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1" showHorizontalScroll="1" showVerticalScroll="1" showSheetTabs="1" xWindow="4160" yWindow="2810" windowWidth="14400" windowHeight="7270" tabRatio="695" firstSheet="1" activeTab="2" autoFilterDateGrouping="1"/>
  </bookViews>
  <sheets>
    <sheet xmlns:r="http://schemas.openxmlformats.org/officeDocument/2006/relationships" name="Accueil" sheetId="1" state="visible" r:id="rId1"/>
    <sheet xmlns:r="http://schemas.openxmlformats.org/officeDocument/2006/relationships" name="Critère d'évaluation de risque " sheetId="2" state="visible" r:id="rId2"/>
    <sheet xmlns:r="http://schemas.openxmlformats.org/officeDocument/2006/relationships" name="Récap" sheetId="3" state="visible" r:id="rId3"/>
    <sheet xmlns:r="http://schemas.openxmlformats.org/officeDocument/2006/relationships" name="2025" sheetId="4" state="visible" r:id="rId4"/>
    <sheet xmlns:r="http://schemas.openxmlformats.org/officeDocument/2006/relationships" name="KPI" sheetId="5" state="visible" r:id="rId5"/>
  </sheets>
  <definedNames>
    <definedName name="Courses">#REF!</definedName>
    <definedName name="Employees">#REF!</definedName>
    <definedName name="Courses" localSheetId="2">#REF!</definedName>
    <definedName name="Employees" localSheetId="2">#REF!</definedName>
    <definedName name="_xlnm._FilterDatabase" localSheetId="3" hidden="1">'2025'!$A$1:$Y$652</definedName>
  </definedNames>
  <calcPr calcId="191029" fullCalcOnLoad="1"/>
  <pivotCaches>
    <pivotCache xmlns:r="http://schemas.openxmlformats.org/officeDocument/2006/relationships" cacheId="0" r:id="rId6"/>
  </pivotCaches>
</workbook>
</file>

<file path=xl/styles.xml><?xml version="1.0" encoding="utf-8"?>
<styleSheet xmlns="http://schemas.openxmlformats.org/spreadsheetml/2006/main">
  <numFmts count="4">
    <numFmt numFmtId="164" formatCode="mmmm"/>
    <numFmt numFmtId="165" formatCode="_-* #,##0.00\ &quot;€&quot;_-;\-* #,##0.00\ &quot;€&quot;_-;_-* &quot;-&quot;??\ &quot;€&quot;_-;_-@_-"/>
    <numFmt numFmtId="166" formatCode="mm/dd/yyyy"/>
    <numFmt numFmtId="167" formatCode="yyyy-mm-dd h:mm:ss"/>
  </numFmts>
  <fonts count="32">
    <font>
      <name val="Calibri"/>
      <family val="2"/>
      <color theme="1"/>
      <sz val="11"/>
      <scheme val="minor"/>
    </font>
    <font>
      <name val="Calibri"/>
      <family val="2"/>
      <b val="1"/>
      <color theme="0"/>
      <sz val="11"/>
      <scheme val="minor"/>
    </font>
    <font>
      <name val="Calibri"/>
      <family val="2"/>
      <color theme="0"/>
      <sz val="11"/>
      <scheme val="minor"/>
    </font>
    <font>
      <name val="Calibri"/>
      <family val="2"/>
      <b val="1"/>
      <color rgb="FFFFFFFF"/>
      <sz val="11"/>
    </font>
    <font>
      <name val="Calibri"/>
      <family val="2"/>
      <b val="1"/>
      <sz val="11"/>
      <scheme val="minor"/>
    </font>
    <font>
      <name val="Arial Unicode MS"/>
      <family val="2"/>
      <i val="1"/>
      <color theme="1"/>
      <sz val="11"/>
    </font>
    <font>
      <name val="Calibri"/>
      <family val="2"/>
      <b val="1"/>
      <color rgb="FF000000"/>
      <sz val="11"/>
      <scheme val="minor"/>
    </font>
    <font>
      <name val="Calibri"/>
      <family val="2"/>
      <b val="1"/>
      <color rgb="FFFFFFFF"/>
      <sz val="11"/>
      <scheme val="minor"/>
    </font>
    <font>
      <name val="Calibri"/>
      <family val="2"/>
      <color theme="10"/>
      <sz val="11"/>
      <u val="single"/>
      <scheme val="minor"/>
    </font>
    <font>
      <name val="Calibri"/>
      <family val="2"/>
      <b val="1"/>
      <color theme="1"/>
      <sz val="11"/>
      <scheme val="minor"/>
    </font>
    <font>
      <name val="Calibri"/>
      <family val="2"/>
      <color theme="1"/>
      <sz val="11"/>
      <scheme val="minor"/>
    </font>
    <font>
      <name val="Calibri"/>
      <family val="2"/>
      <color theme="1"/>
      <sz val="9"/>
      <scheme val="minor"/>
    </font>
    <font>
      <name val="Calibri"/>
      <family val="2"/>
      <b val="1"/>
      <i val="1"/>
      <color rgb="FFFFFFFF"/>
      <sz val="26"/>
    </font>
    <font>
      <name val="Calibri"/>
      <family val="2"/>
      <color theme="1"/>
      <sz val="10"/>
      <scheme val="minor"/>
    </font>
    <font>
      <name val="Calibri"/>
      <family val="2"/>
      <color theme="10"/>
      <sz val="10"/>
      <u val="single"/>
      <scheme val="minor"/>
    </font>
    <font>
      <name val="Calibri"/>
      <family val="2"/>
      <sz val="11"/>
      <scheme val="minor"/>
    </font>
    <font>
      <name val="Calibri"/>
      <family val="2"/>
      <color rgb="FF000000"/>
      <sz val="11"/>
      <scheme val="minor"/>
    </font>
    <font>
      <name val="Arial"/>
      <family val="2"/>
      <color rgb="FF000000"/>
      <sz val="10"/>
    </font>
    <font>
      <name val="Calibri"/>
      <family val="2"/>
      <b val="1"/>
      <color theme="1"/>
      <sz val="9"/>
      <scheme val="minor"/>
    </font>
    <font>
      <name val="Calibri"/>
      <family val="2"/>
      <b val="1"/>
      <color rgb="FF000000"/>
      <sz val="9"/>
      <scheme val="minor"/>
    </font>
    <font>
      <name val="Calibri"/>
      <family val="2"/>
      <color rgb="FF000000"/>
      <sz val="9"/>
      <scheme val="minor"/>
    </font>
    <font>
      <name val="Calibri"/>
      <family val="2"/>
      <color theme="1"/>
      <sz val="12"/>
      <scheme val="minor"/>
    </font>
    <font>
      <name val="Calibri"/>
      <family val="2"/>
      <color theme="0"/>
      <sz val="12"/>
      <scheme val="minor"/>
    </font>
    <font>
      <name val="Calibri"/>
      <family val="2"/>
      <color theme="10"/>
      <sz val="12"/>
      <u val="single"/>
      <scheme val="minor"/>
    </font>
    <font>
      <name val="Calibri"/>
      <family val="2"/>
      <color rgb="FF000000"/>
      <sz val="12"/>
      <scheme val="minor"/>
    </font>
    <font>
      <name val="Calibri"/>
      <family val="2"/>
      <color rgb="FF000000"/>
      <sz val="12"/>
    </font>
    <font>
      <name val="Calibri"/>
      <family val="2"/>
      <color rgb="FF000000"/>
      <sz val="9"/>
    </font>
    <font>
      <name val="Arial Unicode MS"/>
      <i val="1"/>
      <color theme="1"/>
      <sz val="11"/>
    </font>
    <font>
      <name val="Arial"/>
      <family val="2"/>
      <color rgb="FF000000"/>
      <sz val="9"/>
    </font>
    <font>
      <name val="Calibri"/>
      <family val="2"/>
      <color rgb="FFFFFFFF"/>
      <sz val="11"/>
    </font>
    <font>
      <name val="Calibri"/>
      <family val="2"/>
      <b val="1"/>
      <color rgb="FFFFFFFF"/>
      <sz val="22"/>
    </font>
    <font>
      <color rgb="00FFFFFF"/>
    </font>
  </fonts>
  <fills count="32">
    <fill>
      <patternFill/>
    </fill>
    <fill>
      <patternFill patternType="gray125"/>
    </fill>
    <fill>
      <patternFill patternType="solid">
        <fgColor rgb="FF002060"/>
        <bgColor indexed="6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1" tint="0.1499984740745262"/>
        <bgColor indexed="64"/>
      </patternFill>
    </fill>
    <fill>
      <patternFill patternType="solid">
        <fgColor theme="2" tint="-0.499984740745262"/>
        <bgColor indexed="64"/>
      </patternFill>
    </fill>
    <fill>
      <patternFill patternType="solid">
        <fgColor theme="4" tint="-0.249977111117893"/>
        <bgColor indexed="64"/>
      </patternFill>
    </fill>
    <fill>
      <patternFill patternType="solid">
        <fgColor theme="4" tint="0.5999938962981048"/>
        <bgColor indexed="64"/>
      </patternFill>
    </fill>
    <fill>
      <patternFill patternType="solid">
        <fgColor theme="3" tint="-0.499984740745262"/>
        <bgColor indexed="64"/>
      </patternFill>
    </fill>
    <fill>
      <patternFill patternType="solid">
        <fgColor theme="3" tint="0.3999755851924192"/>
        <bgColor indexed="64"/>
      </patternFill>
    </fill>
    <fill>
      <patternFill patternType="solid">
        <fgColor rgb="FFFFC000"/>
        <bgColor indexed="64"/>
      </patternFill>
    </fill>
    <fill>
      <patternFill patternType="solid">
        <fgColor theme="0" tint="-0.1499984740745262"/>
        <bgColor indexed="64"/>
      </patternFill>
    </fill>
    <fill>
      <patternFill patternType="solid">
        <fgColor rgb="FFF2F2F2"/>
        <bgColor indexed="64"/>
      </patternFill>
    </fill>
    <fill>
      <patternFill patternType="solid">
        <fgColor rgb="FF92D050"/>
        <bgColor indexed="64"/>
      </patternFill>
    </fill>
    <fill>
      <patternFill patternType="solid">
        <fgColor rgb="FFC00000"/>
        <bgColor indexed="64"/>
      </patternFill>
    </fill>
    <fill>
      <patternFill patternType="solid">
        <fgColor rgb="FF00B050"/>
        <bgColor indexed="64"/>
      </patternFill>
    </fill>
    <fill>
      <patternFill patternType="solid">
        <fgColor rgb="FF7030A0"/>
        <bgColor indexed="64"/>
      </patternFill>
    </fill>
    <fill>
      <patternFill patternType="solid">
        <fgColor rgb="FF00B0F0"/>
        <bgColor indexed="64"/>
      </patternFill>
    </fill>
    <fill>
      <patternFill patternType="solid">
        <fgColor theme="0"/>
        <bgColor indexed="64"/>
      </patternFill>
    </fill>
    <fill>
      <patternFill patternType="solid">
        <fgColor theme="9" tint="0.3999755851924192"/>
        <bgColor indexed="64"/>
      </patternFill>
    </fill>
    <fill>
      <patternFill patternType="solid">
        <fgColor theme="7" tint="0.5999938962981048"/>
        <bgColor indexed="64"/>
      </patternFill>
    </fill>
    <fill>
      <patternFill patternType="solid">
        <fgColor rgb="FFC00000"/>
        <bgColor rgb="FFC00000"/>
      </patternFill>
    </fill>
    <fill>
      <patternFill patternType="solid">
        <fgColor rgb="FF00B050"/>
        <bgColor rgb="FF00B050"/>
      </patternFill>
    </fill>
    <fill>
      <patternFill patternType="solid">
        <fgColor rgb="FFFF0000"/>
        <bgColor rgb="FFFF0000"/>
      </patternFill>
    </fill>
    <fill>
      <patternFill patternType="solid">
        <fgColor rgb="FFFFFF00"/>
        <bgColor rgb="FFFFFF00"/>
      </patternFill>
    </fill>
    <fill>
      <patternFill patternType="solid">
        <fgColor rgb="00C00000"/>
        <bgColor rgb="00C00000"/>
      </patternFill>
    </fill>
    <fill>
      <patternFill patternType="solid">
        <fgColor rgb="00FFFF00"/>
        <bgColor rgb="00FFFF00"/>
      </patternFill>
    </fill>
    <fill>
      <patternFill patternType="solid">
        <fgColor rgb="00FF0000"/>
        <bgColor rgb="00FF0000"/>
      </patternFill>
    </fill>
    <fill>
      <patternFill patternType="solid">
        <fgColor rgb="0000B050"/>
        <bgColor rgb="0000B050"/>
      </patternFill>
    </fill>
    <fill>
      <patternFill patternType="solid">
        <fgColor rgb="00FFA500"/>
        <bgColor rgb="00FFA500"/>
      </patternFill>
    </fill>
  </fills>
  <borders count="30">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rgb="FF000000"/>
      </top>
      <bottom style="medium">
        <color rgb="FF000000"/>
      </bottom>
      <diagonal/>
    </border>
    <border>
      <left style="thin">
        <color indexed="64"/>
      </left>
      <right/>
      <top/>
      <bottom/>
      <diagonal/>
    </border>
    <border>
      <left style="medium">
        <color rgb="FF000000"/>
      </left>
      <right/>
      <top/>
      <bottom/>
      <diagonal/>
    </border>
    <border>
      <left style="medium">
        <color rgb="FF000000"/>
      </left>
      <right style="medium">
        <color rgb="FF000000"/>
      </right>
      <top/>
      <bottom/>
      <diagonal/>
    </border>
    <border>
      <left/>
      <right/>
      <top style="medium">
        <color rgb="FF000000"/>
      </top>
      <bottom/>
      <diagonal/>
    </border>
    <border>
      <left/>
      <right style="medium">
        <color rgb="FF000000"/>
      </right>
      <top style="medium">
        <color rgb="FF000000"/>
      </top>
      <bottom/>
      <diagonal/>
    </border>
    <border>
      <left/>
      <right style="thin">
        <color indexed="64"/>
      </right>
      <top/>
      <bottom/>
      <diagonal/>
    </border>
  </borders>
  <cellStyleXfs count="4">
    <xf numFmtId="0" fontId="10" fillId="0" borderId="0"/>
    <xf numFmtId="165" fontId="10" fillId="0" borderId="0"/>
    <xf numFmtId="0" fontId="8" fillId="0" borderId="0"/>
    <xf numFmtId="9" fontId="10" fillId="0" borderId="0"/>
  </cellStyleXfs>
  <cellXfs count="167">
    <xf numFmtId="0" fontId="0" fillId="0" borderId="0" pivotButton="0" quotePrefix="0" xfId="0"/>
    <xf numFmtId="0" fontId="0" fillId="0" borderId="6" applyAlignment="1" pivotButton="0" quotePrefix="0" xfId="0">
      <alignment horizontal="center" vertical="center"/>
    </xf>
    <xf numFmtId="0" fontId="0" fillId="0" borderId="6" pivotButton="0" quotePrefix="0" xfId="0"/>
    <xf numFmtId="0" fontId="1" fillId="6" borderId="0" applyAlignment="1" pivotButton="0" quotePrefix="0" xfId="0">
      <alignment vertical="center"/>
    </xf>
    <xf numFmtId="0" fontId="1" fillId="7" borderId="0" applyAlignment="1" pivotButton="0" quotePrefix="0" xfId="0">
      <alignment horizontal="center" vertical="center"/>
    </xf>
    <xf numFmtId="0" fontId="1" fillId="8" borderId="0" applyAlignment="1" pivotButton="0" quotePrefix="0" xfId="0">
      <alignment vertical="center"/>
    </xf>
    <xf numFmtId="0" fontId="1" fillId="9" borderId="0" applyAlignment="1" pivotButton="0" quotePrefix="0" xfId="0">
      <alignment horizontal="center" vertical="center"/>
    </xf>
    <xf numFmtId="0" fontId="1" fillId="8" borderId="0" applyAlignment="1" pivotButton="0" quotePrefix="0" xfId="0">
      <alignment vertical="center" wrapText="1"/>
    </xf>
    <xf numFmtId="0" fontId="1" fillId="10" borderId="0" applyAlignment="1" pivotButton="0" quotePrefix="0" xfId="0">
      <alignment vertical="center"/>
    </xf>
    <xf numFmtId="0" fontId="2" fillId="11" borderId="0" pivotButton="0" quotePrefix="0" xfId="0"/>
    <xf numFmtId="0" fontId="1" fillId="11" borderId="0" applyAlignment="1" pivotButton="0" quotePrefix="0" xfId="0">
      <alignment horizontal="center" vertical="center"/>
    </xf>
    <xf numFmtId="0" fontId="7" fillId="3" borderId="17" applyAlignment="1" pivotButton="0" quotePrefix="0" xfId="0">
      <alignment horizontal="center" vertical="center" wrapText="1"/>
    </xf>
    <xf numFmtId="0" fontId="6" fillId="12" borderId="17" applyAlignment="1" pivotButton="0" quotePrefix="0" xfId="0">
      <alignment horizontal="center" vertical="center" wrapText="1"/>
    </xf>
    <xf numFmtId="0" fontId="0" fillId="0" borderId="16" applyAlignment="1" pivotButton="0" quotePrefix="0" xfId="0">
      <alignment horizontal="center" vertical="center" wrapText="1"/>
    </xf>
    <xf numFmtId="0" fontId="0" fillId="0" borderId="17" applyAlignment="1" pivotButton="0" quotePrefix="0" xfId="0">
      <alignment horizontal="center" vertical="center" wrapText="1"/>
    </xf>
    <xf numFmtId="0" fontId="0" fillId="0" borderId="0" applyAlignment="1" pivotButton="0" quotePrefix="0" xfId="0">
      <alignment horizontal="center" vertical="center" wrapText="1"/>
    </xf>
    <xf numFmtId="0" fontId="6" fillId="13" borderId="6" applyAlignment="1" pivotButton="0" quotePrefix="0" xfId="0">
      <alignment horizontal="center" vertical="center" wrapText="1"/>
    </xf>
    <xf numFmtId="0" fontId="6" fillId="13" borderId="6" applyAlignment="1" pivotButton="0" quotePrefix="0" xfId="0">
      <alignment horizontal="left" vertical="center" wrapText="1"/>
    </xf>
    <xf numFmtId="0" fontId="0" fillId="0" borderId="6" applyAlignment="1" pivotButton="0" quotePrefix="0" xfId="0">
      <alignment horizontal="left" vertical="top" wrapText="1"/>
    </xf>
    <xf numFmtId="0" fontId="0" fillId="0" borderId="6" applyAlignment="1" pivotButton="0" quotePrefix="0" xfId="0">
      <alignment vertical="top" wrapText="1"/>
    </xf>
    <xf numFmtId="0" fontId="8" fillId="0" borderId="6" applyAlignment="1" pivotButton="0" quotePrefix="0" xfId="2">
      <alignment horizontal="left" vertical="top" wrapText="1"/>
    </xf>
    <xf numFmtId="0" fontId="0" fillId="12" borderId="6" applyAlignment="1" pivotButton="0" quotePrefix="0" xfId="0">
      <alignment horizontal="center" vertical="center"/>
    </xf>
    <xf numFmtId="0" fontId="0" fillId="0" borderId="6" applyAlignment="1" pivotButton="0" quotePrefix="0" xfId="0">
      <alignment vertical="top"/>
    </xf>
    <xf numFmtId="0" fontId="2" fillId="3" borderId="6" applyAlignment="1" pivotButton="0" quotePrefix="0" xfId="0">
      <alignment horizontal="center" vertical="center"/>
    </xf>
    <xf numFmtId="0" fontId="2" fillId="7" borderId="0" applyAlignment="1" pivotButton="0" quotePrefix="0" xfId="0">
      <alignment horizontal="left" vertical="center"/>
    </xf>
    <xf numFmtId="0" fontId="2" fillId="9" borderId="0" applyAlignment="1" pivotButton="0" quotePrefix="0" xfId="0">
      <alignment horizontal="left" vertical="center"/>
    </xf>
    <xf numFmtId="0" fontId="2" fillId="11" borderId="0" applyAlignment="1" pivotButton="0" quotePrefix="0" xfId="0">
      <alignment horizontal="left" vertical="center"/>
    </xf>
    <xf numFmtId="14" fontId="0" fillId="0" borderId="6" applyAlignment="1" pivotButton="0" quotePrefix="0" xfId="0">
      <alignment vertical="center"/>
    </xf>
    <xf numFmtId="0" fontId="0" fillId="0" borderId="6" applyAlignment="1" pivotButton="0" quotePrefix="0" xfId="0">
      <alignment vertical="center"/>
    </xf>
    <xf numFmtId="0" fontId="0" fillId="3" borderId="6" applyAlignment="1" pivotButton="0" quotePrefix="0" xfId="0">
      <alignment horizontal="center" vertical="center"/>
    </xf>
    <xf numFmtId="14" fontId="0" fillId="0" borderId="6" applyAlignment="1" pivotButton="0" quotePrefix="0" xfId="0">
      <alignment horizontal="left" vertical="top" wrapText="1"/>
    </xf>
    <xf numFmtId="0" fontId="0" fillId="0" borderId="6" applyAlignment="1" pivotButton="0" quotePrefix="1" xfId="0">
      <alignment horizontal="center" vertical="center" wrapText="1"/>
    </xf>
    <xf numFmtId="0" fontId="0" fillId="0" borderId="0" pivotButton="1" quotePrefix="0" xfId="0"/>
    <xf numFmtId="0" fontId="0" fillId="0" borderId="0" applyAlignment="1" pivotButton="0" quotePrefix="0" xfId="0">
      <alignment horizontal="left"/>
    </xf>
    <xf numFmtId="0" fontId="0" fillId="0" borderId="6" applyAlignment="1" pivotButton="0" quotePrefix="0" xfId="0">
      <alignment horizontal="left" vertical="top"/>
    </xf>
    <xf numFmtId="0" fontId="0" fillId="17" borderId="6" applyAlignment="1" pivotButton="0" quotePrefix="0" xfId="0">
      <alignment horizontal="center" vertical="center"/>
    </xf>
    <xf numFmtId="0" fontId="0" fillId="17" borderId="6" applyAlignment="1" pivotButton="0" quotePrefix="0" xfId="0">
      <alignment horizontal="center" vertical="center" wrapText="1"/>
    </xf>
    <xf numFmtId="0" fontId="13" fillId="0" borderId="6" applyAlignment="1" pivotButton="0" quotePrefix="0" xfId="0">
      <alignment horizontal="center" vertical="center" wrapText="1"/>
    </xf>
    <xf numFmtId="0" fontId="13" fillId="0" borderId="6" applyAlignment="1" pivotButton="0" quotePrefix="0" xfId="0">
      <alignment horizontal="center" vertical="center"/>
    </xf>
    <xf numFmtId="0" fontId="8" fillId="0" borderId="6" applyAlignment="1" pivotButton="0" quotePrefix="0" xfId="2">
      <alignment vertical="top"/>
    </xf>
    <xf numFmtId="0" fontId="11" fillId="0" borderId="6" applyAlignment="1" pivotButton="0" quotePrefix="0" xfId="0">
      <alignment horizontal="center" vertical="center"/>
    </xf>
    <xf numFmtId="0" fontId="11" fillId="0" borderId="6" applyAlignment="1" pivotButton="0" quotePrefix="0" xfId="0">
      <alignment vertical="top"/>
    </xf>
    <xf numFmtId="0" fontId="0" fillId="0" borderId="6" applyAlignment="1" pivotButton="0" quotePrefix="0" xfId="0">
      <alignment horizontal="left" vertical="center" wrapText="1"/>
    </xf>
    <xf numFmtId="0" fontId="2" fillId="16" borderId="6"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vertical="center"/>
    </xf>
    <xf numFmtId="0" fontId="0" fillId="0" borderId="0" applyAlignment="1" pivotButton="1" quotePrefix="0" xfId="0">
      <alignment vertical="center"/>
    </xf>
    <xf numFmtId="0" fontId="0" fillId="0" borderId="6" applyAlignment="1" pivotButton="0" quotePrefix="1" xfId="0">
      <alignment vertical="top" wrapText="1"/>
    </xf>
    <xf numFmtId="0" fontId="0" fillId="0" borderId="6" applyAlignment="1" pivotButton="0" quotePrefix="0" xfId="0">
      <alignment horizontal="left" vertical="center"/>
    </xf>
    <xf numFmtId="0" fontId="8" fillId="0" borderId="6" applyAlignment="1" pivotButton="0" quotePrefix="0" xfId="2">
      <alignment horizontal="left" vertical="center" wrapText="1"/>
    </xf>
    <xf numFmtId="0" fontId="8" fillId="0" borderId="6" applyAlignment="1" pivotButton="0" quotePrefix="0" xfId="2">
      <alignment horizontal="center" vertical="center" wrapText="1"/>
    </xf>
    <xf numFmtId="0" fontId="0" fillId="0" borderId="6" applyAlignment="1" pivotButton="0" quotePrefix="1" xfId="0">
      <alignment horizontal="left" vertical="center" wrapText="1"/>
    </xf>
    <xf numFmtId="0" fontId="0" fillId="0" borderId="6" applyAlignment="1" pivotButton="0" quotePrefix="1" xfId="0">
      <alignment vertical="top"/>
    </xf>
    <xf numFmtId="14" fontId="0" fillId="0" borderId="6" applyAlignment="1" pivotButton="0" quotePrefix="0" xfId="0">
      <alignment horizontal="left" vertical="center" wrapText="1"/>
    </xf>
    <xf numFmtId="0" fontId="0" fillId="4" borderId="6" applyAlignment="1" pivotButton="0" quotePrefix="0" xfId="0">
      <alignment horizontal="center" vertical="center"/>
    </xf>
    <xf numFmtId="0" fontId="15" fillId="0" borderId="6" applyAlignment="1" pivotButton="0" quotePrefix="0" xfId="0">
      <alignment horizontal="left" vertical="center" wrapText="1"/>
    </xf>
    <xf numFmtId="0" fontId="0" fillId="0" borderId="6" applyAlignment="1" pivotButton="0" quotePrefix="0" xfId="0">
      <alignment vertical="center" wrapText="1"/>
    </xf>
    <xf numFmtId="0" fontId="5" fillId="12" borderId="0" applyAlignment="1" pivotButton="0" quotePrefix="0" xfId="0">
      <alignment wrapText="1"/>
    </xf>
    <xf numFmtId="0" fontId="3" fillId="2" borderId="6" applyAlignment="1" pivotButton="0" quotePrefix="0" xfId="0">
      <alignment horizontal="center" vertical="center" wrapText="1"/>
    </xf>
    <xf numFmtId="49" fontId="0" fillId="0" borderId="6" applyAlignment="1" pivotButton="0" quotePrefix="0" xfId="0">
      <alignment horizontal="center" vertical="center"/>
    </xf>
    <xf numFmtId="49" fontId="0" fillId="0" borderId="6" applyAlignment="1" pivotButton="0" quotePrefix="0" xfId="0">
      <alignment horizontal="center" vertical="center" wrapText="1"/>
    </xf>
    <xf numFmtId="0" fontId="9" fillId="0" borderId="6" applyAlignment="1" pivotButton="0" quotePrefix="0" xfId="0">
      <alignment vertical="top"/>
    </xf>
    <xf numFmtId="0" fontId="15" fillId="0" borderId="6" applyAlignment="1" pivotButton="0" quotePrefix="0" xfId="0">
      <alignment vertical="top" wrapText="1"/>
    </xf>
    <xf numFmtId="0" fontId="16" fillId="0" borderId="6" applyAlignment="1" pivotButton="0" quotePrefix="0" xfId="0">
      <alignment horizontal="left" vertical="center" wrapText="1"/>
    </xf>
    <xf numFmtId="0" fontId="2" fillId="11" borderId="6" applyAlignment="1" pivotButton="0" quotePrefix="0" xfId="0">
      <alignment horizontal="left" vertical="center"/>
    </xf>
    <xf numFmtId="14" fontId="13" fillId="0" borderId="6" applyAlignment="1" pivotButton="0" quotePrefix="0" xfId="0">
      <alignment horizontal="center" vertical="center"/>
    </xf>
    <xf numFmtId="0" fontId="13" fillId="0" borderId="6" applyAlignment="1" pivotButton="0" quotePrefix="0" xfId="0">
      <alignment horizontal="left" vertical="top" wrapText="1"/>
    </xf>
    <xf numFmtId="0" fontId="13" fillId="3" borderId="6" applyAlignment="1" pivotButton="0" quotePrefix="0" xfId="0">
      <alignment horizontal="center" vertical="center"/>
    </xf>
    <xf numFmtId="0" fontId="0" fillId="0" borderId="6" applyAlignment="1" pivotButton="0" quotePrefix="1" xfId="0">
      <alignment horizontal="left" vertical="top" wrapText="1"/>
    </xf>
    <xf numFmtId="0" fontId="14" fillId="0" borderId="6" applyAlignment="1" pivotButton="0" quotePrefix="0" xfId="2">
      <alignment horizontal="left" vertical="top" wrapText="1"/>
    </xf>
    <xf numFmtId="0" fontId="8" fillId="0" borderId="6" applyAlignment="1" pivotButton="0" quotePrefix="0" xfId="2">
      <alignment vertical="center" wrapText="1"/>
    </xf>
    <xf numFmtId="0" fontId="2" fillId="16" borderId="6" applyAlignment="1" pivotButton="0" quotePrefix="0" xfId="0">
      <alignment horizontal="center" vertical="center" wrapText="1"/>
    </xf>
    <xf numFmtId="0" fontId="0" fillId="12" borderId="6" applyAlignment="1" pivotButton="0" quotePrefix="0" xfId="0">
      <alignment horizontal="center" vertical="center" wrapText="1"/>
    </xf>
    <xf numFmtId="0" fontId="0" fillId="19" borderId="6" applyAlignment="1" pivotButton="0" quotePrefix="0" xfId="0">
      <alignment horizontal="center" vertical="center"/>
    </xf>
    <xf numFmtId="0" fontId="0" fillId="20" borderId="6" applyAlignment="1" pivotButton="0" quotePrefix="0" xfId="0">
      <alignment horizontal="center" vertical="center"/>
    </xf>
    <xf numFmtId="0" fontId="0" fillId="0" borderId="6" applyAlignment="1" pivotButton="0" quotePrefix="1" xfId="0">
      <alignment vertical="center" wrapText="1"/>
    </xf>
    <xf numFmtId="0" fontId="9" fillId="0" borderId="6" applyAlignment="1" pivotButton="0" quotePrefix="1" xfId="0">
      <alignment vertical="top" wrapText="1"/>
    </xf>
    <xf numFmtId="0" fontId="6" fillId="0" borderId="6" applyAlignment="1" pivotButton="0" quotePrefix="0" xfId="0">
      <alignment vertical="top" wrapText="1"/>
    </xf>
    <xf numFmtId="0" fontId="8" fillId="0" borderId="6" applyAlignment="1" pivotButton="0" quotePrefix="0" xfId="2">
      <alignment horizontal="left" vertical="center"/>
    </xf>
    <xf numFmtId="0" fontId="6" fillId="15" borderId="17" applyAlignment="1" pivotButton="0" quotePrefix="0" xfId="0">
      <alignment horizontal="center" wrapText="1"/>
    </xf>
    <xf numFmtId="0" fontId="0" fillId="0" borderId="17" applyAlignment="1" pivotButton="0" quotePrefix="0" xfId="0">
      <alignment horizontal="center" wrapText="1"/>
    </xf>
    <xf numFmtId="0" fontId="6" fillId="13" borderId="6" applyAlignment="1" pivotButton="0" quotePrefix="0" xfId="0">
      <alignment horizontal="center" wrapText="1"/>
    </xf>
    <xf numFmtId="0" fontId="0" fillId="0" borderId="6" applyAlignment="1" pivotButton="0" quotePrefix="0" xfId="0">
      <alignment horizontal="center"/>
    </xf>
    <xf numFmtId="0" fontId="18" fillId="0" borderId="6" applyAlignment="1" pivotButton="0" quotePrefix="1" xfId="0">
      <alignment vertical="top" wrapText="1"/>
    </xf>
    <xf numFmtId="0" fontId="11" fillId="0" borderId="6" applyAlignment="1" pivotButton="0" quotePrefix="1" xfId="0">
      <alignment vertical="top" wrapText="1"/>
    </xf>
    <xf numFmtId="0" fontId="11" fillId="0" borderId="6" applyAlignment="1" pivotButton="0" quotePrefix="0" xfId="0">
      <alignment vertical="top" wrapText="1"/>
    </xf>
    <xf numFmtId="0" fontId="20" fillId="0" borderId="6" applyAlignment="1" pivotButton="0" quotePrefix="0" xfId="0">
      <alignment vertical="top" wrapText="1"/>
    </xf>
    <xf numFmtId="0" fontId="21" fillId="0" borderId="6" applyAlignment="1" pivotButton="0" quotePrefix="0" xfId="0">
      <alignment horizontal="center" vertical="center" wrapText="1"/>
    </xf>
    <xf numFmtId="0" fontId="21" fillId="0" borderId="6" applyAlignment="1" pivotButton="0" quotePrefix="0" xfId="0">
      <alignment horizontal="center" vertical="center"/>
    </xf>
    <xf numFmtId="0" fontId="16" fillId="0" borderId="6" applyAlignment="1" pivotButton="0" quotePrefix="0" xfId="0">
      <alignment vertical="top" wrapText="1"/>
    </xf>
    <xf numFmtId="0" fontId="21" fillId="0" borderId="6" applyAlignment="1" pivotButton="0" quotePrefix="0" xfId="0">
      <alignment horizontal="left" vertical="top" wrapText="1"/>
    </xf>
    <xf numFmtId="0" fontId="24" fillId="0" borderId="6" applyAlignment="1" pivotButton="0" quotePrefix="0" xfId="0">
      <alignment vertical="top" wrapText="1"/>
    </xf>
    <xf numFmtId="0" fontId="21" fillId="0" borderId="6" pivotButton="0" quotePrefix="0" xfId="0"/>
    <xf numFmtId="0" fontId="25" fillId="0" borderId="6" applyAlignment="1" pivotButton="0" quotePrefix="0" xfId="0">
      <alignment vertical="top" wrapText="1"/>
    </xf>
    <xf numFmtId="0" fontId="26" fillId="0" borderId="6" applyAlignment="1" pivotButton="0" quotePrefix="0" xfId="0">
      <alignment vertical="top" wrapText="1"/>
    </xf>
    <xf numFmtId="0" fontId="23" fillId="0" borderId="6" applyAlignment="1" pivotButton="0" quotePrefix="0" xfId="2">
      <alignment horizontal="left" vertical="top" wrapText="1"/>
    </xf>
    <xf numFmtId="14" fontId="21" fillId="0" borderId="6" applyAlignment="1" pivotButton="0" quotePrefix="0" xfId="0">
      <alignment horizontal="center" vertical="center"/>
    </xf>
    <xf numFmtId="0" fontId="22" fillId="3" borderId="6" applyAlignment="1" pivotButton="0" quotePrefix="0" xfId="0">
      <alignment horizontal="center" vertical="center"/>
    </xf>
    <xf numFmtId="0" fontId="21" fillId="0" borderId="6" applyAlignment="1" pivotButton="0" quotePrefix="1" xfId="0">
      <alignment vertical="top" wrapText="1"/>
    </xf>
    <xf numFmtId="0" fontId="21" fillId="0" borderId="6" applyAlignment="1" pivotButton="0" quotePrefix="1" xfId="0">
      <alignment vertical="center" wrapText="1"/>
    </xf>
    <xf numFmtId="0" fontId="27" fillId="12" borderId="0" applyAlignment="1" pivotButton="0" quotePrefix="0" xfId="0">
      <alignment vertical="top" wrapText="1"/>
    </xf>
    <xf numFmtId="0" fontId="0" fillId="0" borderId="0" applyAlignment="1" pivotButton="0" quotePrefix="0" xfId="0">
      <alignment horizontal="left" indent="1"/>
    </xf>
    <xf numFmtId="0" fontId="8" fillId="0" borderId="6" applyAlignment="1" pivotButton="0" quotePrefix="0" xfId="2">
      <alignment horizontal="left" vertical="top"/>
    </xf>
    <xf numFmtId="9" fontId="0" fillId="0" borderId="0" applyAlignment="1" pivotButton="0" quotePrefix="0" xfId="3">
      <alignment horizontal="center"/>
    </xf>
    <xf numFmtId="0" fontId="8" fillId="0" borderId="6" pivotButton="0" quotePrefix="0" xfId="2"/>
    <xf numFmtId="0" fontId="0" fillId="4" borderId="6" applyAlignment="1" pivotButton="0" quotePrefix="0" xfId="0">
      <alignment horizontal="center" vertical="center" wrapText="1"/>
    </xf>
    <xf numFmtId="0" fontId="0" fillId="20" borderId="6" applyAlignment="1" pivotButton="0" quotePrefix="0" xfId="0">
      <alignment horizontal="left" vertical="top" wrapText="1"/>
    </xf>
    <xf numFmtId="0" fontId="9" fillId="12" borderId="0" applyAlignment="1" pivotButton="0" quotePrefix="0" xfId="0">
      <alignment horizontal="center"/>
    </xf>
    <xf numFmtId="0" fontId="9" fillId="22" borderId="0" applyAlignment="1" pivotButton="0" quotePrefix="0" xfId="0">
      <alignment horizontal="center"/>
    </xf>
    <xf numFmtId="14" fontId="0" fillId="0" borderId="6" applyAlignment="1" pivotButton="0" quotePrefix="0" xfId="0">
      <alignment horizontal="center" vertical="center"/>
    </xf>
    <xf numFmtId="0" fontId="0" fillId="0" borderId="0" applyAlignment="1" pivotButton="0" quotePrefix="0" xfId="0">
      <alignment horizontal="center" vertical="center"/>
    </xf>
    <xf numFmtId="0" fontId="8" fillId="0" borderId="6" applyAlignment="1" pivotButton="0" quotePrefix="0" xfId="0">
      <alignment horizontal="left" vertical="top" wrapText="1"/>
    </xf>
    <xf numFmtId="0" fontId="3" fillId="2" borderId="6" applyAlignment="1" pivotButton="0" quotePrefix="0" xfId="0">
      <alignment horizontal="center" vertical="center"/>
    </xf>
    <xf numFmtId="0" fontId="1" fillId="3" borderId="6" applyAlignment="1" pivotButton="0" quotePrefix="0" xfId="0">
      <alignment horizontal="center" vertical="center"/>
    </xf>
    <xf numFmtId="0" fontId="4" fillId="4" borderId="6" applyAlignment="1" pivotButton="0" quotePrefix="0" xfId="0">
      <alignment horizontal="center" vertical="center"/>
    </xf>
    <xf numFmtId="0" fontId="0" fillId="0" borderId="20" applyAlignment="1" pivotButton="0" quotePrefix="0" xfId="0">
      <alignment vertical="center"/>
    </xf>
    <xf numFmtId="14" fontId="0" fillId="0" borderId="6" applyAlignment="1" pivotButton="0" quotePrefix="0" xfId="0">
      <alignment vertical="top"/>
    </xf>
    <xf numFmtId="0" fontId="17" fillId="0" borderId="6" applyAlignment="1" pivotButton="0" quotePrefix="0" xfId="0">
      <alignment vertical="center" wrapText="1"/>
    </xf>
    <xf numFmtId="0" fontId="9" fillId="0" borderId="6" applyAlignment="1" pivotButton="0" quotePrefix="1" xfId="0">
      <alignment vertical="center" wrapText="1"/>
    </xf>
    <xf numFmtId="0" fontId="19" fillId="0" borderId="6" applyAlignment="1" pivotButton="0" quotePrefix="0" xfId="0">
      <alignment vertical="top" wrapText="1"/>
    </xf>
    <xf numFmtId="0" fontId="8" fillId="0" borderId="6" applyAlignment="1" pivotButton="0" quotePrefix="0" xfId="2">
      <alignment vertical="center"/>
    </xf>
    <xf numFmtId="0" fontId="28" fillId="0" borderId="6" applyAlignment="1" pivotButton="0" quotePrefix="0" xfId="0">
      <alignment horizontal="left" vertical="top" wrapText="1"/>
    </xf>
    <xf numFmtId="0" fontId="2" fillId="3" borderId="6" applyAlignment="1" pivotButton="0" quotePrefix="0" xfId="0">
      <alignment horizontal="center" vertical="center" wrapText="1"/>
    </xf>
    <xf numFmtId="14" fontId="0" fillId="0" borderId="6" applyAlignment="1" pivotButton="0" quotePrefix="0" xfId="0">
      <alignment horizontal="center" vertical="center" wrapText="1"/>
    </xf>
    <xf numFmtId="0" fontId="29" fillId="23" borderId="6" applyAlignment="1" pivotButton="0" quotePrefix="0" xfId="0">
      <alignment horizontal="center" vertical="center" wrapText="1"/>
    </xf>
    <xf numFmtId="0" fontId="0" fillId="25" borderId="6" applyAlignment="1" pivotButton="0" quotePrefix="0" xfId="0">
      <alignment horizontal="center" vertical="center"/>
    </xf>
    <xf numFmtId="0" fontId="0" fillId="24" borderId="6" applyAlignment="1" pivotButton="0" quotePrefix="0" xfId="0">
      <alignment horizontal="center" vertical="center" wrapText="1"/>
    </xf>
    <xf numFmtId="0" fontId="0" fillId="26" borderId="6" applyAlignment="1" pivotButton="0" quotePrefix="0" xfId="0">
      <alignment horizontal="center" vertical="center" wrapText="1"/>
    </xf>
    <xf numFmtId="0" fontId="8" fillId="0" borderId="0" applyAlignment="1" pivotButton="0" quotePrefix="0" xfId="2">
      <alignment vertical="top"/>
    </xf>
    <xf numFmtId="164" fontId="1" fillId="5" borderId="0" applyAlignment="1" pivotButton="0" quotePrefix="0" xfId="0">
      <alignment horizontal="center" vertical="center"/>
    </xf>
    <xf numFmtId="165" fontId="0" fillId="0" borderId="6" applyAlignment="1" pivotButton="0" quotePrefix="0" xfId="1">
      <alignment horizontal="center" vertical="center" wrapText="1"/>
    </xf>
    <xf numFmtId="14" fontId="0" fillId="0" borderId="0" pivotButton="0" quotePrefix="0" xfId="0"/>
    <xf numFmtId="0" fontId="0" fillId="0" borderId="0" pivotButton="0" quotePrefix="0" xfId="0"/>
    <xf numFmtId="0" fontId="0" fillId="0" borderId="6" applyAlignment="1" pivotButton="0" quotePrefix="0" xfId="0">
      <alignment horizontal="center" vertical="center" wrapText="1"/>
    </xf>
    <xf numFmtId="0" fontId="0" fillId="13" borderId="22" applyAlignment="1" pivotButton="0" quotePrefix="0" xfId="0">
      <alignment horizontal="left" vertical="top" wrapText="1"/>
    </xf>
    <xf numFmtId="0" fontId="0" fillId="0" borderId="7" pivotButton="0" quotePrefix="0" xfId="0"/>
    <xf numFmtId="0" fontId="0" fillId="0" borderId="8" pivotButton="0" quotePrefix="0" xfId="0"/>
    <xf numFmtId="0" fontId="0" fillId="0" borderId="9" pivotButton="0" quotePrefix="0" xfId="0"/>
    <xf numFmtId="0" fontId="0" fillId="0" borderId="0" pivotButton="0" quotePrefix="0" xfId="0"/>
    <xf numFmtId="0" fontId="0" fillId="0" borderId="10" pivotButton="0" quotePrefix="0" xfId="0"/>
    <xf numFmtId="0" fontId="0" fillId="0" borderId="11" pivotButton="0" quotePrefix="0" xfId="0"/>
    <xf numFmtId="0" fontId="0" fillId="0" borderId="12" pivotButton="0" quotePrefix="0" xfId="0"/>
    <xf numFmtId="0" fontId="0" fillId="0" borderId="13" pivotButton="0" quotePrefix="0" xfId="0"/>
    <xf numFmtId="0" fontId="12" fillId="18" borderId="21" applyAlignment="1" pivotButton="0" quotePrefix="0" xfId="0">
      <alignment horizontal="center" vertical="center"/>
    </xf>
    <xf numFmtId="0" fontId="0" fillId="0" borderId="1" pivotButton="0" quotePrefix="0" xfId="0"/>
    <xf numFmtId="0" fontId="0" fillId="0" borderId="3" pivotButton="0" quotePrefix="0" xfId="0"/>
    <xf numFmtId="0" fontId="0" fillId="0" borderId="4" pivotButton="0" quotePrefix="0" xfId="0"/>
    <xf numFmtId="0" fontId="0" fillId="0" borderId="6" applyAlignment="1" pivotButton="0" quotePrefix="0" xfId="0">
      <alignment horizontal="center" vertical="center" wrapText="1"/>
    </xf>
    <xf numFmtId="0" fontId="0" fillId="0" borderId="18" pivotButton="0" quotePrefix="0" xfId="0"/>
    <xf numFmtId="0" fontId="0" fillId="0" borderId="19" pivotButton="0" quotePrefix="0" xfId="0"/>
    <xf numFmtId="0" fontId="6" fillId="14" borderId="23" applyAlignment="1" pivotButton="0" quotePrefix="0" xfId="0">
      <alignment horizontal="center" vertical="center" wrapText="1"/>
    </xf>
    <xf numFmtId="0" fontId="0" fillId="0" borderId="16" pivotButton="0" quotePrefix="0" xfId="0"/>
    <xf numFmtId="0" fontId="0" fillId="0" borderId="14" pivotButton="0" quotePrefix="0" xfId="0"/>
    <xf numFmtId="0" fontId="0" fillId="0" borderId="15" pivotButton="0" quotePrefix="0" xfId="0"/>
    <xf numFmtId="0" fontId="9" fillId="17" borderId="0" applyAlignment="1" pivotButton="0" quotePrefix="0" xfId="0">
      <alignment horizontal="center"/>
    </xf>
    <xf numFmtId="0" fontId="9" fillId="21" borderId="0" applyAlignment="1" pivotButton="0" quotePrefix="0" xfId="0">
      <alignment horizontal="center"/>
    </xf>
    <xf numFmtId="0" fontId="30" fillId="2" borderId="6" applyAlignment="1" pivotButton="0" quotePrefix="0" xfId="0">
      <alignment horizontal="left" vertical="center" wrapText="1"/>
    </xf>
    <xf numFmtId="0" fontId="0" fillId="0" borderId="2" pivotButton="0" quotePrefix="0" xfId="0"/>
    <xf numFmtId="0" fontId="0" fillId="0" borderId="5" pivotButton="0" quotePrefix="0" xfId="0"/>
    <xf numFmtId="0" fontId="0" fillId="28" borderId="0" applyAlignment="1" pivotButton="0" quotePrefix="0" xfId="0">
      <alignment horizontal="center" vertical="center" wrapText="1"/>
    </xf>
    <xf numFmtId="166" fontId="0" fillId="0" borderId="0" applyAlignment="1" pivotButton="0" quotePrefix="0" xfId="0">
      <alignment horizontal="center" vertical="center" wrapText="1"/>
    </xf>
    <xf numFmtId="0" fontId="0" fillId="0" borderId="0" applyAlignment="1" pivotButton="0" quotePrefix="0" xfId="0">
      <alignment horizontal="left" vertical="top" wrapText="1"/>
    </xf>
    <xf numFmtId="0" fontId="31" fillId="27" borderId="0" applyAlignment="1" pivotButton="0" quotePrefix="0" xfId="0">
      <alignment horizontal="center" vertical="center" wrapText="1"/>
    </xf>
    <xf numFmtId="0" fontId="0" fillId="29" borderId="0" applyAlignment="1" pivotButton="0" quotePrefix="0" xfId="0">
      <alignment horizontal="center" vertical="center"/>
    </xf>
    <xf numFmtId="0" fontId="0" fillId="30" borderId="0" applyAlignment="1" pivotButton="0" quotePrefix="0" xfId="0">
      <alignment horizontal="center" vertical="center" wrapText="1"/>
    </xf>
    <xf numFmtId="166" fontId="0" fillId="0" borderId="0" applyAlignment="1" pivotButton="0" quotePrefix="0" xfId="0">
      <alignment horizontal="center" vertical="center" wrapText="1"/>
    </xf>
    <xf numFmtId="0" fontId="0" fillId="31" borderId="0" applyAlignment="1" pivotButton="0" quotePrefix="0" xfId="0">
      <alignment horizontal="center" vertical="center" wrapText="1"/>
    </xf>
  </cellXfs>
  <cellStyles count="4">
    <cellStyle name="Normal" xfId="0" builtinId="0"/>
    <cellStyle name="Currency" xfId="1" builtinId="4"/>
    <cellStyle name="Hyperlink" xfId="2"/>
    <cellStyle name="Percent" xfId="3" builtinId="5"/>
  </cellStyles>
  <dxfs count="2595">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fill>
        <patternFill>
          <bgColor rgb="FFFFC000"/>
        </patternFill>
      </fill>
    </dxf>
    <dxf>
      <fill>
        <patternFill>
          <bgColor rgb="FF00B050"/>
        </patternFill>
      </fill>
    </dxf>
    <dxf>
      <fill>
        <patternFill>
          <bgColor rgb="FFFFFF00"/>
        </patternFill>
      </fill>
    </dxf>
    <dxf>
      <fill>
        <patternFill>
          <bgColor rgb="FFFF0000"/>
        </patternFill>
      </fill>
    </dxf>
    <dxf>
      <alignment vertical="center"/>
    </dxf>
    <dxf>
      <alignment vertical="center"/>
    </dxf>
    <dxf>
      <alignment vertical="center"/>
    </dxf>
    <dxf>
      <alignment vertical="center"/>
    </dxf>
    <dxf>
      <alignment horizontal="center"/>
    </dxf>
    <dxf>
      <alignment horizontal="center"/>
    </dxf>
    <dxf>
      <alignment wrapText="1"/>
    </dxf>
    <dxf>
      <alignment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pivotCacheDefinition" Target="/xl/pivotCache/pivotCacheDefinition1.xml" Id="rId6"/><Relationship Type="http://schemas.openxmlformats.org/officeDocument/2006/relationships/styles" Target="styles.xml" Id="rId7"/><Relationship Type="http://schemas.openxmlformats.org/officeDocument/2006/relationships/theme" Target="theme/theme1.xml" Id="rId8"/></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lgn="ctr" rtl="0">
              <a:defRPr lang="fr-FR" sz="1400" b="1" i="0" strike="noStrike" kern="1200" cap="all" spc="0" baseline="0">
                <a:solidFill>
                  <a:sysClr val="windowText" lastClr="000000"/>
                </a:solidFill>
                <a:latin typeface="+mn-lt"/>
                <a:ea typeface="+mn-ea"/>
                <a:cs typeface="+mn-cs"/>
              </a:defRPr>
            </a:pPr>
            <a:r>
              <a:rPr lang="fr-FR" sz="1400" b="1" i="0" strike="noStrike" kern="1200" cap="all" spc="0" baseline="0">
                <a:solidFill>
                  <a:sysClr val="windowText" lastClr="000000"/>
                </a:solidFill>
                <a:latin typeface="+mn-lt"/>
                <a:ea typeface="+mn-ea"/>
                <a:cs typeface="+mn-cs"/>
              </a:rPr>
              <a:t>alertes remontes par criticité</a:t>
            </a:r>
          </a:p>
        </rich>
      </tx>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2667115930639118"/>
          <y val="0.1642730673608052"/>
          <w val="0.9348038328065993"/>
          <h val="0.6234573778204174"/>
        </manualLayout>
      </layout>
      <lineChart>
        <grouping val="standard"/>
        <varyColors val="0"/>
        <ser>
          <idx val="0"/>
          <order val="0"/>
          <tx>
            <strRef>
              <f>Récap!$C$4</f>
              <strCache>
                <ptCount val="1"/>
                <pt idx="0">
                  <v>Critique</v>
                </pt>
              </strCache>
            </strRef>
          </tx>
          <spPr>
            <a:ln xmlns:a="http://schemas.openxmlformats.org/drawingml/2006/main" w="19050" cap="rnd" cmpd="sng" algn="ctr">
              <a:solidFill>
                <a:srgbClr val="FF0000"/>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Récap!$BD$4:$BE$4</f>
              <numCache>
                <formatCode>General</formatCode>
                <ptCount val="2"/>
                <pt idx="0">
                  <v>0</v>
                </pt>
                <pt idx="1">
                  <v>0</v>
                </pt>
              </numCache>
            </numRef>
          </val>
          <smooth val="0"/>
        </ser>
        <ser>
          <idx val="1"/>
          <order val="1"/>
          <tx>
            <strRef>
              <f>Récap!$C$5</f>
              <strCache>
                <ptCount val="1"/>
                <pt idx="0">
                  <v>Moyen</v>
                </pt>
              </strCache>
            </strRef>
          </tx>
          <spPr>
            <a:ln xmlns:a="http://schemas.openxmlformats.org/drawingml/2006/main" w="19050" cap="rnd" cmpd="sng" algn="ctr">
              <a:solidFill>
                <a:srgbClr val="FFC000"/>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Récap!$BD$5:$BE$5</f>
              <numCache>
                <formatCode>General</formatCode>
                <ptCount val="2"/>
                <pt idx="0">
                  <v>0</v>
                </pt>
                <pt idx="1">
                  <v>0</v>
                </pt>
              </numCache>
            </numRef>
          </val>
          <smooth val="0"/>
        </ser>
        <ser>
          <idx val="2"/>
          <order val="2"/>
          <tx>
            <strRef>
              <f>Récap!$C$6</f>
              <strCache>
                <ptCount val="1"/>
                <pt idx="0">
                  <v>Faible</v>
                </pt>
              </strCache>
            </strRef>
          </tx>
          <spPr>
            <a:ln xmlns:a="http://schemas.openxmlformats.org/drawingml/2006/main" w="19050" cap="rnd" cmpd="sng" algn="ctr">
              <a:solidFill>
                <a:schemeClr val="accent6">
                  <a:lumMod val="40000"/>
                  <a:lumOff val="60000"/>
                </a:schemeClr>
              </a:solidFill>
              <a:prstDash val="solid"/>
              <a:round/>
            </a:ln>
          </spPr>
          <marker>
            <symbol val="circle"/>
            <size val="17"/>
            <spPr>
              <a:solidFill xmlns:a="http://schemas.openxmlformats.org/drawingml/2006/main">
                <a:schemeClr val="lt1"/>
              </a:solidFill>
              <a:ln xmlns:a="http://schemas.openxmlformats.org/drawingml/2006/main">
                <a:noFill/>
                <a:prstDash val="solid"/>
              </a:ln>
            </spPr>
          </marker>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1" i="0" strike="noStrike" kern="1200" baseline="0">
                    <a:solidFill>
                      <a:sysClr val="windowText" lastClr="000000"/>
                    </a:solidFill>
                    <a:latin typeface="+mn-lt"/>
                    <a:ea typeface="+mn-ea"/>
                    <a:cs typeface="+mn-cs"/>
                  </a:defRPr>
                </a:pPr>
                <a:r>
                  <a:t>None</a:t>
                </a:r>
                <a:endParaRPr lang="en-US"/>
              </a:p>
            </txPr>
            <dLblPos val="ct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Récap!$BC$6:$BE$6</f>
              <numCache>
                <formatCode>General</formatCode>
                <ptCount val="3"/>
                <pt idx="0">
                  <v>0</v>
                </pt>
                <pt idx="1">
                  <v>0</v>
                </pt>
                <pt idx="2">
                  <v>0</v>
                </pt>
              </numCache>
            </numRef>
          </val>
          <smooth val="0"/>
        </ser>
        <ser>
          <idx val="3"/>
          <order val="3"/>
          <tx>
            <strRef>
              <f>Récap!$C$7</f>
              <strCache>
                <ptCount val="1"/>
                <pt idx="0">
                  <v>Risque fort</v>
                </pt>
              </strCache>
            </strRef>
          </tx>
          <spPr>
            <a:ln xmlns:a="http://schemas.openxmlformats.org/drawingml/2006/main">
              <a:prstDash val="solid"/>
            </a:ln>
          </spPr>
          <marker>
            <symbol val="none"/>
            <spPr>
              <a:ln xmlns:a="http://schemas.openxmlformats.org/drawingml/2006/main">
                <a:prstDash val="solid"/>
              </a:ln>
            </spPr>
          </marker>
          <dLbls>
            <spPr>
              <a:noFill xmlns:a="http://schemas.openxmlformats.org/drawingml/2006/main"/>
              <a:ln xmlns:a="http://schemas.openxmlformats.org/drawingml/2006/main">
                <a:noFill/>
                <a:prstDash val="solid"/>
              </a:ln>
            </spPr>
            <dLblPos val="ct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Récap!$BD$7:$BE$7</f>
              <numCache>
                <formatCode>General</formatCode>
                <ptCount val="2"/>
                <pt idx="0">
                  <v>0</v>
                </pt>
                <pt idx="1">
                  <v>0</v>
                </pt>
              </numCache>
            </numRef>
          </val>
          <smooth val="0"/>
        </ser>
        <dLbls>
          <dLblPos val="ctr"/>
          <showLegendKey val="0"/>
          <showVal val="1"/>
          <showCatName val="0"/>
          <showSerName val="0"/>
          <showPercent val="0"/>
          <showBubbleSize val="0"/>
        </dLbls>
        <marker val="1"/>
        <smooth val="0"/>
        <axId val="255331184"/>
        <axId val="400107200"/>
      </lineChart>
      <dateAx>
        <axId val="255331184"/>
        <scaling>
          <orientation val="minMax"/>
        </scaling>
        <delete val="0"/>
        <axPos val="b"/>
        <numFmt formatCode="mmmm" sourceLinked="1"/>
        <majorTickMark val="out"/>
        <minorTickMark val="none"/>
        <tickLblPos val="nextTo"/>
        <spPr>
          <a:noFill xmlns:a="http://schemas.openxmlformats.org/drawingml/2006/main"/>
          <a:ln xmlns:a="http://schemas.openxmlformats.org/drawingml/2006/main" w="9525" cap="flat" cmpd="sng" algn="ctr">
            <a:solidFill>
              <a:schemeClr val="dk1">
                <a:lumMod val="15000"/>
                <a:lumOff val="8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1000" b="0" i="0" strike="noStrike" kern="1200" baseline="0">
                <a:solidFill>
                  <a:sysClr val="windowText" lastClr="000000"/>
                </a:solidFill>
                <a:latin typeface="+mn-lt"/>
                <a:ea typeface="+mn-ea"/>
                <a:cs typeface="+mn-cs"/>
              </a:defRPr>
            </a:pPr>
            <a:r>
              <a:t>None</a:t>
            </a:r>
            <a:endParaRPr lang="en-US"/>
          </a:p>
        </txPr>
        <crossAx val="400107200"/>
        <crosses val="autoZero"/>
        <lblOffset val="100"/>
        <baseTimeUnit val="months"/>
      </dateAx>
      <valAx>
        <axId val="400107200"/>
        <scaling>
          <orientation val="minMax"/>
        </scaling>
        <delete val="1"/>
        <axPos val="l"/>
        <numFmt formatCode="General" sourceLinked="1"/>
        <majorTickMark val="none"/>
        <minorTickMark val="none"/>
        <tickLblPos val="nextTo"/>
        <crossAx val="255331184"/>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900" b="0" i="0" strike="noStrike" kern="1200" baseline="0">
              <a:solidFill>
                <a:sysClr val="windowText" lastClr="000000"/>
              </a:solidFill>
              <a:latin typeface="+mn-lt"/>
              <a:ea typeface="+mn-ea"/>
              <a:cs typeface="+mn-cs"/>
            </a:defRPr>
          </a:pPr>
          <a:r>
            <a:t>None</a:t>
          </a:r>
          <a:endParaRPr lang="en-US"/>
        </a:p>
      </txPr>
    </legend>
    <plotVisOnly val="1"/>
    <dispBlanksAs val="gap"/>
  </chart>
  <spPr>
    <a:solidFill xmlns:a="http://schemas.openxmlformats.org/drawingml/2006/main">
      <a:schemeClr val="lt1"/>
    </a:solidFill>
    <a:ln xmlns:a="http://schemas.openxmlformats.org/drawingml/2006/main" w="9525" cap="flat" cmpd="sng" algn="ctr">
      <a:solidFill>
        <a:schemeClr val="dk1">
          <a:lumMod val="15000"/>
          <a:lumOff val="85000"/>
        </a:schemeClr>
      </a:solidFill>
      <a:prstDash val="solid"/>
      <a:round/>
    </a:ln>
  </spPr>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lang="en-US" sz="1400" b="0" i="0" strike="noStrike" kern="1200" spc="0" baseline="0">
                <a:solidFill>
                  <a:schemeClr val="tx1"/>
                </a:solidFill>
                <a:latin typeface="+mn-lt"/>
                <a:ea typeface="+mn-ea"/>
                <a:cs typeface="+mn-cs"/>
              </a:defRPr>
            </a:pPr>
            <a:r>
              <a:rPr lang="fr-FR" sz="1400" b="1" i="0" cap="all" baseline="0"/>
              <a:t>Evolution globale de traitement des alertes</a:t>
            </a:r>
            <a:endParaRPr lang="fr-FR" sz="1400"/>
          </a:p>
        </rich>
      </tx>
      <layout>
        <manualLayout>
          <xMode val="edge"/>
          <yMode val="edge"/>
          <wMode val="factor"/>
          <hMode val="factor"/>
          <x val="0.1602244249849572"/>
          <y val="0.01292087542087542"/>
        </manualLayout>
      </layout>
      <overlay val="0"/>
      <spPr>
        <a:noFill xmlns:a="http://schemas.openxmlformats.org/drawingml/2006/main"/>
        <a:ln xmlns:a="http://schemas.openxmlformats.org/drawingml/2006/main">
          <a:noFill/>
          <a:prstDash val="solid"/>
        </a:ln>
      </spPr>
    </title>
    <plotArea>
      <layout>
        <manualLayout>
          <layoutTarget val="inner"/>
          <xMode val="edge"/>
          <yMode val="edge"/>
          <wMode val="factor"/>
          <hMode val="factor"/>
          <x val="0.0843954263258198"/>
          <y val="0.07754239150338765"/>
          <w val="0.8518648580984738"/>
          <h val="0.5162144295916499"/>
        </manualLayout>
      </layout>
      <barChart>
        <barDir val="col"/>
        <grouping val="clustered"/>
        <varyColors val="0"/>
        <ser>
          <idx val="0"/>
          <order val="0"/>
          <tx>
            <strRef>
              <f>Récap!$C$8</f>
              <strCache>
                <ptCount val="1"/>
                <pt idx="0">
                  <v>Open</v>
                </pt>
              </strCache>
            </strRef>
          </tx>
          <spPr>
            <a:solidFill xmlns:a="http://schemas.openxmlformats.org/drawingml/2006/main">
              <a:srgbClr val="FFFF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Récap!$BD$8:$BE$8</f>
              <numCache>
                <formatCode>General</formatCode>
                <ptCount val="2"/>
                <pt idx="0">
                  <v>0</v>
                </pt>
                <pt idx="1">
                  <v>0</v>
                </pt>
              </numCache>
            </numRef>
          </val>
        </ser>
        <ser>
          <idx val="1"/>
          <order val="1"/>
          <tx>
            <strRef>
              <f>Récap!$C$9</f>
              <strCache>
                <ptCount val="1"/>
                <pt idx="0">
                  <v>WIP</v>
                </pt>
              </strCache>
            </strRef>
          </tx>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Récap!$BD$9:$BE$9</f>
              <numCache>
                <formatCode>General</formatCode>
                <ptCount val="2"/>
                <pt idx="0">
                  <v>0</v>
                </pt>
                <pt idx="1">
                  <v>0</v>
                </pt>
              </numCache>
            </numRef>
          </val>
        </ser>
        <ser>
          <idx val="2"/>
          <order val="2"/>
          <tx>
            <strRef>
              <f>Récap!$C$10</f>
              <strCache>
                <ptCount val="1"/>
                <pt idx="0">
                  <v>Clos (Patch cumulative)</v>
                </pt>
              </strCache>
            </strRef>
          </tx>
          <spPr>
            <a:solidFill xmlns:a="http://schemas.openxmlformats.org/drawingml/2006/main">
              <a:srgbClr val="00B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Récap!$BD$10:$BE$10</f>
              <numCache>
                <formatCode>General</formatCode>
                <ptCount val="2"/>
                <pt idx="0">
                  <v>0</v>
                </pt>
                <pt idx="1">
                  <v>0</v>
                </pt>
              </numCache>
            </numRef>
          </val>
        </ser>
        <ser>
          <idx val="3"/>
          <order val="3"/>
          <tx>
            <strRef>
              <f>Récap!$C$11</f>
              <strCache>
                <ptCount val="1"/>
                <pt idx="0">
                  <v>Clos (Non concerné)</v>
                </pt>
              </strCache>
            </strRef>
          </tx>
          <spPr>
            <a:solidFill xmlns:a="http://schemas.openxmlformats.org/drawingml/2006/main">
              <a:srgbClr val="92D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05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Récap!$BA$11:$BB$11</f>
              <numCache>
                <formatCode>General</formatCode>
                <ptCount val="2"/>
                <pt idx="0">
                  <v>2</v>
                </pt>
                <pt idx="1">
                  <v>2</v>
                </pt>
              </numCache>
            </numRef>
          </val>
        </ser>
        <ser>
          <idx val="4"/>
          <order val="4"/>
          <tx>
            <strRef>
              <f>Récap!$C$12:$C$14</f>
              <strCache>
                <ptCount val="1"/>
                <pt idx="0">
                  <v>Clos (Traité) NOK Alertes cloturées</v>
                </pt>
              </strCache>
            </strRef>
          </tx>
          <spPr>
            <a:solidFill xmlns:a="http://schemas.openxmlformats.org/drawingml/2006/main">
              <a:srgbClr val="00B05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100" b="1" i="0" strike="noStrike" kern="1200" baseline="0">
                    <a:solidFill>
                      <a:schemeClr val="tx1"/>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Récap!$BD$12:$BE$12</f>
              <numCache>
                <formatCode>General</formatCode>
                <ptCount val="2"/>
                <pt idx="0">
                  <v>0</v>
                </pt>
                <pt idx="1">
                  <v>0</v>
                </pt>
              </numCache>
            </numRef>
          </val>
        </ser>
        <ser>
          <idx val="5"/>
          <order val="5"/>
          <tx>
            <strRef>
              <f>Récap!$C$13</f>
              <strCache>
                <ptCount val="1"/>
                <pt idx="0">
                  <v>NOK</v>
                </pt>
              </strCache>
            </strRef>
          </tx>
          <spPr>
            <a:solidFill xmlns:a="http://schemas.openxmlformats.org/drawingml/2006/main">
              <a:srgbClr val="FF0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lIns="38100" tIns="19050" rIns="38100" bIns="19050" anchor="ctr" anchorCtr="1">
                <a:spAutoFit/>
              </a:bodyPr>
              <a:lstStyle xmlns:a="http://schemas.openxmlformats.org/drawingml/2006/main"/>
              <a:p xmlns:a="http://schemas.openxmlformats.org/drawingml/2006/main">
                <a:pPr>
                  <a:defRPr lang="en-US" sz="1050" b="1" i="0" strike="noStrike" kern="1200" baseline="0">
                    <a:solidFill>
                      <a:schemeClr val="tx1">
                        <a:lumMod val="95000"/>
                        <a:lumOff val="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Récap!$BD$13:$BE$13</f>
              <numCache>
                <formatCode>General</formatCode>
                <ptCount val="2"/>
                <pt idx="0">
                  <v>0</v>
                </pt>
                <pt idx="1">
                  <v>0</v>
                </pt>
              </numCache>
            </numRef>
          </val>
        </ser>
        <dLbls>
          <dLblPos val="outEnd"/>
          <showLegendKey val="0"/>
          <showVal val="1"/>
          <showCatName val="0"/>
          <showSerName val="0"/>
          <showPercent val="0"/>
          <showBubbleSize val="0"/>
        </dLbls>
        <gapWidth val="500"/>
        <axId val="18955088"/>
        <axId val="104672400"/>
      </barChart>
      <dateAx>
        <axId val="18955088"/>
        <scaling>
          <orientation val="minMax"/>
        </scaling>
        <delete val="0"/>
        <axPos val="b"/>
        <numFmt formatCode="mmmm" sourceLinked="1"/>
        <majorTickMark val="out"/>
        <minorTickMark val="none"/>
        <tickLblPos val="nextTo"/>
        <spPr>
          <a:noFill xmlns:a="http://schemas.openxmlformats.org/drawingml/2006/main"/>
          <a:ln xmlns:a="http://schemas.openxmlformats.org/drawingml/2006/main" w="9525" cap="flat" cmpd="sng" algn="ctr">
            <a:solidFill>
              <a:schemeClr val="tx1">
                <a:lumMod val="15000"/>
                <a:lumOff val="85000"/>
              </a:schemeClr>
            </a:solidFill>
            <a:prstDash val="solid"/>
            <a:round/>
          </a:ln>
        </spPr>
        <txPr>
          <a:bodyPr xmlns:a="http://schemas.openxmlformats.org/drawingml/2006/main" rot="-5400000" spcFirstLastPara="1" vertOverflow="ellipsis" wrap="square" anchor="ctr" anchorCtr="1"/>
          <a:lstStyle xmlns:a="http://schemas.openxmlformats.org/drawingml/2006/main"/>
          <a:p xmlns:a="http://schemas.openxmlformats.org/drawingml/2006/main">
            <a:pPr>
              <a:defRPr lang="en-US" sz="1000" b="0" i="0" strike="noStrike" kern="1200" baseline="0">
                <a:solidFill>
                  <a:schemeClr val="tx1"/>
                </a:solidFill>
                <a:latin typeface="+mn-lt"/>
                <a:ea typeface="+mn-ea"/>
                <a:cs typeface="+mn-cs"/>
              </a:defRPr>
            </a:pPr>
            <a:r>
              <a:t>None</a:t>
            </a:r>
            <a:endParaRPr lang="en-US"/>
          </a:p>
        </txPr>
        <crossAx val="104672400"/>
        <crosses val="autoZero"/>
        <lblOffset val="100"/>
        <baseTimeUnit val="months"/>
      </dateAx>
      <valAx>
        <axId val="104672400"/>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lang="en-US" sz="1000" b="0" i="0" strike="noStrike" kern="1200" baseline="0">
                <a:solidFill>
                  <a:schemeClr val="tx1"/>
                </a:solidFill>
                <a:latin typeface="+mn-lt"/>
                <a:ea typeface="+mn-ea"/>
                <a:cs typeface="+mn-cs"/>
              </a:defRPr>
            </a:pPr>
            <a:r>
              <a:t>None</a:t>
            </a:r>
            <a:endParaRPr lang="en-US"/>
          </a:p>
        </txPr>
        <crossAx val="18955088"/>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lumMod val="15000"/>
          <a:lumOff val="85000"/>
        </a:schemeClr>
      </a:solidFill>
      <a:prstDash val="solid"/>
      <a:round/>
    </a:ln>
  </spPr>
</chartSpace>
</file>

<file path=xl/charts/chart3.xml><?xml version="1.0" encoding="utf-8"?>
<chartSpace xmlns="http://schemas.openxmlformats.org/drawingml/2006/chart">
  <chart>
    <plotArea>
      <layout/>
      <barChart>
        <barDir val="col"/>
        <grouping val="clustered"/>
        <varyColors val="0"/>
        <ser>
          <idx val="5"/>
          <order val="0"/>
          <spPr>
            <a:solidFill xmlns:a="http://schemas.openxmlformats.org/drawingml/2006/main">
              <a:srgbClr val="FFFF00"/>
            </a:solidFill>
            <a:ln xmlns:a="http://schemas.openxmlformats.org/drawingml/2006/main">
              <a:prstDash val="solid"/>
            </a:ln>
          </spPr>
          <invertIfNegative val="0"/>
          <dLbls>
            <spPr>
              <a:noFill xmlns:a="http://schemas.openxmlformats.org/drawingml/2006/main"/>
              <a:ln xmlns:a="http://schemas.openxmlformats.org/drawingml/2006/main">
                <a:noFill/>
                <a:prstDash val="solid"/>
              </a:ln>
            </spP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Récap!$BD$8:$BE$8</f>
              <numCache>
                <formatCode>General</formatCode>
                <ptCount val="2"/>
                <pt idx="0">
                  <v>0</v>
                </pt>
                <pt idx="1">
                  <v>0</v>
                </pt>
              </numCache>
            </numRef>
          </val>
        </ser>
        <ser>
          <idx val="6"/>
          <order val="1"/>
          <spPr>
            <a:solidFill xmlns:a="http://schemas.openxmlformats.org/drawingml/2006/main">
              <a:srgbClr val="00B050"/>
            </a:solidFill>
            <a:ln xmlns:a="http://schemas.openxmlformats.org/drawingml/2006/main">
              <a:prstDash val="solid"/>
            </a:ln>
          </spPr>
          <invertIfNegative val="0"/>
          <dLbls>
            <spPr>
              <a:noFill xmlns:a="http://schemas.openxmlformats.org/drawingml/2006/main"/>
              <a:ln xmlns:a="http://schemas.openxmlformats.org/drawingml/2006/main">
                <a:noFill/>
                <a:prstDash val="solid"/>
              </a:ln>
            </spPr>
            <showLegendKey val="0"/>
            <showVal val="1"/>
            <showCatName val="0"/>
            <showSerName val="0"/>
            <showPercent val="0"/>
            <showBubbleSize val="0"/>
            <showLeaderLines val="0"/>
          </dLbls>
          <cat>
            <numRef>
              <f>Récap!$BD$2:$BE$2</f>
              <numCache>
                <formatCode>mmmm</formatCode>
                <ptCount val="2"/>
                <pt idx="0">
                  <v>45778</v>
                </pt>
                <pt idx="1">
                  <v>45809</v>
                </pt>
              </numCache>
            </numRef>
          </cat>
          <val>
            <numRef>
              <f>Récap!$BD$14:$BE$14</f>
              <numCache>
                <formatCode>General</formatCode>
                <ptCount val="2"/>
                <pt idx="0">
                  <v>0</v>
                </pt>
                <pt idx="1">
                  <v>0</v>
                </pt>
              </numCache>
            </numRef>
          </val>
        </ser>
        <dLbls>
          <showLegendKey val="0"/>
          <showVal val="1"/>
          <showCatName val="0"/>
          <showSerName val="0"/>
          <showPercent val="0"/>
          <showBubbleSize val="0"/>
        </dLbls>
        <gapWidth val="75"/>
        <axId val="18955088"/>
        <axId val="104672400"/>
      </barChart>
      <dateAx>
        <axId val="18955088"/>
        <scaling>
          <orientation val="minMax"/>
        </scaling>
        <delete val="0"/>
        <axPos val="b"/>
        <numFmt formatCode="mmmm" sourceLinked="1"/>
        <majorTickMark val="none"/>
        <minorTickMark val="none"/>
        <tickLblPos val="nextTo"/>
        <txPr>
          <a:bodyPr xmlns:a="http://schemas.openxmlformats.org/drawingml/2006/main" rot="-5400000"/>
          <a:lstStyle xmlns:a="http://schemas.openxmlformats.org/drawingml/2006/main"/>
          <a:p xmlns:a="http://schemas.openxmlformats.org/drawingml/2006/main">
            <a:pPr>
              <a:defRPr sz="1200"/>
            </a:pPr>
            <a:r>
              <a:t>None</a:t>
            </a:r>
            <a:endParaRPr lang="en-US"/>
          </a:p>
        </txPr>
        <crossAx val="104672400"/>
        <crosses val="autoZero"/>
        <lblOffset val="100"/>
        <baseTimeUnit val="months"/>
        <minorUnit val="1"/>
        <minorTimeUnit val="years"/>
      </dateAx>
      <valAx>
        <axId val="104672400"/>
        <scaling>
          <orientation val="minMax"/>
        </scaling>
        <delete val="0"/>
        <axPos val="l"/>
        <numFmt formatCode="General" sourceLinked="1"/>
        <majorTickMark val="none"/>
        <minorTickMark val="none"/>
        <tickLblPos val="nextTo"/>
        <crossAx val="18955088"/>
        <crosses val="autoZero"/>
        <crossBetween val="between"/>
      </valAx>
    </plotArea>
    <plotVisOnly val="1"/>
    <dispBlanksAs val="gap"/>
  </chart>
</chartSpace>
</file>

<file path=xl/drawings/_rels/drawing1.xml.rels><Relationships xmlns="http://schemas.openxmlformats.org/package/2006/relationships"><Relationship Type="http://schemas.openxmlformats.org/officeDocument/2006/relationships/image" Target="/xl/media/image1.png" Id="rId1"/></Relationships>
</file>

<file path=xl/drawings/_rels/drawing2.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twoCellAnchor editAs="oneCell">
    <from>
      <col>2</col>
      <colOff>588064</colOff>
      <row>10</row>
      <rowOff>25601</rowOff>
    </from>
    <to>
      <col>6</col>
      <colOff>1213366</colOff>
      <row>13</row>
      <rowOff>30046</rowOff>
    </to>
    <pic>
      <nvPicPr>
        <cNvPr id="2" name="Picture 13"/>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800337" y="2242328"/>
          <a:ext cx="3292302" cy="575945"/>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from>
      <col>29</col>
      <colOff>557893</colOff>
      <row>23</row>
      <rowOff>68034</rowOff>
    </from>
    <to>
      <col>40</col>
      <colOff>693965</colOff>
      <row>41</row>
      <rowOff>149679</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19</col>
      <colOff>414422</colOff>
      <row>23</row>
      <rowOff>40822</rowOff>
    </from>
    <to>
      <col>28</col>
      <colOff>721180</colOff>
      <row>48</row>
      <rowOff>63500</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from>
      <col>41</col>
      <colOff>445046</colOff>
      <row>22</row>
      <rowOff>90168</rowOff>
    </from>
    <to>
      <col>57</col>
      <colOff>421822</colOff>
      <row>46</row>
      <rowOff>2539</rowOff>
    </to>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Relationships>
</file>

<file path=xl/pivotCache/pivotCacheDefinition1.xml><?xml version="1.0" encoding="utf-8"?>
<pivotCacheDefinition xmlns:r="http://schemas.openxmlformats.org/officeDocument/2006/relationships" xmlns="http://schemas.openxmlformats.org/spreadsheetml/2006/main" refreshedBy="Boulghallat, Hamza" refreshedDate="45698.75615335648" createdVersion="6" refreshedVersion="8" minRefreshableVersion="3" recordCount="605" r:id="rId1">
  <cacheSource type="worksheet">
    <worksheetSource name="Tableau1"/>
  </cacheSource>
  <cacheFields count="24">
    <cacheField name="Client" uniqueList="1" numFmtId="0" sqlType="0" hierarchy="0" level="0" databaseField="1">
      <sharedItems count="0"/>
    </cacheField>
    <cacheField name=" ID Bulletin " uniqueList="1" numFmtId="0" sqlType="0" hierarchy="0" level="0" databaseField="1">
      <sharedItems count="0" containsBlank="1"/>
    </cacheField>
    <cacheField name="Statut" uniqueList="1" numFmtId="0" sqlType="0" hierarchy="0" level="0" databaseField="1">
      <sharedItems count="13" containsBlank="1">
        <s v="Clos (Patch cumulative)"/>
        <s v="Clos (Traité)"/>
        <s v="WIP"/>
        <s v="OPEN"/>
        <s v="Clos (Non concerné)"/>
        <s v="NOK"/>
        <s v="Clos _x000a_(Patch cumulative)"/>
        <m u="1"/>
        <s v="Clos" u="1"/>
        <s v="Clos_x000a_(Non Concerné)" u="1"/>
        <s v="Traité" u="1"/>
        <s v="Clos_x000a_(Traité)" u="1"/>
        <s v="OEPN" u="1"/>
      </sharedItems>
    </cacheField>
    <cacheField name="ID CVE" uniqueList="1" numFmtId="0" sqlType="0" hierarchy="0" level="0" databaseField="1">
      <sharedItems count="0" containsBlank="1" longText="1"/>
    </cacheField>
    <cacheField name="Produit" uniqueList="1" numFmtId="0" sqlType="0" hierarchy="0" level="0" databaseField="1">
      <sharedItems count="0"/>
    </cacheField>
    <cacheField name="Date de sortie " uniqueList="1" numFmtId="0" sqlType="0" hierarchy="0" level="0" databaseField="1">
      <sharedItems count="0" containsDate="1" containsNonDate="0" containsSemiMixedTypes="0" containsString="0" minDate="2021-06-02T00:00:00" maxDate="2025-02-01T00:00:00"/>
    </cacheField>
    <cacheField name="Description de la vulnérabilité" uniqueList="1" numFmtId="0" sqlType="0" hierarchy="0" level="0" databaseField="1">
      <sharedItems count="0" longText="1"/>
    </cacheField>
    <cacheField name="Niveau de risque" uniqueList="1" numFmtId="0" sqlType="0" hierarchy="0" level="0" databaseField="1">
      <sharedItems count="5" containsBlank="1">
        <s v="Risque fort"/>
        <s v="Moyen"/>
        <s v="Critique"/>
        <s v="Faible"/>
        <m/>
      </sharedItems>
    </cacheField>
    <cacheField name="Impact" uniqueList="1" numFmtId="0" sqlType="0" hierarchy="0" level="0" databaseField="1">
      <sharedItems count="0" containsBlank="1" longText="1"/>
    </cacheField>
    <cacheField name="Concerné OUI/NON" uniqueList="1" numFmtId="0" sqlType="0" hierarchy="0" level="0" databaseField="1">
      <sharedItems count="0" containsBlank="1"/>
    </cacheField>
    <cacheField name="Remédiation" uniqueList="1" numFmtId="0" sqlType="0" hierarchy="0" level="0" databaseField="1">
      <sharedItems count="0" containsBlank="1" longText="1"/>
    </cacheField>
    <cacheField name="Responsable résolution" uniqueList="1" numFmtId="0" sqlType="0" hierarchy="0" level="0" databaseField="1">
      <sharedItems count="19" containsBlank="1">
        <s v="FS"/>
        <s v="Network"/>
        <s v="Wintel"/>
        <s v="Unix"/>
        <s v="Backup"/>
        <s v="SOC"/>
        <s v="APPS"/>
        <s v="DBA"/>
        <s v="SF"/>
        <s v="Network/SOC"/>
        <s v="Face to Face"/>
        <s v="Unix/Network"/>
        <s v="Network / Wintel"/>
        <s v="Expert PDT"/>
        <m u="1"/>
        <s v="FS " u="1"/>
        <s v="Outillage" u="1"/>
        <s v="MWS" u="1"/>
        <s v="Exprt PDT" u="1"/>
      </sharedItems>
    </cacheField>
    <cacheField name="Date de notification du responsable " uniqueList="1" numFmtId="0" sqlType="0" hierarchy="0" level="0" databaseField="1">
      <sharedItems count="0" containsBlank="1" containsDate="1" containsMixedTypes="1" minDate="2021-01-25T00:00:00" maxDate="2025-02-01T00:00:00"/>
    </cacheField>
    <cacheField name="Délai maximum de remédiation/J" uniqueList="1" numFmtId="0" sqlType="0" hierarchy="0" level="0" databaseField="1">
      <sharedItems count="0" containsBlank="1" containsInteger="1" containsMixedTypes="1" containsNumber="1" minValue="1" maxValue="30"/>
    </cacheField>
    <cacheField name="Date de traitement " uniqueList="1" numFmtId="0" sqlType="0" hierarchy="0" level="0" databaseField="1">
      <sharedItems count="0" containsBlank="1" containsDate="1" containsNonDate="0" containsString="0" minDate="2022-01-26T00:00:00" maxDate="2025-02-11T00:00:00"/>
    </cacheField>
    <cacheField name="âge de l'alerte/J" uniqueList="1" numFmtId="0" sqlType="0" hierarchy="0" level="0" databaseField="1">
      <sharedItems count="0" containsDate="1" containsMixedTypes="1" minDate="1899-12-31T00:00:00" maxDate="1899-12-31T01:16:04"/>
    </cacheField>
    <cacheField name="SLA" uniqueList="1" numFmtId="0" sqlType="0" hierarchy="0" level="0" databaseField="1">
      <sharedItems count="0"/>
    </cacheField>
    <cacheField name="Remarques/Commentaires" uniqueList="1" numFmtId="0" sqlType="0" hierarchy="0" level="0" databaseField="1">
      <sharedItems count="0" containsBlank="1" containsDate="1" containsMixedTypes="1" minDate="2022-10-25T00:00:00" maxDate="2022-10-26T00:00:00" longText="1"/>
    </cacheField>
    <cacheField name="Référence" uniqueList="1" numFmtId="0" sqlType="0" hierarchy="0" level="0" databaseField="1">
      <sharedItems count="0" containsBlank="1" longText="1"/>
    </cacheField>
    <cacheField name="Relances 1" uniqueList="1" numFmtId="0" sqlType="0" hierarchy="0" level="0" databaseField="1">
      <sharedItems count="0" containsBlank="1" longText="1"/>
    </cacheField>
    <cacheField name="Relances 2" uniqueList="1" numFmtId="0" sqlType="0" hierarchy="0" level="0" databaseField="1">
      <sharedItems count="0" containsBlank="1" containsNonDate="0" containsString="0"/>
    </cacheField>
    <cacheField name="Relances 3" uniqueList="1" numFmtId="0" sqlType="0" hierarchy="0" level="0" databaseField="1">
      <sharedItems count="0" containsBlank="1" containsNonDate="0" containsString="0"/>
    </cacheField>
    <cacheField name="Escalade 1" uniqueList="1" numFmtId="0" sqlType="0" hierarchy="0" level="0" databaseField="1">
      <sharedItems count="0" containsBlank="1" containsNonDate="0" containsString="0"/>
    </cacheField>
    <cacheField name="Escalade 2"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605">
  <r>
    <s v="CDGDev"/>
    <s v="10012023-03"/>
    <x v="0"/>
    <s v="CVE-2022-36930"/>
    <s v="Vulnérabilité dans Zoom _x000a_Rooms Installers"/>
    <d v="2023-01-10T00:00:00"/>
    <s v="Une vulnérabilité a été découverte dans les programmes d'installation de Zoom Rooms pour Windows antérieurs à la version 5.13.0 contiennent une vulnérabilité d'élévation locale _x000a_des privilèges. Un utilisateur local faiblement privilégié pourrait _x000a_exploiter cette vulnérabilité dans une chaîne d'attaque afin d'élever ses privilèges jusqu'à l'utilisateur SYSTEM."/>
    <x v="0"/>
    <s v="Escalade de _x000a_privilège."/>
    <s v="OUI"/>
    <s v="Se référer au bulletin de sécurité de l'éditeur pour l'obtention des correctifs (cf. section Références)."/>
    <x v="0"/>
    <d v="2023-01-10T00:00:00"/>
    <m/>
    <d v="2023-01-12T00:00:00"/>
    <n v="2"/>
    <s v="Traité dans le delai"/>
    <s v="10/01/2023 : Mail envoyé par SOC_x000a_12/01/2023 : Relance "/>
    <s v="https://explore.zoom.us/en/trust/security/security-bulletin/ _x000a_https://zoom.us/download"/>
    <m/>
    <m/>
    <m/>
    <m/>
    <m/>
  </r>
  <r>
    <s v="CDGDev"/>
    <s v="11042023-08"/>
    <x v="1"/>
    <s v="CVE-2023-22880_x000a_CVE-2023-22881_x000a_CVE-2023-22882_x000a_CVE-2023-22883_x000a_CVE-2023-28596_x000a_CVE-2023-28597"/>
    <s v="Vulnérabilité dans Zoom _x000a_Rooms Installers"/>
    <d v="2023-04-11T00:00:00"/>
    <s v="Multiples vulnérabilités ont été découvertes dans les programmes d'installation de Zoom Rooms pour Windows, affectant les produits susmentionnés de vidéoconférence Zoom. L’exploitation de ces failles peut permettre à un attaquant de causer un déni de service, de porter atteinte à la confidentialité de données et de réussir une élévation de privilèges."/>
    <x v="0"/>
    <s v="Déni de service_x000a__x000a_Atteinte à la confidentialité des données_x000a__x000a_Elévation de privilèges "/>
    <s v="OUI"/>
    <s v="•_x0009_Mise à jour vers la version 5.13.5 ou ultérieurs."/>
    <x v="0"/>
    <d v="2023-04-11T00:00:00"/>
    <n v="30"/>
    <d v="2023-04-19T00:00:00"/>
    <n v="8"/>
    <s v="Traité dans le delai"/>
    <s v="11/04/2023 : Mail envoyé par SOC_x000a_"/>
    <s v="https://explore.zoom.us/en/trust/security/security-bulletin/ "/>
    <s v="https://explore.zoom.us/en/trust/security/security-bulletin/ "/>
    <m/>
    <m/>
    <m/>
    <m/>
  </r>
  <r>
    <s v="CDGDev"/>
    <m/>
    <x v="0"/>
    <s v="CVE-2021-34424_x000a_CVE-2021-34423"/>
    <s v="ZOOM Client for Meetings"/>
    <d v="2021-11-29T00:00:00"/>
    <s v="Plusieurs vulnérabilités a été découverts dans Zoom Client for Meetings pour Windows, l’exploitation de la faille pourrait permettre à un attaquant distant d'exposer l'état de la mémoire du processus. Ce problème pourrait être utilisé pour obtenir des informations sur des zones arbitraires de la mémoire du produit. Et une vulnérabilité qui peut permettre à un acteur malveillant de faire planter le service ou l'application, ou de tirer parti de cette vulnérabilité pour exécuter du code arbitraire."/>
    <x v="1"/>
    <s v="Déni de service._x000a_Buffer overflow"/>
    <s v="OUI"/>
    <s v="Mettre à jour ZOOM vers la dernier Version : 5.8.4"/>
    <x v="0"/>
    <d v="2021-11-29T00:00:00"/>
    <m/>
    <m/>
    <e v="#NUM!"/>
    <e v="#NUM!"/>
    <s v="De nouvelles vulnérabilités ont été publiées par l'éditeur et une nouvelle version a été publiée_x000a_Nécessite un outil de déploiement des mises a jour sécurité des produits non Microsoft_x000a_"/>
    <s v="https://explore.zoom.us/en/trust/security/security-bulletin/"/>
    <m/>
    <m/>
    <m/>
    <m/>
    <m/>
  </r>
  <r>
    <s v="CDGDev"/>
    <m/>
    <x v="0"/>
    <s v="CVE-2021-34426_x000a_CVE-2021-34425"/>
    <s v="ZOOM Client for Meetings"/>
    <d v="2021-12-16T00:00:00"/>
    <s v="Plusieurs vulnérabilités ont été découvertes dans Zoom Client for Meetings pour Windows. Elles permettent à un attaquant de provoquer une exécution du code arbitraire et d’autre attaques."/>
    <x v="1"/>
    <s v="Execute arbitrary code_x000a_Server-side request forgery (SSRF)"/>
    <s v="OUI"/>
    <s v="Mettre à jour ZOOM vers la dernier Version : 5.8.7"/>
    <x v="0"/>
    <d v="2021-12-16T00:00:00"/>
    <m/>
    <m/>
    <e v="#NUM!"/>
    <e v="#NUM!"/>
    <s v="De nouvelles vulnérabilités ont été publiées par l'éditeur et une nouvelle version a été publiée_x000a_Nécessite un outil de déploiement des mises a jour sécurité des produits non Microsoft_x000a_"/>
    <s v="https://explore.zoom.us/en/trust/security/security-bulletin/_x000a_https://support.zoom.us/hc/en-us/articles/201362233-Where-Do-I-Download-The-Latest-Version-"/>
    <m/>
    <m/>
    <m/>
    <m/>
    <m/>
  </r>
  <r>
    <s v="CDGDev"/>
    <m/>
    <x v="0"/>
    <s v="CVE-2022-22787_x000a_CVE-2022-22786_x000a_CVE-2022-22785_x000a_CVE-2022-22784"/>
    <s v="ZOOM Client for Meetings"/>
    <d v="2022-05-17T00:00:00"/>
    <s v="De multiples vulnérabilités ont été découvertes dans Zoom Client for Meetings. Un attaquant pourrait exploiter cette vulnérabilité en exécutant du code arbitraire."/>
    <x v="0"/>
    <s v="Code arbitraire"/>
    <s v="OUI"/>
    <s v="De multiples vulnérabilités ont été découvertes dans Zoom Client for Meetings. Un attaquant pourrait exploiter cette vulnérabilité en exécutant du code arbitraire."/>
    <x v="0"/>
    <d v="2022-05-18T00:00:00"/>
    <m/>
    <d v="2022-08-11T00:00:00"/>
    <n v="86"/>
    <s v="Traité dans le delai"/>
    <s v="De nouvelles vulnérabilités ont été publiées par l'éditeur et une nouvelle version a été publiée_x000a_Nécessite un outil de déploiement des mises a jour sécurité des produits non Microsoft_x000a_"/>
    <s v="https://explore.zoom.us/en/trust/security/security-bulletin/ _x000a_https://support.zoom.us/hc/en-us/articles/201362233-Where-Do-I-Download-The-Latest-Version- "/>
    <m/>
    <m/>
    <m/>
    <m/>
    <m/>
  </r>
  <r>
    <s v="CDGDev"/>
    <m/>
    <x v="0"/>
    <s v="CVE-2022-28755"/>
    <s v="ZOOM Client for Meetings"/>
    <d v="2022-08-11T00:00:00"/>
    <s v="Une vulnérabilité critique a été découverte dans Zoom Client for Meetings. Un utilisateur malveillant local faiblement privilégié pourrait exploiter cette vulnérabilité pour élever ses privilèges jusqu'à l'utilisateur SYSTEM."/>
    <x v="0"/>
    <s v="Escalade de _x000a_privilège "/>
    <s v="OUI"/>
    <s v="Mise à jour de Zoom Client for Meetings for Windows par la version 5.11 ou ultérieurs."/>
    <x v="0"/>
    <d v="2022-08-11T00:00:00"/>
    <m/>
    <m/>
    <e v="#NUM!"/>
    <e v="#NUM!"/>
    <d v="2022-10-25T00:00:00"/>
    <s v="https://explore.zoom.us/en/trust/security/security-bulletin/_x000a_https://support.zoom.us/hc/en-us/articles/201362233-Where-Do-I-Download-The-Latest-Version-"/>
    <m/>
    <m/>
    <m/>
    <m/>
    <m/>
  </r>
  <r>
    <s v="CDGDev"/>
    <m/>
    <x v="0"/>
    <s v="CVE-2022-28763"/>
    <s v="ZOOM Client for Meetings"/>
    <d v="2022-10-25T00:00:00"/>
    <s v="Une vulnérabilité critique a été découverte dans Zoom Client for Meetings. Elle permet à un attaquant distant de mener des attaques de phishing, causées par une vulnérabilité de redirection ouverte. Un attaquant peut exploiter cette vulnérabilité en utilisant une URL de réunion Zoom spécialement conçue pour rediriger une victime vers des sites Web arbitraires."/>
    <x v="0"/>
    <s v="Prendre contrôle de session."/>
    <s v="OUI"/>
    <s v="•_x0009_Mise à jour vers la version 15.12.2."/>
    <x v="0"/>
    <d v="2022-10-26T00:00:00"/>
    <m/>
    <d v="2022-11-22T00:00:00"/>
    <n v="28"/>
    <s v="Traité dans le delai"/>
    <m/>
    <s v="https://securityonline.info/cve-2022-28763-high-risk-security-flaw-in-zoom/  "/>
    <m/>
    <m/>
    <m/>
    <m/>
    <m/>
  </r>
  <r>
    <s v="CDGDev"/>
    <s v="15062023-08"/>
    <x v="0"/>
    <s v="CVE-2023-28601_x000a_CVE-2023-34114_x000a_CVE-2023-34113_x000a_CVE-2023-34120_x000a_CVE-2023-28603_x000a_CVE-2023-28602_x000a_CVE-2023-28601"/>
    <s v="ZOOM Client for Meetings"/>
    <d v="2023-06-15T00:00:00"/>
    <s v="Multiples vulnérabilités ont été découverte dans les programmes d'installation de Zoom Rooms pour Windows antérieurs à la version 5.14.0 contiennent une vulnérabilité d'élévation locale _x000a_des privilèges._x000a_Un utilisateur local faiblement privilégié pourrait exploiter cette vulnérabilité dans une chaîne d'attaque afin d'élever ses privilèges jusqu'à l'utilisateur SYSTEM."/>
    <x v="0"/>
    <s v="Escalade de privilège._x000a__x000a_Déni de service "/>
    <s v="OUI"/>
    <s v="✓ Mise à jour vers la version 5.14.0 ou ultérieurs."/>
    <x v="0"/>
    <d v="2023-06-15T00:00:00"/>
    <n v="30"/>
    <d v="2025-02-10T00:00:00"/>
    <n v="606"/>
    <s v="Hors délai de remediation"/>
    <s v="15/06/2023 : Mail envoyé par SOC_x000a_04/07/2023 : Relance"/>
    <s v="https://explore.zoom.us/en/trust/security/security-bulletin/"/>
    <m/>
    <m/>
    <m/>
    <m/>
    <m/>
  </r>
  <r>
    <s v="CDGDev"/>
    <s v="12072023-04"/>
    <x v="1"/>
    <s v="CVE-2023-28601_x000a_CVE-2023-34114_x000a_CVE-2023-34113_x000a_CVE-2023-34120_x000a_CVE-2023-28603_x000a_CVE-2023-28602_x000a_CVE-2023-28601"/>
    <s v="ZOOM Client for Meetings"/>
    <d v="2023-07-12T00:00:00"/>
    <s v="Multiples vulnérabilités ont été découverte dans les programmes d'installation de Zoom Rooms pour Windows antérieurs à la version 5.14.0 contiennent une vulnérabilité d'élévation locale _x000a_des privilèges._x000a_Un utilisateur local faiblement privilégié pourrait exploiter cette vulnérabilité dans une chaîne d'attaque afin d'élever ses privilèges jusqu'à l'utilisateur SYSTEM."/>
    <x v="0"/>
    <s v="Escalade de privilège._x000a__x000a_Déni de service "/>
    <s v="OUI"/>
    <s v="✓ Mise à jour vers la version 5.14.0 ou ultérieurs."/>
    <x v="0"/>
    <d v="2023-07-12T00:00:00"/>
    <n v="30"/>
    <d v="2023-07-28T00:00:00"/>
    <n v="16"/>
    <s v="Traité dans le delai"/>
    <s v="12/07/2023 : Mail envoyé par SOC_x000a_17/07/2023  : Relance_x000a_20/07/2023 : Relance_x000a_24/07/2023 : Relance_x000a_25/07/2032 : Relance"/>
    <s v="https://explore.zoom.us/en/trust/security/security-bulletin/"/>
    <m/>
    <m/>
    <m/>
    <m/>
    <m/>
  </r>
  <r>
    <s v="CDGDev"/>
    <m/>
    <x v="0"/>
    <s v="CVE-2021-34420"/>
    <s v="ZOOM Client for Meetings "/>
    <d v="2021-11-12T00:00:00"/>
    <s v="Une vulnérabilité a été découvert dans Zoom Client for Meetings pour Windows, l’exploitation de la faille pourrait permettre à un attaquant distant de contourner les restrictions de sécurité, en raison d’une validation incorrecte de la signature des fichiers avec des extensions .msi, .ps1 et .bat. En persuadant d’ouvrir un contenu spécialement conçu, un attaquant pourrait exploiter cette vulnérabilité pour installer un logiciel malveillant sur l’ordinateur d’une victime._x000a_ "/>
    <x v="1"/>
    <s v="Divulgation d’information"/>
    <s v="OUI"/>
    <s v="Mettre à jour ZOOM vers la dernier Version : 5.8.3 (1581)."/>
    <x v="0"/>
    <d v="2021-11-12T00:00:00"/>
    <m/>
    <m/>
    <e v="#NUM!"/>
    <e v="#NUM!"/>
    <s v="De nouvelles vulnérabilités ont été publiées par l'éditeur et une nouvelle version a été publiée_x000a_Nécessite un outil de déploiement des mises a jour sécurité des produits non Microsoft_x000a_"/>
    <s v="https://explore.zoom.us/en/trust/security/security-bulletin/"/>
    <m/>
    <m/>
    <m/>
    <m/>
    <m/>
  </r>
  <r>
    <s v="CDGDev"/>
    <m/>
    <x v="1"/>
    <s v="CVE-2021-41379"/>
    <s v="Zero-day affectant les systems Windows"/>
    <d v="2021-11-24T00:00:00"/>
    <s v="Un POC est divulguer en public dans Github sous le nom « InstallerFileTakeOver » qui exploite une vulnérabilité « CVE-2021-41379 » déjà patché par Microsoft dans l’itération du mois de novembre, la vulnérabilité impacte les système d’exploitation Win10 ,11 et Win SRV 2022._x000a_Kaspersky peut stopper cette attaque par le biais des signatures et aussi Fortinet, ci-apres les infos relative aux signatures et Hachs ainsi le plan d’action."/>
    <x v="0"/>
    <s v="Élévation de privilèges"/>
    <s v="OUI"/>
    <s v="Signature : _x000a__x000a__x0009_Fortinet :_x000a_-_x0009_W32/CVE_2021_41379.A!tr _x000a_-_x0009_W32/CVE_2021_41379.A!exploit_x000a__x000a__x0009_Kaspersky :_x000a_-_x0009_VHO:Exploit.Win32.Convagent.gen_x000a_-_x0009_HEUR:Exploit.Win32.Agent.gen_x000a_-_x0009_HEUR:Exploit.OLE2.Agent.gen_x000a_-_x0009_BSS:Trojan.Win32.Generic.nblk_x000a_-_x0009_BSS:Trojan.Win32.Generic_x000a_-_x0009_BSS:Trojan.Win32.Badex.d_x000a_-_x0009_BSS:Exploit.Win32.Generic.nblk_x000a_-_x0009_BSS:Exploit.Win32.Generic_x000a__x000a_Hach : hash du fichier InstallerFileTakeOver.exe_x000a__x000a_-_x0009_MD5      F317B6BAFB5C6F4C3C9FFB967FD941B5_x000a_-_x0009_SHA-1   509C2115BFBB20E65A08286935CFAC1305894EDE_x000a_-_x0009_SHA-256   9E4763DDB6AC4377217C382CF6E61221EFCA0B0254074A3746EE03D3D421DABD_x000a__x000a_Plan d’action : _x000a__x000a_o_x0009_Team NOC :_x000a_1-_x0009_Mise à jour de la base signature Kaspersky._x000a_2-_x0009_Force la mise à jour de la base signature au niveau des Endpoint._x000a_3-_x0009_Assurez-vous que le système FortiGate/FortiClient utilise la dernière base de données AV._x000a__x000a_o_x0009_Team SOC 24/7 :_x000a_1-_x0009_Bloquer le Hash au niveau de Kaspersky._x000a_2-_x0009_Vérifier au niveau de Kaspersky des traces de compromissions  checks des signatures au niveau de AV Kaspersky._x000a_3-_x0009_Vérifier au niveau de Fortinet l’existence des signatures dans la base IPS signature  « W32/CVE_2021_41379.A!tr et W32/CVE_2021_41379.A!exploit »_x000a_"/>
    <x v="1"/>
    <d v="2021-11-24T00:00:00"/>
    <m/>
    <m/>
    <e v="#NUM!"/>
    <e v="#NUM!"/>
    <s v="Traité dans le cadre de patching mensuel."/>
    <s v="https://msrc.microsoft.com/update-guide/vulnerability/CVE-2021-41379"/>
    <m/>
    <m/>
    <m/>
    <m/>
    <m/>
  </r>
  <r>
    <s v="CDGDev"/>
    <m/>
    <x v="2"/>
    <s v="CVE-2021-34527"/>
    <s v="Windows Print Spooler_x000a_(PrintNightmare)"/>
    <d v="2021-07-02T00:00:00"/>
    <s v="Une vulnérabilité a été découverte dans Microsoft Windows Print Spooler. Elle permet à un attaquant de provoquer une exécution de code arbitraire sur le système en raison d'une faille dans le service Print Spooler._x000a_En persuadant une victime d'ouvrir un contenu spécialement rédigé, un attaquant pourrait exploiter cette vulnérabilité pour exécuter du code arbitraire sur le système avec les privilèges SYSTEM._x000a_La vulnérabilité CVE-2021-34527 est activement exploitée."/>
    <x v="0"/>
    <s v="Obtenir l’accès_x000a_Exécution de code arbitraire"/>
    <s v="OUI"/>
    <s v="Solution de contournement ET Patch:_x000a__x000a_-_x0009_Désactiver le service Print Spooler._x000a_-_x0009_Désactiver l'impression à distance entrante par le biais de la stratégie de groupe._x000a_-Installation de patch correctif"/>
    <x v="0"/>
    <d v="2021-07-02T00:00:00"/>
    <m/>
    <m/>
    <e v="#NUM!"/>
    <e v="#NUM!"/>
    <s v="Désactivation du service spooler d'impression sur l'ensemble des serveurs _x000a_Déploiement de patch correctif sur les serveurs supporté_x000a_Déploiement de patch correctif sur l'envirenement PDT supporté_x000a_Déploiement de GPO sur l'envirenement PDT (en cours)._x000a_"/>
    <s v="https://msrc.microsoft.com/update-guide/vulnerability/CVE-2021-34527"/>
    <m/>
    <m/>
    <m/>
    <m/>
    <m/>
  </r>
  <r>
    <s v="CDGDev"/>
    <m/>
    <x v="0"/>
    <s v="CVE-2021-34527"/>
    <s v="Windows Print Spooler_x000a_(PrintNightmare)"/>
    <d v="2021-07-02T00:00:00"/>
    <s v="Une vulnérabilité a été découverte dans Microsoft Windows Print Spooler. Elle permet à un attaquant de provoquer une exécution de code arbitraire sur le système en raison d'une faille dans le service Print Spooler._x000a_En persuadant une victime d'ouvrir un contenu spécialement rédigé, un attaquant pourrait exploiter cette vulnérabilité pour exécuter du code arbitraire sur le système avec les privilèges SYSTEM._x000a_La vulnérabilité CVE-2021-34527 est activement exploitée."/>
    <x v="0"/>
    <s v="Obtenir l’accès_x000a_Exécution de code arbitraire"/>
    <s v="OUI"/>
    <s v="Solution de contournement ET Patch:_x000a__x000a_-_x0009_Désactiver le service Print Spooler._x000a_-_x0009_Désactiver l'impression à distance entrante par le biais de la stratégie de groupe._x000a_-Installation de patch correctif"/>
    <x v="2"/>
    <d v="2021-07-02T00:00:00"/>
    <m/>
    <m/>
    <e v="#NUM!"/>
    <e v="#NUM!"/>
    <s v="Désactivation du service spooler d'impression sur l'ensemble des serveurs _x000a_Déploiement de patch correctif sur les serveurs supporté_x000a_Déploiement de patch correctif sur l'envirenement PDT supporté_x000a_Déploiement de GPO sur l'envirenement PDT (en cours)._x000a_"/>
    <s v="https://msrc.microsoft.com/update-guide/vulnerability/CVE-2021-34527"/>
    <m/>
    <m/>
    <m/>
    <m/>
    <m/>
  </r>
  <r>
    <s v="CDGDev"/>
    <m/>
    <x v="1"/>
    <s v="CVE-2022-26925"/>
    <s v="Windows LSA"/>
    <d v="2022-05-11T00:00:00"/>
    <s v="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
    <x v="0"/>
    <s v="Spoofing"/>
    <s v="OUI"/>
    <s v="Installation des patchs sécurité du mois de Mai 2022"/>
    <x v="2"/>
    <d v="2022-05-11T00:00:00"/>
    <m/>
    <d v="2022-07-07T00:00:00"/>
    <n v="57"/>
    <s v="Traité dans le delai"/>
    <s v="Traité dans le cadre de patching mensuel._x000a_07/07/2022 : _x000a_Date de réalisation : _x000a_  Lot 1 : 30/06 : Done._x000a_  Lot 2 : 04/07 : Done._x000a_  Lot3 : 07/07 : Done._x000a_Patching réalisé"/>
    <s v="https://msrc.microsoft.com/update-guide/en-us/vulnerability/CVE-2022-26925"/>
    <m/>
    <m/>
    <m/>
    <m/>
    <m/>
  </r>
  <r>
    <s v="CDGDev"/>
    <m/>
    <x v="1"/>
    <s v="CVE-2022-26925"/>
    <s v="Windows LSA"/>
    <d v="2022-05-11T00:00:00"/>
    <s v="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
    <x v="0"/>
    <s v="Spoofing"/>
    <s v="OUI"/>
    <s v="Installation des patchs sécurité du mois de Mai 2022"/>
    <x v="0"/>
    <d v="2022-05-11T00:00:00"/>
    <m/>
    <d v="2022-07-04T00:00:00"/>
    <n v="54"/>
    <s v="Traité dans le delai"/>
    <s v="Traité dans le cadre de patching mensuel du mois de Juin 2022._x000a_30/06/2022 : Date de généralisation : 04/07_x000a_Patching réalisé"/>
    <s v="https://msrc.microsoft.com/update-guide/en-us/vulnerability/CVE-2022-26925"/>
    <m/>
    <m/>
    <m/>
    <m/>
    <m/>
  </r>
  <r>
    <s v="CDGDev"/>
    <m/>
    <x v="1"/>
    <s v="CVE-2021-26414"/>
    <s v="Windows DCOM Server"/>
    <d v="2022-05-12T00:00:00"/>
    <s v="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
    <x v="1"/>
    <s v="Contournement de sécurité"/>
    <s v="OUI"/>
    <s v="Veuillez-vous référé au bulletin de sécurité Microsoft. (Référence)_x000a_https://msrc.microsoft.com/update-guide/vulnerability/CVE-2021-26414 "/>
    <x v="2"/>
    <d v="2022-05-12T00:00:00"/>
    <m/>
    <d v="2022-07-07T00:00:00"/>
    <n v="56"/>
    <s v="Traité dans le delai"/>
    <s v="Traité dans le cadre de patching mensuel du mois de Juin 2022._x000a_07/07/2022 : _x000a_Date de réalisation : _x000a_  Lot 1 : 30/06 : Done._x000a_  Lot 2 : 04/07 : Done._x000a_  Lot3 : 07/07 : Done._x000a_Patching réalisé"/>
    <s v="https://msrc.microsoft.com/update-guide/vulnerability/CVE-2021-26414"/>
    <m/>
    <m/>
    <m/>
    <m/>
    <m/>
  </r>
  <r>
    <s v="CDGDev"/>
    <m/>
    <x v="1"/>
    <s v="CVE-2021-26414"/>
    <s v="Windows DCOM Server"/>
    <d v="2022-05-12T00:00:00"/>
    <s v="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
    <x v="1"/>
    <s v="Contournement de sécurité"/>
    <s v="OUI"/>
    <s v="Veuillez-vous référé au bulletin de sécurité Microsoft. (Référence)_x000a_https://msrc.microsoft.com/update-guide/vulnerability/CVE-2021-26414 "/>
    <x v="0"/>
    <d v="2022-05-12T00:00:00"/>
    <m/>
    <d v="2022-07-04T00:00:00"/>
    <n v="53"/>
    <s v="Traité dans le delai"/>
    <s v="Traité dans le cadre de patching mensuel du mois de Juin 2022._x000a_30/06/2022 : Date de généralisation : 04/07_x000a_Patching réalisé"/>
    <s v="https://msrc.microsoft.com/update-guide/vulnerability/CVE-2021-26414"/>
    <m/>
    <m/>
    <m/>
    <m/>
    <m/>
  </r>
  <r>
    <s v="CDGDev"/>
    <m/>
    <x v="1"/>
    <s v="CVE-2022-37969"/>
    <s v="Windows"/>
    <d v="2022-09-15T00:00:00"/>
    <s v="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_x000a_La vulnérabilité CVE-2022-37969 est activement exploitée"/>
    <x v="0"/>
    <s v="Elevation of Privilege"/>
    <s v="OUI"/>
    <s v="Installation des mises à jour sécurité de Microsoft du mois de septembre_x000a_✓ Windows Server 2022_x000a_✓ Windows Server 2016_x000a_✓ Windows Server 2012_x000a_✓ Windows Server 2019_x000a_✓ Windows Server 2008"/>
    <x v="2"/>
    <d v="2022-09-15T00:00:00"/>
    <m/>
    <d v="2022-10-17T00:00:00"/>
    <n v="32"/>
    <s v="Traité dans le delai"/>
    <s v="CDGDEV/135711 : Patching serveurs-Septembre "/>
    <s v="https://msrc.microsoft.com/update-guide/vulnerability/CVE-2022-37969"/>
    <m/>
    <m/>
    <m/>
    <m/>
    <m/>
  </r>
  <r>
    <s v="CDGDev"/>
    <m/>
    <x v="3"/>
    <s v="CVE-2022-37969"/>
    <s v="Windows"/>
    <d v="2022-09-15T00:00:00"/>
    <s v="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_x000a_La vulnérabilité CVE-2022-37969 est activement exploitée"/>
    <x v="0"/>
    <s v="Elevation of Privilege"/>
    <s v="OUI"/>
    <s v="Installation des mises à jour sécurité de Microsoft du mois de septembre_x000a_ Windows RT 8.1_x000a_✓ Windows 8_x000a_✓ Windows 7_x000a_✓ Windows 10_x000a_✓ Windows 11_x000a_"/>
    <x v="0"/>
    <d v="2022-09-15T00:00:00"/>
    <m/>
    <m/>
    <e v="#NUM!"/>
    <e v="#NUM!"/>
    <s v="Traité dans le cadre de patching mensuel."/>
    <s v="https://msrc.microsoft.com/update-guide/vulnerability/CVE-2022-37969"/>
    <m/>
    <m/>
    <m/>
    <m/>
    <m/>
  </r>
  <r>
    <s v="CDGDev"/>
    <m/>
    <x v="0"/>
    <s v="CVE-2022-36934_x000a_CVE-2022-27492"/>
    <s v="WhatsApp"/>
    <d v="2022-09-25T00:00:00"/>
    <s v="De multiples vulnérabilités ont été detectés dans l’application _x000a_mobile WhatsApp et qui a publié des mises à jour de sécurité pour _x000a_corriger ces vulnérabilités ce qui permet à un attaquant de _x000a_manipuler et prendre le controle complet de WhatsApp lors de la _x000a_réception d'un appel vidéo."/>
    <x v="0"/>
    <s v="Exécution de code _x000a_arbitraire"/>
    <s v="OUI"/>
    <s v="Se référer au bulletin de sécurité de l'éditeur pour l'obtention des correctifs _x000a_(cf. section Documentation)"/>
    <x v="0"/>
    <d v="2022-09-28T00:00:00"/>
    <m/>
    <m/>
    <e v="#NUM!"/>
    <e v="#NUM!"/>
    <m/>
    <m/>
    <m/>
    <m/>
    <m/>
    <m/>
    <m/>
  </r>
  <r>
    <s v="CDGDev"/>
    <m/>
    <x v="0"/>
    <s v="CVE-2021-39238_x000a_CVE-2021-39237"/>
    <s v="Vulnérabilités dans les imprimantes HP"/>
    <d v="2021-11-30T00:00:00"/>
    <s v="HP a corrigée plusieurs vulnérabilités affectant 150 imprimantes multifonctions (MFP). Ces failles pourraient être exploitées par un attaquant pour prendre le contrôle des appareils vulnérables , porter atteinte aux informations sensibles ou utiliser l’appareil compromise comme point d’accès pour de futures attaques ."/>
    <x v="2"/>
    <s v="Accès aux informations confidentielles_x000a_Prise de contrôle du système affecté"/>
    <s v="OUI"/>
    <s v="Mettre à jour le micrologiciel de votre imprimante."/>
    <x v="0"/>
    <d v="2021-11-30T00:00:00"/>
    <m/>
    <m/>
    <e v="#NUM!"/>
    <e v="#NUM!"/>
    <s v="De nouvelles vulnérabilités ont été publiées par l'éditeur et une nouvelle version a été publiée_x000a_Nécessite un outil de déploiement des mises a jour sécurité des produits non Microsoft_x000a_"/>
    <s v="https://support.hp.com/us-en/document/ish_5000124-5000148-16/hpsbpi03748 _x000a_https://support.hp.com/us-en/document/ish_5000383-5000409-16/hpsbpi03749"/>
    <m/>
    <m/>
    <m/>
    <m/>
    <m/>
  </r>
  <r>
    <s v="CDGDev"/>
    <m/>
    <x v="3"/>
    <s v="CVE-2022-24292 _x000a_CVE-2022-24291_x000a_CVE-2022-24293_x000a_CVE-2022-3942"/>
    <s v="Vulnérabilités dans les imprimantes HP"/>
    <d v="2022-03-22T00:00:00"/>
    <s v="HP a corrigé plusieurs vulnérabilités _x000a_affectant les imprimantes _x000a_multifonctions (MFP) et autres. Ces _x000a_failles pourraient être exploitées par _x000a_un attaquant pour prendre le _x000a_contrôle des appareils vulnérables,_x000a_porter atteinte aux informations _x000a_sensibles ou provequer un déni de _x000a_service"/>
    <x v="0"/>
    <s v="Déni de _x000a_service_x000a_Exécution du _x000a_code _x000a_arbitraire"/>
    <s v="NON"/>
    <s v="Veuillez se référer au bulletin de sécurité HP afin d'installer la nouvelle mise à jour des micrologiciels. _x000a_https://support.hp.com/us-en/document/ish_5948778-5949142-16/hpsbpi03780_x000a_https://support.hp.com/us-en/document/ish_5950417-5950443-16/hpsbpi03781"/>
    <x v="0"/>
    <d v="2022-03-22T00:00:00"/>
    <m/>
    <m/>
    <e v="#NUM!"/>
    <e v="#NUM!"/>
    <m/>
    <s v="https://support.hp.com/us-en/document/ish_5950417-5950443-16/hpsbpi03781_x000a_https://support.hp.com/us-en/document/ish_5948778-5949142-16/hpsbpi03780"/>
    <m/>
    <m/>
    <m/>
    <m/>
    <m/>
  </r>
  <r>
    <s v="CDGDev"/>
    <m/>
    <x v="3"/>
    <s v="CVE-2022-22047"/>
    <s v="Vulnérabilité Zero-day dans Microsoft Windows et Windows Server CSRSS"/>
    <d v="2022-07-20T00:00:00"/>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x v="0"/>
    <s v="Elévation de privilège"/>
    <s v="OUI"/>
    <s v="1._x0009_Installations des patchs sécurité du mois de juillet 2022"/>
    <x v="0"/>
    <d v="2022-07-20T00:00:00"/>
    <m/>
    <m/>
    <e v="#NUM!"/>
    <e v="#NUM!"/>
    <s v="traité dans le cadre de patching du mois de Juillet."/>
    <s v="https://www.fortiguard.com/threat-signal-report/4671/known-active-exploitation-of-windows-csrss-elevation-of-privilege-vulnerability-cve-2022-22047_x000a_https://msrc.microsoft.com/update-guide/en-US/vulnerability/CVE-2022-22047 "/>
    <m/>
    <m/>
    <m/>
    <m/>
    <m/>
  </r>
  <r>
    <s v="CDGDev"/>
    <m/>
    <x v="0"/>
    <s v="CVE-2022-22047"/>
    <s v="Vulnérabilité Zero-day dans Microsoft Windows et Windows Server CSRSS"/>
    <d v="2022-07-20T00:00:00"/>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x v="0"/>
    <s v="Elévation de privilège"/>
    <s v="OUI"/>
    <s v="1._x0009_Installations des patchs sécurité du mois de juillet 2022"/>
    <x v="2"/>
    <d v="2022-07-20T00:00:00"/>
    <m/>
    <m/>
    <e v="#NUM!"/>
    <e v="#NUM!"/>
    <s v="traité dans le cadre de patching du mois de Juillet."/>
    <s v="https://www.fortiguard.com/threat-signal-report/4671/known-active-exploitation-of-windows-csrss-elevation-of-privilege-vulnerability-cve-2022-22047_x000a_https://msrc.microsoft.com/update-guide/en-US/vulnerability/CVE-2022-22047 "/>
    <m/>
    <m/>
    <m/>
    <m/>
    <m/>
  </r>
  <r>
    <s v="CDGDev"/>
    <m/>
    <x v="1"/>
    <s v="CVE-2022-22047"/>
    <s v="Vulnérabilité Zero-day dans Microsoft Windows et Windows Server CSRSS"/>
    <d v="2022-07-20T00:00:00"/>
    <s v="Une vulnérabilité zero-day a été découverts dans Microsoft Windows et Windows Server CSRSS,elle est liée au processus &quot;csrss.exe&quot; de Windows, correspondant au programme &quot;Client Server Runtime Subsystem&quot;.  Microsoft a corrigé la vulnérabilité à l'occasion du Patch Tuesday de juillet 2022, l’exploitation de la faille peut permettre à un attaquant de provoquer une élévation de privilège "/>
    <x v="0"/>
    <s v="Elévation de privilège"/>
    <s v="OUI"/>
    <s v="2._x0009_Blocage de signature IPS au niveau du FW : _x000a_o_x0009_MS.Windows.CVE-2022-22047.Privilege.Elevation"/>
    <x v="1"/>
    <d v="2022-07-20T00:00:00"/>
    <m/>
    <d v="2022-07-20T00:00:00"/>
    <n v="0"/>
    <s v="Traité dans le delai"/>
    <s v="Blocage de signature IPS au niveau du FW Fortigate, MS.Windows.CVE-2022-22047.Privilege.Elevation"/>
    <s v="https://www.fortiguard.com/threat-signal-report/4671/known-active-exploitation-of-windows-csrss-elevation-of-privilege-vulnerability-cve-2022-22047_x000a_https://msrc.microsoft.com/update-guide/en-US/vulnerability/CVE-2022-22047 "/>
    <m/>
    <m/>
    <m/>
    <m/>
    <m/>
  </r>
  <r>
    <s v="CDGDev"/>
    <m/>
    <x v="1"/>
    <s v="CVE-2022-21989"/>
    <s v="Vulnérabilité Zero-day _x000a_dans le noyau _x000a_Windows"/>
    <d v="2022-02-08T00:00:00"/>
    <s v="Une vulnérabilité critique a été _x000a_découvert dans le patching _x000a_mensuel de Micosoft, cette _x000a_dernière a été classé par Microsft _x000a_comme vulnérabilité Zero-Day, si _x000a_elle est publiquement divulguée _x000a_ou activement exploitée sans _x000a_qu'aucun correctif officiel ne soit _x000a_disponible._x000a_La vulnérabilité divulguée _x000a_publiquement ((Proof-of-Concept) _x000a_et corrigé dans le cadre du Patch _x000a_Tuesday de février 2022 (CVE_x0002_2022-21989 - Vulnérabilité _x000a_d'élévation de privilège du noyau _x000a_Windows)"/>
    <x v="0"/>
    <s v="Elevation of _x000a_Privilege"/>
    <s v="OUI"/>
    <s v="Appliquer les Mises à jour de sécurité ci-dessous de février 2022 afin de corriger la vulnérabilité_x000a_CVE-2022-21989."/>
    <x v="0"/>
    <d v="2022-02-08T00:00:00"/>
    <m/>
    <m/>
    <e v="#NUM!"/>
    <e v="#NUM!"/>
    <s v="Traité dans le cadre de patching mensuel."/>
    <s v="https://msrc.microsoft.com/update-guide/en-US/vulnerability/CVE-2022-21989 "/>
    <m/>
    <m/>
    <m/>
    <m/>
    <m/>
  </r>
  <r>
    <s v="CDGDev"/>
    <m/>
    <x v="1"/>
    <s v="CVE-2022-21989"/>
    <s v="Vulnérabilité Zero-day _x000a_dans le noyau _x000a_Windows"/>
    <d v="2022-02-08T00:00:00"/>
    <s v="Une vulnérabilité critique a été _x000a_découvert dans le patching _x000a_mensuel de Micosoft, cette _x000a_dernière a été classé par Microsft _x000a_comme vulnérabilité Zero-Day, si _x000a_elle est publiquement divulguée _x000a_ou activement exploitée sans _x000a_qu'aucun correctif officiel ne soit _x000a_disponible._x000a_La vulnérabilité divulguée _x000a_publiquement ((Proof-of-Concept) _x000a_et corrigé dans le cadre du Patch _x000a_Tuesday de février 2022 (CVE_x0002_2022-21989 - Vulnérabilité _x000a_d'élévation de privilège du noyau _x000a_Windows)"/>
    <x v="0"/>
    <s v="Elevation of _x000a_Privilege"/>
    <s v="OUI"/>
    <s v="Appliquer les Mises à jour de sécurité ci-dessous de février 2022 afin de corriger la vulnérabilité_x000a_CVE-2022-21989."/>
    <x v="2"/>
    <d v="2022-02-08T00:00:00"/>
    <m/>
    <m/>
    <e v="#NUM!"/>
    <e v="#NUM!"/>
    <s v="Traité dans le cadre de patching mensuel."/>
    <s v="https://msrc.microsoft.com/update-guide/en-US/vulnerability/CVE-2022-21989 "/>
    <m/>
    <m/>
    <m/>
    <m/>
    <m/>
  </r>
  <r>
    <s v="CDGDev"/>
    <m/>
    <x v="2"/>
    <s v="CVE-2021-44228_x000a_CVE-2021-45046"/>
    <s v="Vulnérabilité log4j dans les produits VMware"/>
    <d v="2022-02-23T00:00:00"/>
    <s v="Des vulnérabilités critiques dans Apache Log4j identifiées par CVE-2021-44228 et CVE-2021-45046 ont été publiquement divulguées et ont un impact sur les produits VMware._x000a_Un acteur malveillant ayant un accès réseau à un produit VMware affecté peut exploiter ces problèmes pour prendre le contrôle total du système cible."/>
    <x v="0"/>
    <s v="_x000a__x000a__x000a__x000a_Exécution du code arbitraire"/>
    <s v="OUI"/>
    <s v="Appliquer les mises à jour suivantes : _x000a_VMware vCenter Server Virtual Appliance Fixed Version 7.0U3c._x000a_VMware vCenter Server Virtual Appliance Fixed Version 6.7 U3q._x000a_VMware vCenter Server Virtual Appliance Fixed Version 6.5 U3s._x000a_VMware vCenter Server Windows Fixed Version 6.7 U3q._x000a_VMware vCenter Server Windows Fixed Version 6.5 U3s._x000a_VMware vRealize Log Insight 8.x Fixed Version KB87519._x000a_VMware vRealize Operations 8.x Fixed Version KB87076."/>
    <x v="2"/>
    <d v="2022-02-23T00:00:00"/>
    <m/>
    <m/>
    <e v="#NUM!"/>
    <e v="#NUM!"/>
    <s v="- Vérification par l'équipe Wintel des versions déjà installés et si on doit faire un update. 20/10/22_x000a_- fin de support pour les version Vmware vcenter 6.5 et 6.7 le 15/10/22. recommandation de passer vers la version 7."/>
    <s v="https://www.vmware.com/security/advisories/VMSA-2021-0028.html"/>
    <m/>
    <m/>
    <m/>
    <m/>
    <m/>
  </r>
  <r>
    <s v="MADAEF"/>
    <s v="22112022-16"/>
    <x v="0"/>
    <s v="CVE-2022-36924_x000a_CVE-2022-28766_x000a_CVE-2022-28764"/>
    <s v="Zoom Client for Meetings for Windows"/>
    <d v="2022-11-22T00:00:00"/>
    <s v="Multiples vulnérabilités critiques ont été découvertes dans Zoom Client for Meetings. Elle permet à un attaquant distant de mener des attaques DLL injection et une escalade de privilège._x000a_Un attaquant peut exploiter ces vulnérabilités pour élever les privilèges d'un utilisateur normal à un administrateur et Injecter un malware sous la forme d'une bibliothèque DLL en effectuant une injection de DLL sur un système vulnérable."/>
    <x v="0"/>
    <s v="Escalade de privilège._x000a_Exécution de code arbitraire._x000a_Divulgation d’information."/>
    <s v="OUI"/>
    <s v="Mise à jour vers la version 5.12.8 ou ultérieurs."/>
    <x v="0"/>
    <d v="2022-11-22T00:00:00"/>
    <m/>
    <d v="2025-02-10T00:00:00"/>
    <n v="811"/>
    <s v="Traité dans le delai"/>
    <m/>
    <s v="https://explore.zoom.us/en/trust/security/security-bulletin/_x000a_https://zoom.us/download"/>
    <m/>
    <m/>
    <m/>
    <m/>
    <m/>
  </r>
  <r>
    <s v="CDGDev"/>
    <s v="04082023-02 "/>
    <x v="0"/>
    <s v="CVE-2023-3817"/>
    <s v="OpenSSL"/>
    <d v="2023-08-04T00:00:00"/>
    <s v="Une vulnérabilité a été découverte dans OpenSSL. Elle permet à un attaquant de provoquer un déni de service à distance"/>
    <x v="0"/>
    <s v="Déni de service à _x000a_distance"/>
    <s v="OUI"/>
    <s v="▪ OpenSSL 3.1, 3.0, 1.1.1 et 1.0.2 sont vulnérables à cette vulnérabilité_x000a_▪ Les fournisseurs FIPS OpenSSL 3.0 et 3.1 ne sont pas concernés par cette_x000a_vulnérabilité_x000a_▪ L'implémentation SSL/TLS d'OpenSSL n'est pas concernée par cette vulnérabilité_x000a_NB : OpenSSL 1.1.1 arrivera en fin de vie le 2023-09-11. Après cette date, les correctifs_x000a_ pour la version 1.1.1 ne seront disponibles que pour les clients du support premium."/>
    <x v="3"/>
    <d v="2023-08-04T00:00:00"/>
    <n v="30"/>
    <d v="2023-08-30T00:00:00"/>
    <n v="26"/>
    <s v="Traité dans le delai"/>
    <s v="04/08/2023 : Mail envoyé par SOC_x000a_10/08/2023 : Relance_x000a_15/08/2023 : Relance_x000a_17/08/2023 : Escalade ARL / ADL_x000a_28/08/2023 : Relance"/>
    <s v="https://www.openssl.org/news/secadv/20230731.txt"/>
    <m/>
    <m/>
    <m/>
    <m/>
    <m/>
  </r>
  <r>
    <s v="CDGDev"/>
    <m/>
    <x v="1"/>
    <s v="CVE-2021-36942"/>
    <s v="Vulnérabilité dans Windows NTLM sur Active Directory Certificate Services (AD CS)_x000a_(PetitPotam)"/>
    <d v="2021-07-26T00:00:00"/>
    <s v="Une vulnérabilité a été decouverts dans Windows NTLM sur Active Directory Certificate Services (AD CS)._x000a_Check : _x000a_-_x0009_Est-ce que les services qui autorisent l'authentification NTLM utilisent des protections telles que la Extended Protection for Authentication (EPA) ou des fonctions de signature telles que SMB signing._x000a_-_x0009_Si vous utilisez Active Directory Certificate Services (AD CS) avec l'un des services suivants :_x000a__x0009_Certificate Authority Web Enrollment_x000a__x0009_Certificate Enrollment Web Service"/>
    <x v="1"/>
    <s v="Spoofing"/>
    <s v="OUI"/>
    <s v="veuillez vous referé  a l'article Microsoft Mitigating NTLM Relay Attacks on Active Directory Certificate Services (AD CS)_x000a_https://support.microsoft.com/fr-fr/topic/kb5005413-mitigating-ntlm-relay-attacks-on-active-directory-certificate-services-ad-cs-3612b773-4043-4aa9-b23d-b87910cd3429"/>
    <x v="2"/>
    <d v="2021-07-26T00:00:00"/>
    <m/>
    <m/>
    <e v="#NUM!"/>
    <e v="#NUM!"/>
    <s v="10/08/2021 : Pris en charge dans le cadre de patching mensuel des serveurs Windows du mois d'aout._x000a_10/08/2021 : Update  (add CVE and Patch : CVE-2021-36942 ) "/>
    <s v="https://msrc.microsoft.com/update-guide/vulnerability/ADV210003 "/>
    <m/>
    <m/>
    <m/>
    <m/>
    <m/>
  </r>
  <r>
    <s v="CDGDev"/>
    <s v="03112022-07"/>
    <x v="0"/>
    <s v="CVE-2022-3723"/>
    <s v="Vulnérabilité dans Microsoft Edge"/>
    <d v="2022-11-03T00:00:00"/>
    <s v="Microsoft vient de publier une mise à jour de sécurité qui permet de corriger une vulnérabilité affectant le navigateur Microsoft Edge. L’exploitation de cette vulnérabilité peut permettre à un attaquant d’exécuter du code arbitraire."/>
    <x v="2"/>
    <s v="Exécution de code arbitraire."/>
    <s v="OUI"/>
    <s v="•_x0009_Mise à jour de Microsoft Edge (Stable) vers 107.0.1418.26._x000a_•_x0009_Mise à jour de Microsoft Edge (Extended Stable) vers 106.0.1370.61."/>
    <x v="1"/>
    <d v="2022-11-03T00:00:00"/>
    <m/>
    <d v="2025-02-10T00:00:00"/>
    <n v="830"/>
    <s v="Traité dans le delai"/>
    <s v="03/11/2022 : Mail envoyé par SOC_x000a_08/11/2022 : Le taux est de 75%."/>
    <s v="https://www.cert.ssi.gouv.fr/avis/CERTFR-2022-AVI-980/ _x000a_https://msrc.microsoft.com/update-guide/vulnerability/CVE-2022-3723 "/>
    <m/>
    <m/>
    <m/>
    <m/>
    <m/>
  </r>
  <r>
    <s v="CDGDev"/>
    <m/>
    <x v="2"/>
    <s v="CVE-2021-36934"/>
    <s v="Vulnérabilité dans les systèmes d'exploitation Windows_x000a_(SeriousSAM)"/>
    <d v="2021-07-23T00:00:00"/>
    <s v="Une vulnérabilité critique de type escalade de privilège a été détectée par Microsoft. un attaquant peut exploiter une faille dans les héritages des ACLs, pour lire la base des mots de passe SAM et pour exécuter du code arbitraire avec le droit SYSTEM."/>
    <x v="2"/>
    <s v="Escalade de privilège_x000a_Exécution de code arbitraire"/>
    <s v="OUI"/>
    <s v="Remédiation et mitigation :_x000a__x000a_1._x0009_Restreindre l’accès au chemin : %windir%\system32\config_x000a_•_x0009_En ligne de commandes : icacls %windir%\system32\config\*.* /inheritance:e_x000a_•_x0009_En powershell : icacls $env:windir\system32\config\*.* /inheritance:e_x000a__x000a_2._x0009_Suppressions des copies Shadow : _x000a_•_x0009_vssadmin delete shadows /for=%systemdrive% /Quiet_x000a_"/>
    <x v="0"/>
    <s v=" 23/07/2021 "/>
    <m/>
    <m/>
    <e v="#NUM!"/>
    <e v="#NUM!"/>
    <m/>
    <s v="https://msrc.microsoft.com/update-guide/vulnerability/CVE-2021-36934"/>
    <m/>
    <m/>
    <m/>
    <m/>
    <m/>
  </r>
  <r>
    <s v="CDGDev"/>
    <m/>
    <x v="0"/>
    <s v="CVE-2022-0185"/>
    <s v="Vulnérabilité dans le _x000a_noyau Linux"/>
    <d v="2022-01-26T00:00:00"/>
    <s v="Le noyau Linux est vulnérable à un _x000a_heap-based buffer overflow, causé _x000a_par un débordement d'entier dans la _x000a_fonction legacy_parse_param dans _x000a_fs/fs_context.c. En envoyant une _x000a_requête spécialement conçue, un _x000a_attaquant local authentifié pourrait _x000a_déborder un tampon et exécuter du _x000a_code arbitraire sur le système avec _x000a_les privilèges root"/>
    <x v="0"/>
    <s v="Déni de service_x000a_Exécution du code _x000a_arbitraire"/>
    <s v="OUI"/>
    <s v="1-Désactiver les espaces de noms d'utilisateur en définissant user.max_user_namespaces à 0 :_x000a_# echo &quot;user.max_user_namespaces=0&quot; &gt; /etc/sysctl.d/userns.conf_x000a_# sysctl -p /etc/sysctl.d/userns.conf_x000a_2- Appliquer les Security Fix(es) des éditeurs (réferences)."/>
    <x v="3"/>
    <d v="2022-01-26T00:00:00"/>
    <m/>
    <d v="2022-01-26T00:00:00"/>
    <n v="0"/>
    <s v="Traité dans le delai"/>
    <m/>
    <s v="https://access.redhat.com/security/cve/cve-2022-0185_x000a_https://cdn.kernel.org/pub/linux/kernel/v5.x/ChangeLog-5.16.2_x000a_https://www.suse.com/security/cve/CVE-2022-0185.html"/>
    <m/>
    <m/>
    <m/>
    <m/>
    <m/>
  </r>
  <r>
    <s v="CDGDev"/>
    <s v="27122022-16"/>
    <x v="1"/>
    <s v="CVE-2022-47941 _x000a_CVE-2022-47942_x000a_CVE-2022-47938_x000a_CVE-2022-47939_x000a_CVE-2022-47940"/>
    <s v="Vulnérabilité dans le _x000a_noyau Linux"/>
    <d v="2022-12-27T00:00:00"/>
    <s v="Multiples Vulnérabilités critique ont été découverte dans Linux Kernel. Elles permettent à des attaquants distants d'exécuter du code arbitraire ainsi d’autres risque sur le noyau des systèmes Linux. L'authentification n'est pas nécessaire pour exploiter cette vulnérabilité, _x000a_La faille spécifique existe dans le traitement des commandes SMB2_TREE_DISCONNECT. Le problème résulte de l'absence de validation de l'existence d'un objet avant d'effectuer des opérations sur cet objet. Un attaquant peut tirer parti de ces vulnérabilités pour exécuter du code dans le contexte du noyau."/>
    <x v="0"/>
    <s v="Exécution de code à distance_x000a__x000a_Déni de service_x000a__x000a_Obtenir des Informations"/>
    <s v="NON"/>
    <s v="Mise à jour du noyau des systèmes Linux vers la version 5.15.61."/>
    <x v="3"/>
    <d v="2022-12-27T00:00:00"/>
    <m/>
    <d v="2022-12-27T00:00:00"/>
    <n v="0"/>
    <s v="Traité dans le delai"/>
    <s v="12/27/2022 : Mail envoyé par SOC_x000a_: Système Oracl &amp; unix non pas concerné  "/>
    <s v="https://cdn.kernel.org/pub/linux/kernel/v5.x/ChangeLog-5.15.61 _x000a_https://www.kernel.org/doc/html/latest/filesystems/cifs/ksmbd.html _x000a_https://www.zerodayinitiative.com/advisories/ZDI-22-1690/_x000a_https://www.zerodayinitiative.com/advisories/ZDI-22-1691/_x000a_https://www.zerodayinitiative.com/advisories/ZDI-22-1687/_x000a_https://www.zerodayinitiative.com/advisories/ZDI-22-1688/_x000a_https://www.zerodayinitiative.com/advisories/ZDI-22-1689/"/>
    <m/>
    <m/>
    <m/>
    <m/>
    <m/>
  </r>
  <r>
    <s v="CDGDev"/>
    <s v="06042023-05"/>
    <x v="0"/>
    <s v="CVE-2023-0266"/>
    <s v="Vulnérabilité dans le _x000a_noyau Linux"/>
    <d v="2023-04-06T00:00:00"/>
    <s v="Une vulnérabilité critique a été découverte dans le package « ALSA PCM » du noyau Linux. L’exploitation de cette faille pourrait permettre à _x000a_un attaquant de réussir une élévation de privilèges pour obtenir un accès « ring0 » de l'utilisateur du système."/>
    <x v="0"/>
    <s v="Elévation de privilèges"/>
    <s v="OUI"/>
    <s v="nstaller le commit : 56b88b50565cd8b946a2d00b0c83927b7ebb055e"/>
    <x v="3"/>
    <d v="2023-04-06T00:00:00"/>
    <n v="10"/>
    <d v="2023-04-19T00:00:00"/>
    <n v="13"/>
    <s v="Hors délai de remediation"/>
    <s v="06/04/2023 : Mail envoyé par SOC_x000a_07/04/2023 : REDHAT: on n’est pas concerné._x000a_Oracle Linux: aucune  publication jusqu’à présent."/>
    <s v="https://git.kernel.org/pub/scm/linux/kernel/git/stable/stable-queue.git/tree/queue-5.10/alsa-pcm-move-rwsem-lock-inside_x0002_snd_ctl_elem_read-to-prevent-uaf.patch?id=72783cf35e6c55bca84c4bb7b776c58152856fd"/>
    <s v="https://git.kernel.org/pub/scm/linux/kernel/git/stable/stable-queue.git/tree/queue-5.10/alsa-pcm-move-rwsem-lock-inside_x0002_snd_ctl_elem_read-to-prevent-uaf.patch?id=72783cf35e6c55bca84c4bb7b776c58152856fd"/>
    <m/>
    <m/>
    <m/>
    <m/>
  </r>
  <r>
    <s v="CDGDev"/>
    <m/>
    <x v="0"/>
    <s v="CVE-2021-4034"/>
    <s v="Vulnérabilité dans dans polkit's pkexec Linux"/>
    <d v="2022-01-26T00:00:00"/>
    <s v="CVE-2021-4034, surnommé &quot;PwnKit&quot;, est une vulnérabilité locale d'élévation de privilèges dans l'outil pkexec de Polkit (aka PolicyKit).  Le paquet vulnérable existe sur les installations par défaut d'Ubuntu, Debian, Fedora, CentOS, Redhat, et d'autres distributions. L'avis indique que &quot;tout utilisateur local non privilégié peut exploiter cette vulnérabilité pour obtenir les privilèges complets de l'utilisateur root&quot;._x000a_Quelques heures après la divulgation de la vulnérabilité, un outil d'exploitation a été créé et confirmé._x000a_Les administrateurs Linux doivent immédiatement installer la mise a jours du paquet Polkit.  Une solution temporaire consiste à supprimer le bit SUID de pkexec : chmod 0755 /usr/bin/pkexec."/>
    <x v="0"/>
    <s v="Locale_x000a_d'élévation _x000a_de privilèges"/>
    <s v="OUI"/>
    <s v="Les administrateurs Linux doivent immédiatement installer la mise a jours du paquet Polkit. _x000a_Une solution temporaire consiste à supprimer le bit SUID de pkexec : chmod 0755 /usr/bin/pkexec."/>
    <x v="3"/>
    <d v="2022-01-26T00:00:00"/>
    <m/>
    <d v="2022-01-26T00:00:00"/>
    <n v="0"/>
    <s v="Traité dans le delai"/>
    <m/>
    <s v="https://access.redhat.com/security/cve/CVE-2021-4034_x000a_https://www.qualys.com/2022/01/25/cve-2021-4034/pwnkit.txt"/>
    <m/>
    <m/>
    <m/>
    <m/>
    <m/>
  </r>
  <r>
    <s v="CDGDev"/>
    <m/>
    <x v="1"/>
    <s v="CVE-2021-22005_x000a_CVE-2021-21991_x000a_CVE-2021-21992_x000a_CVE-2021-21993_x000a_CVE-2021-22006_x000a_CVE-2021-22008_x000a_CVE-2021-22009_x000a_CVE-2021-22010_x000a_CVE-2021-22011_x000a_CVE-2021-22014_x000a_CVE-2021-22016_x000a_CVE-2021-22017_x000a_CVE-2021-22019_x000a_CVE-2021-22007_x000a_CVE-2021-22015_x000a_CVE-2021-22020"/>
    <s v="VMware vCenter Server "/>
    <d v="2021-09-22T00:00:00"/>
    <s v="De multiples vulnérabilités ont été découvertes dans le produit VMware vCenter Server. Les versions vulnérables pourraient permettre à un attaquant distant d'exécuter des commandes arbitraires sur le système, un attaquant pourrait exploiter ces faille pour exécuter des commandes arbitraires avec des privilèges illimités sur le système d'exploitation qui héberge vCenter Server._x000a_ "/>
    <x v="2"/>
    <s v="Exécution de code arbitraire à distance._x000a_Escalade privilège_x000a_Divulgation d’information_x000a_Déni de service. _x000a_Atteinte à la confidentialité des données"/>
    <s v="OUI"/>
    <s v="vCenter 6.7 U3o, Build : 18485166_x000a_vCenter 6.5 U3q,  Build : 18499837"/>
    <x v="2"/>
    <d v="2021-09-22T00:00:00"/>
    <m/>
    <m/>
    <e v="#NUM!"/>
    <e v="#NUM!"/>
    <s v="Update to vCenter 6.5 U3q,  Build : 18499837"/>
    <s v="https://www.vmware.com/security/advisories/VMSA-2021-0020.html"/>
    <m/>
    <m/>
    <m/>
    <m/>
    <m/>
  </r>
  <r>
    <s v="CDGDev"/>
    <m/>
    <x v="0"/>
    <s v="CVE-2021-21980_x000a_CVE-2021-22049"/>
    <s v="VMware vCenter Server "/>
    <d v="2021-11-25T00:00:00"/>
    <s v="De multiples vulnérabilités ont été découvertes dans les produits VMware. Elles permettent à un attaquant de provoquer un contournement de la politique de sécurité et une atteinte à la confidentialité des données."/>
    <x v="1"/>
    <s v="Contournement de la politique de sécurité_x000a_Atteinte à la confidentialité des données"/>
    <s v="OUI"/>
    <s v="Les vulnérabilités ont été fixer dans les versions ci-après :   _x000a_vCenter 6.7 U3p, Build : 18831133_x000a_vCenter 6.5 U3r,  Build : 18711281"/>
    <x v="2"/>
    <d v="2021-11-25T00:00:00"/>
    <m/>
    <m/>
    <e v="#NUM!"/>
    <e v="#NUM!"/>
    <s v="C2022-032 : validation client"/>
    <s v="https://www.vmware.com/security/advisories/VMSA-2021-0027.html"/>
    <m/>
    <m/>
    <m/>
    <m/>
    <m/>
  </r>
  <r>
    <s v="CDGDev"/>
    <m/>
    <x v="4"/>
    <s v="CVE-2022-22948"/>
    <s v="VMware vCenter Server"/>
    <d v="2022-03-30T00:00:00"/>
    <s v="VMware vCenter Server pourrait _x000a_permettre à un attaquant local _x000a_authentifié d'obtenir des _x000a_informations sensibles, en raison _x000a_d'une autorisation inappropriée _x000a_des fichiers. En envoyant une _x000a_requête spécialement rédigée, un _x000a_attaquant pourrait exploiter cette _x000a_vulnérabilité pour obtenir des _x000a_informations sensibles, et utiliser _x000a_ces informations pour lancer _x000a_d'autres attaques contre le _x000a_système affecté."/>
    <x v="1"/>
    <s v="Obtenir des _x000a_informations _x000a_sensibles_x000a_Contournement _x000a_de la sécurité"/>
    <s v="NON"/>
    <s v="Mise à jour de vCenter par les versions suivantes :_x000a_vCenter Server 7.0 version 7.0 U3d._x000a_vCenter Server 6.7 version 6.7 U3p._x000a_vCenter Server 6.5 version 6.5 U3r"/>
    <x v="2"/>
    <d v="2022-03-30T00:00:00"/>
    <m/>
    <m/>
    <e v="#NUM!"/>
    <e v="#NUM!"/>
    <m/>
    <s v="https://www.vmware.com/security/advisories/VMSA-2022-0009.html"/>
    <m/>
    <m/>
    <m/>
    <m/>
    <m/>
  </r>
  <r>
    <s v="CDGDev"/>
    <s v="23062023-16"/>
    <x v="4"/>
    <s v="CVE-2023-20892_x000a_CVE-2023-20893_x000a_CVE-2023-20894_x000a_CVE-2023-20895_x000a_CVE-2023-20896"/>
    <s v="VMware vCenter Server"/>
    <d v="2023-06-23T00:00:00"/>
    <s v="De Multiples vulnérabilités affectant VMWare Vcentre. L’exploitation de ces vulnérabilités peut permettre à un attaquant distant de d’exécuter du code arbitraire ou d’accéder à des données confidentielles."/>
    <x v="1"/>
    <s v="_x000a_Exécution de code arbitraire_x000a_-_x000a_Accès à des données confidentielles"/>
    <s v="OUI"/>
    <s v="Mise à jour de vCenter par les versions suivantes : _x000a__x000a__x0009_VCenter Server 7.0 U3m_x000a__x0009_VCenter Server 8.0 U1b"/>
    <x v="2"/>
    <d v="2023-06-23T00:00:00"/>
    <n v="10"/>
    <d v="2025-02-10T00:00:00"/>
    <n v="598"/>
    <s v="Hors délai de remediation"/>
    <s v="23/06/2023 : Mail envoyé par SOC_x000a_03/07/2023 : Relance_x000a_"/>
    <s v="https://www.vmware.com/security/advisories/VMSA-2023-0014.html"/>
    <m/>
    <m/>
    <m/>
    <m/>
    <m/>
  </r>
  <r>
    <s v="CDGDev"/>
    <m/>
    <x v="0"/>
    <s v="CVE-2021-21994 _x000a_CVE-2021-21995"/>
    <s v="VMware ESXi"/>
    <d v="2021-07-14T00:00:00"/>
    <s v="Plusieurs vulnérabilités ont été découvertes dans les produits VMware. La vulnérabilité CVE-2021-21994 peut permettre à un attaquant distant de contourner les restrictions de sécurité, en raison d'une authentification incorrecte dans SFCB. En envoyant une requête spécialement conçue, un attaquant pourrait exploiter cette vulnérabilité pour contourner l'authentification SFCB._x000a_La vulnérabilité CVE-2021-21995 peut exploité par un attaquant distant ayant accès au port 427 pour provoquer un déni de service par le biais de OpenSLP."/>
    <x v="2"/>
    <s v="Dénis de service._x000a_Contournement de la sécurité."/>
    <s v="OUI"/>
    <s v="Installation des Builds : _x000a__x0009_ESXi 7.0.x Build 17867351_x000a__x0009_ESXi 6.7.x Build 17700523_x000a__x0009_ESXi 6.5.x Build 18071574"/>
    <x v="2"/>
    <d v="2021-07-14T00:00:00"/>
    <m/>
    <m/>
    <e v="#NUM!"/>
    <e v="#NUM!"/>
    <s v="Pas de retour aupres de l'equipe technique"/>
    <s v="https://www.vmware.com/security/advisories/VMSA-2021-0014.html"/>
    <m/>
    <m/>
    <m/>
    <m/>
    <m/>
  </r>
  <r>
    <s v="CDGDev"/>
    <m/>
    <x v="0"/>
    <s v="CVE-2021-22045"/>
    <s v="VMware ESXi"/>
    <d v="2022-01-05T00:00:00"/>
    <s v="Une vulnérabilité a été découverte dans le produit VMware ESXi, ce dernier est vulnérable à un dépassement de tampon basé sur le tas, causé par une vérification incorrecte des limites par la fonction d'émulation de périphérique CD-ROM. En envoyant une requête spécialement conçue, un attaquant local peut faire déborder un tampon et sur l'hyperviseur à partir d'une machine virtuelle."/>
    <x v="2"/>
    <s v="Dénis de service._x000a_Exécuter un code arbitraire "/>
    <s v="OUI"/>
    <s v="Installation des Builds : _x000a_ESXi 7.0.x Build Pending_x000a_ESXi 6.7.x Build 18828794_x000a_ESXi 6.5.x Build 18678235_x000a__x000a_Solution de contournement : _x000a_la solution de contournement exige que tous les périphériques CD-ROM/DVD soient désactivés/déconnectés sur toutes les machines virtuelles en cours d'exécution._x000a_"/>
    <x v="2"/>
    <d v="2022-01-05T00:00:00"/>
    <m/>
    <m/>
    <e v="#NUM!"/>
    <e v="#NUM!"/>
    <m/>
    <s v="https://www.vmware.com/security/advisories/VMSA-2022-0001.html"/>
    <m/>
    <m/>
    <m/>
    <m/>
    <m/>
  </r>
  <r>
    <s v="CDGDev"/>
    <m/>
    <x v="0"/>
    <s v="CVE-2021-22040_x000a_CVE-2021-22041_x000a_CVE-2021-22042_x000a_CVE-2021-22043_x000a_CVE-2021-22050"/>
    <s v="VMware ESXi"/>
    <d v="2022-02-16T00:00:00"/>
    <s v="De multiples vulnérabilités critiques ont été découvertes dans le produit VMware ESXi. Une exploitation réussite de certaines d'entre elles peut permettent à un attaquant de provoquer une exécution de code arbitraire à distance, un déni de service et une atteinte à la confidentialité des données ainsi une escalade de privilège."/>
    <x v="2"/>
    <s v="_x000a_Déni de service_x000a_Exécution du code arbitraire_x000a_Escalade de privilège."/>
    <s v="OUI"/>
    <s v="Installation des mises a jours ci-dessous : _x000a_ESXi 7.0 U3  Build Number: 19193900_x000a_ESXi 7.0 U2  Build Number: 19092475_x000a_ESXi 7.0 U1  Build Number: 19092475_x000a_ESXi 6.7  Build Number: 19195723_x000a_ESXi 6.5  Build Number : 19092475"/>
    <x v="2"/>
    <d v="2022-02-16T00:00:00"/>
    <m/>
    <m/>
    <e v="#NUM!"/>
    <e v="#NUM!"/>
    <m/>
    <s v="https://www.vmware.com/security/advisories/VMSA-2022-0004.html "/>
    <m/>
    <m/>
    <m/>
    <m/>
    <m/>
  </r>
  <r>
    <s v="CDGDev"/>
    <m/>
    <x v="0"/>
    <s v="CVE-2022-21123_x000a_CVE-2022-21125_x000a_CVE-2022-21166"/>
    <s v="VMware ESXi"/>
    <d v="2022-06-16T00:00:00"/>
    <s v="De multiples vulnérabilités ont été découvertes dans VMware ESXi. Elles permettent à un attaquant de provoquer une atteinte à la confidentialité des données."/>
    <x v="3"/>
    <s v="Atteinte à la confidentialité des données"/>
    <s v="OUI"/>
    <s v="1- Installation des mises à jour :_x000a_ESXi 7.0 U3e : Build 19898904._x000a_ESXi 6.7 U3r : Build Number: 19898906._x000a_ESXi 6.5 : Upgrade to 7.0 U3e (Preferred) or 6.7 U3r._x000a_2- Mitigation :_x000a_ESXi 6.5:_x000a_◼ Make sure VMs are not using PCI pass-through devices_x000a_Or_x000a_◼ Use PCI or PCIe passthrough to a virtual machine only if a trusted entity owns and administers the virtual machine."/>
    <x v="2"/>
    <d v="2022-06-16T00:00:00"/>
    <m/>
    <d v="2022-07-13T00:00:00"/>
    <n v="27"/>
    <s v="Traité dans le delai"/>
    <m/>
    <s v="https://www.vmware.com/security/advisories/VMSA-2022-0016.html"/>
    <m/>
    <m/>
    <m/>
    <m/>
    <m/>
  </r>
  <r>
    <s v="CDGDev"/>
    <s v="16122022-06"/>
    <x v="0"/>
    <s v="CVE-2022-31705"/>
    <s v="VMware ESXi"/>
    <d v="2022-12-16T00:00:00"/>
    <s v="De multiples vulnérabilités ont été découvertes dans les produits VMware._x000a_Elles permettent à un attaquant de provoquer un contournement de la politique de sécurité,_x000a_Une atteinte à la confidentialité des données, un déni de service à distance et une atteinte à l'intégrité des données."/>
    <x v="0"/>
    <s v="Exécution de code arbitraire"/>
    <s v="OUI"/>
    <s v="ESXi versions 7.x antérieures à ESXi70U3si-20841705, Build : 20842708 _x000a_ESXi versions 8.x antérieures à ESXi80a-20842819, Build : 20842819"/>
    <x v="2"/>
    <d v="2022-12-16T00:00:00"/>
    <m/>
    <d v="2025-02-10T00:00:00"/>
    <n v="787"/>
    <s v="Traité dans le delai"/>
    <m/>
    <m/>
    <m/>
    <m/>
    <m/>
    <m/>
    <m/>
  </r>
  <r>
    <s v="CDGDev"/>
    <s v="09082023-04"/>
    <x v="0"/>
    <s v="CVE-2023-29320_x000a_CVE-2023-29299_x000a_CVE-2023-29303_x000a_CVE-2023-38222_x000a_CVE-2023-38223_x000a_CVE-2023-38224_x000a_CVE-2023-38225_x000a_CVE-2023-38226_x000a_CVE-2023-38227_x000a_CVE-2023-38228_x000a_CVE-2023-38229_x000a_CVE-2023-38230_x000a_CVE-2023-38231_x000a_CVE-2023-38232_x000a_CVE-2023-38233_x000a_CVE-2023-38234_x000a_CVE-2023-38235_x000a_CVE-2023-38236_x000a_CVE-2023-38237_x000a_CVE-2023-38238_x000a_CVE-2023-38239_x000a_CVE-2023-38240_x000a_CVE-2023-38241_x000a_CVE-2023-38242_x000a_CVE-2023-38243_x000a_CVE-2023-38244_x000a_CVE-2023-38245_x000a_CVE-2023-38246_x000a_CVE-2023-38247_x000a_CVE-2023-38248"/>
    <s v="Adobe Acrobat DC et Acrobat Reader DC"/>
    <d v="2023-08-09T00:00:00"/>
    <s v="De multiples vulnérabilités ont été découvertes dans les produits Adobe Acrobat et Adobe Reader. _x000a_Certaines d'entre elles permettent à un attaquant de provoquer une _x000a_exécution de code arbitraire,un contournement de la politique de _x000a_sécurité et un déni de service ainsi d’autres risques sur un système _x000a_vulnérable."/>
    <x v="0"/>
    <s v="Exécution de code _x000a_arbitraire_x000a_Contournement de la _x000a_sécurité_x000a_Déni de service"/>
    <s v="OUI"/>
    <s v="Mise à jour d’Adobe par les versions suivantes : _x000a_- Acrobat DC version 23.003.20269 ou ultérieures_x000a_- Acrobat Reader DC version 23.003.20269 ou ultérieures_x000a_- Acrobat 2020 version 20.005.30516.10516 sur Mac et 20.005.30514.10514 sur Win ou ultérieures_x000a_- Acrobat Reader 2020 version 20.005.30516.10516 sur Mac 20.005.30514.10514 sur Win ou_x000a_ultérieures"/>
    <x v="0"/>
    <d v="2023-03-09T00:00:00"/>
    <n v="30"/>
    <d v="2023-08-30T00:00:00"/>
    <n v="21"/>
    <s v="Traité dans le delai"/>
    <s v="09/08/2023 : Mail envoyé par SOC_x000a_15/08/2023 : Relance_x000a_17/08/2023 : Auto-update_x000a_28/08/2023 : Auto-update"/>
    <s v="https://helpx.adobe.com/security/products/acrobat/apsb22-46.html"/>
    <m/>
    <m/>
    <m/>
    <m/>
    <m/>
  </r>
  <r>
    <s v="CDGDev"/>
    <s v="12122022-06"/>
    <x v="4"/>
    <s v="CVE-2022-31699_x000a_CVE-2022-31698 _x000a_CVE-2022-31697_x000a_CVE-2022-31696"/>
    <s v="Vmware (Vcenter , ESXI) "/>
    <d v="2022-12-12T00:00:00"/>
    <s v="De multiples vulnérabilités ont été découvertes dans les produits VMware._x000a_Elles permettent à un attaquant de provoquer un contournement de la politique de sécurité,_x000a_Une atteinte à la confidentialité des données, un déni de service à distance et une atteinte à l'intégrité des données."/>
    <x v="1"/>
    <s v="Contournement de la politique de sécurité_x000a__x000a_Atteinte à l'intégrité des données_x000a__x000a_Atteinte à la confidentialité des données_x000a__x000a_Déni de service à distance"/>
    <s v="OUI"/>
    <s v="Installation des mises à jour :_x000a__x000a_-_x0009_VMware ESXi version : _x000a_•_x0009_ESXi versions 7.x antérieures à ESXi70U3si-20841705_x000a_•_x0009_ESXi versions 6.7 antérieures à ESXi670-202210101-SG_x000a_•_x0009_ESXi versions 6.5 antérieures à ESXi650-202210101-SG_x000a_-_x0009_VMware vCenter Server (vCenter Server)_x000a_•_x0009_vCenter Server versions 7.x antérieures à 7.0 U3i_x000a_•_x0009_vCenter Server versions 6.7 antérieures à 6.7.0 U3s_x000a_•_x0009_vCenter Server versions 6.5 antérieures 6.5 U3u"/>
    <x v="2"/>
    <d v="2022-12-12T00:00:00"/>
    <m/>
    <d v="2025-02-10T00:00:00"/>
    <n v="791"/>
    <s v="Traité dans le delai"/>
    <s v="12/12/2022 : Mail envoyé par SOC"/>
    <s v="https://www.vmware.com/security/advisories/VMSA-2022-0030.html"/>
    <m/>
    <m/>
    <m/>
    <m/>
    <m/>
  </r>
  <r>
    <s v="CDGDev"/>
    <m/>
    <x v="0"/>
    <s v="CVE-2022-31655_x000a_CVE-2022-22982_x000a_CVE-2022-31654_x000a_CVE-2022-29901 _x000a_CVE-2022-28693 _x000a_CVE-2022-23816_x000a_CVE-2022-23825"/>
    <s v="Vmware"/>
    <d v="2022-07-13T00:00:00"/>
    <s v="Multiples vulnérabilités ont été corrigés par VMware, affectant le produit vCenter, ESXi et VMware vRealize Log Insight. L'exploitation de ces vulnérabilités peut permettre à un attaquant de provoquer une attaque Cross-Site Scripting et d’obtenir des informations sensibles."/>
    <x v="0"/>
    <s v="Cross-Site Scripting _x000a_Obtain Information"/>
    <s v="NON"/>
    <s v="Installation des mises à jour :_x000a_- VMware vCenter Server (vCenter Server)_x000a_o 7.0 U3f_x000a_o 6.7 U3r_x000a_o 6.5 U3t_x000a_- VMware ESXi version :_x000a_o 7.0 build 20036589_x000a_o 6.7 build 19997733_x000a_o 6.5 build 19997716_x000a_- VMware vRealize Log Insight version: _x000a_o 8.8.2"/>
    <x v="2"/>
    <d v="2022-07-13T00:00:00"/>
    <m/>
    <m/>
    <e v="#NUM!"/>
    <e v="#NUM!"/>
    <s v="- Vérification par l'équipe Wintel des versions déjà installés et si on doit faire un update. 20/10/22_x000a_- fin de support pour les version Vmware vcenter 6.5 et 6.7 le 15/10/22. recommandation de passer vers la version 7."/>
    <s v="https://www.vmware.com/security/advisories/VMSA-2022-0020.html_x000a_https://www.vmware.com/security/advisories/VMSA-2022-0019.html_x000a_https://www.vmware.com/security/advisories/VMSA-2022-0018.html"/>
    <m/>
    <m/>
    <m/>
    <m/>
    <m/>
  </r>
  <r>
    <s v="CDGDev"/>
    <m/>
    <x v="4"/>
    <s v="CVE-2022-26500_x000a_CVE-2022-26504_x000a_CVE-2022-26504_x000a_CVE-2022-26504"/>
    <s v="Veeam"/>
    <d v="2022-03-15T00:00:00"/>
    <s v="De multiples vulnérabilités ont été _x000a_découvertes dans les produits _x000a_Veeam. Elles permettent à un _x000a_attaquant de provoquer une _x000a_exécution de code arbitraire à _x000a_distance et une élévation de _x000a_privilèges."/>
    <x v="0"/>
    <s v="Exécution de _x000a_code _x000a_arbitraire à _x000a_distance_x000a_Élévation de _x000a_privilèges"/>
    <s v="NON"/>
    <s v="Mise a jours des composants Veeam par les versions suivantes :_x000a_▪ Veeam Backup &amp; Replication versions 11a (build 11.0.1.1261 P20220302)_x000a_▪ Veeam Backup &amp; Replication versions 10a (build 10.0.1.4854 P20220304)_x000a_▪ Veeam Agent pour Microsoft Windows 5 (build 5.0.3.4708)_x000a_▪ Veeam Agent pour Microsoft Windows versions 4 (build 4.0.2.2208)"/>
    <x v="4"/>
    <d v="2022-03-15T00:00:00"/>
    <m/>
    <m/>
    <e v="#NUM!"/>
    <e v="#NUM!"/>
    <s v="non concerné"/>
    <s v="https://www.veeam.com/kb4288_x000a_https://www.veeam.com/kb4289_x000a_https://www.veeam.com/kb4290"/>
    <m/>
    <m/>
    <m/>
    <m/>
    <m/>
  </r>
  <r>
    <s v="CDGDev"/>
    <m/>
    <x v="4"/>
    <s v="CVE-2022-31680"/>
    <s v="vCenter"/>
    <d v="2022-10-07T00:00:00"/>
    <s v="VMware vCenter Server pourrait permettre à un attaquant authentifié à distance d'exécuter du code arbitraire sur le système, en raison d'une désérialisation non sécurisée dans le PSC (Platform services controller). En envoyant des requêtes spécialement rédigées, un attaquant pourrait exploiter cette vulnérabilité pour exécuter du code arbitraire sur le système d'exploitation sous-jacent."/>
    <x v="0"/>
    <s v="Exécution de code"/>
    <s v="OUI"/>
    <s v="Mise à jour de vCenter par la version suivant :_x000a_✓ vCenter Server 6.5 Update 3u Build 20510539"/>
    <x v="2"/>
    <d v="2022-10-07T00:00:00"/>
    <m/>
    <d v="2025-02-10T00:00:00"/>
    <n v="857"/>
    <s v="Traité dans le delai"/>
    <s v="26/10/2022 : Un change sera planifié pour l’upgrade du vCenter vers la version 7._x000a_Date de réalisation du change :   02/11"/>
    <s v="https://www.vmware.com/security/advisories/VMSA-2022-0025.html"/>
    <m/>
    <m/>
    <m/>
    <m/>
    <m/>
  </r>
  <r>
    <s v="CDGDev"/>
    <m/>
    <x v="1"/>
    <s v="Alerte de sécurité "/>
    <s v="Utilisation des documents _x000a_PowerPoint pour la _x000a_distribution des Malwares via _x000a_des campagnes de phishing"/>
    <d v="2022-01-28T00:00:00"/>
    <s v="Plusieurs campagnes de phishing utilisent des documents &quot;PowerPoint&quot; malveillants pour distribuer _x000a_différents types de malwares, notamment des trojans d'accès à distance et de vol d'informations. Les _x000a_cybers-attaquants utilisent des fichiers &quot;PowerPoint&quot; combinés à des services cloud légitimes qui _x000a_hébergent les payloads des malwares. _x000a_Les malwares les plus répondus utilisant cette technique sont &quot;Warzone&quot; (alias AveMaria) et _x000a_&quot;AgentTesla&quot;, deux puissants RAT qui peuvent voler les mots de passe des navigateurs, enregistrer _x000a_les frappes du clavier, voler le contenu du presse-papiers, etc. _x000a_Les utilisateurs doivent être sensibilisés pour avoir plus de vigilance vis-à-vis des documents _x000a_&quot;PowerPoint&quot; et n’ouvrir que ceux provenant des sources légitimes"/>
    <x v="2"/>
    <m/>
    <s v="OUI"/>
    <s v="Blocage des IOCs."/>
    <x v="5"/>
    <d v="2022-01-28T00:00:00"/>
    <m/>
    <d v="2022-01-28T00:00:00"/>
    <n v="0"/>
    <s v="Traité dans le delai"/>
    <m/>
    <m/>
    <m/>
    <m/>
    <m/>
    <m/>
    <m/>
  </r>
  <r>
    <s v="CDGDev"/>
    <s v="09032023-08"/>
    <x v="3"/>
    <s v="CVE-2023-1017_x000a_CVE-2023-1018"/>
    <s v="Trusted Platform Module"/>
    <d v="2023-03-09T00:00:00"/>
    <s v="Multiples vulnérabilités ont été découvertes dans TPM, l'éxploitation de deux vulnérabilités peuvent permettre à un attaquant distant d'exécuter un code arbitraire dans le contexte du TPM ou planter la puce/le processus du TPM ou le rendre inutilisable, en raison d'une faille d'écriture hors limites dans la routine « CryptParameterDecryption. » En envoyant une requête spécialement conçue, _x000a_, ainsi pour lire ou accéder à des données sensibles stockées dans le TPM,et utiliser ces informations pour lancer d'autres attaques contre le système affecté"/>
    <x v="0"/>
    <s v="Exécution d'un code arbitraire_x000a__x000a_Atteint la confidentialité des données "/>
    <s v="OUI"/>
    <s v="Passer à la dernière version du TPM module, Recommandé par l’éditeurs"/>
    <x v="0"/>
    <d v="2023-03-09T00:00:00"/>
    <s v="10"/>
    <d v="2023-03-23T00:00:00"/>
    <n v="14"/>
    <s v="Hors délai de remediation"/>
    <s v="Vérification l'activation du module TPM au niveau des hyperviseaur_x000a_09/03/2023 : Mail envoyé par SOC_x000a_17/03/2023 : Relance _x000a_21/03/2023 : Relance_x000a_24/03/2023 : Relance_x000a_30/03/2023 : Relance"/>
    <s v="https://chromereleases.googleblog.com/2023/03/stable-channel-update-for-desktop.html"/>
    <m/>
    <m/>
    <m/>
    <m/>
    <m/>
  </r>
  <r>
    <s v="CDGDev"/>
    <s v="07062023-03 "/>
    <x v="5"/>
    <s v="CVE-2023-34144_x000a_CVE-2023-34145_x000a_CVE-2023-34146_x000a_CVE-2023-34147_x000a_CVE-2023-34148"/>
    <s v="Trend Micro Apex One"/>
    <d v="2023-06-07T00:00:00"/>
    <s v="De multiples vulnérabilités ont été découvertes dans TrendMicro Apex _x000a_One et Apex Central. Certaines d'entre elles permettent à un attaquant de _x000a_provoquer une exécution de code arbitraire à distance, un contournement _x000a_de la politique de sécurité et une atteinte à l'intégrité des données."/>
    <x v="0"/>
    <s v="Exécution de code arbitraire à distance_x000a__x000a_Contournement de la politique de sécurité_x000a__x000a_Atteinte à l'intégrité des données_x000a__x000a_Élévation de privilèges"/>
    <s v="NON"/>
    <s v=" Mise à jour pour Apex One versions SP1 CP B12033_x000a__x000a_• May 2023 Maintenance Hotfix - Build 202305 Security Agent version : 14.0.12518 "/>
    <x v="1"/>
    <d v="2023-06-07T00:00:00"/>
    <n v="1"/>
    <d v="2023-06-07T00:00:00"/>
    <n v="0"/>
    <s v="Traité dans le delai"/>
    <s v="Non concerné par le produit."/>
    <s v="https://success.trendmicro.com/dcx/s/solution/000293322?language=en_US"/>
    <m/>
    <m/>
    <m/>
    <m/>
    <m/>
  </r>
  <r>
    <s v="CDGDev"/>
    <m/>
    <x v="4"/>
    <s v="CVE-2021-36809"/>
    <s v="Sophos SSL VPN"/>
    <d v="2022-03-07T00:00:00"/>
    <s v="Une   vulnérabilité   d'élévation   de privilèges   locale   dans   le   client Sophos SSL VPN pour Windows en fin   de   vie   a   été   découverte   et divulguée  de  manière  responsable à Sophos. Elle a été signalée via le programme Sophos bug bounty par un chercheur en sécurité externe.La    vulnérabilité    permet    à    un attaquant     local     d'écraser     des fichiers  arbitraires  sur  le  système avec les journaux du client VPN en utilisant les privilèges d'administrateur,     ce     qui     peut entraîner un déni de service et une perte de données."/>
    <x v="1"/>
    <s v="Déni de service_x000a_Atteinte à l'intégrité des données_x000a_Élévation de privilèges"/>
    <s v="NON"/>
    <s v="Les clients doivent migrer vers l'utilisation de Sophos Connect pour remédier à ce problème. Sophos ne corrigera pas la vulnérabilité dans le client VPN SSL."/>
    <x v="0"/>
    <d v="2022-03-07T00:00:00"/>
    <m/>
    <m/>
    <e v="#NUM!"/>
    <e v="#NUM!"/>
    <s v="Non concerné."/>
    <s v="https://www.sophos.com/en-us/security-advisories/sophos-sa-20220303-sslvpn-local-dos_x000a_https://support.sophos.com/support/s/article/KB-000043484?language=en_US"/>
    <m/>
    <m/>
    <m/>
    <m/>
    <m/>
  </r>
  <r>
    <s v="CDGDev"/>
    <m/>
    <x v="4"/>
    <s v="CVE-2022-1040"/>
    <s v="Sophos Firewall"/>
    <d v="2022-03-28T00:00:00"/>
    <s v="Une vulnérabilité a été découverte dans Sophos Firewall. Elle permet à un attaquant de provoquer une exécution de code arbitraire à distance et un contournement de la politique de sécurité."/>
    <x v="0"/>
    <s v="Exécution de code arbitraire à distance_x000a_Contournement de la politique de sécurité"/>
    <s v="NON"/>
    <s v="Mitigations &amp; Workarounds_x000a_Hotfixes for v17.0 MR10 EAL4+, v17.5 MR16 and MR17, v18.0 MR5(-1) and MR6, v18.5 MR1 and MR2, and v19.0 EAP published on March 23, 2022_x000a_Hotfixes for unsupported EOL versions v17.5 MR12 through MR15, and v18.0 MR3 and MR4 published on March 23, 2022_x000a_Hotfixes for unsupported EOL version v18.5 GA published on March 24, 2022_x000a_Hotfixes for v18.5 MR3 published on March 24, 2022_x000a_Fix included in v19.0 GA and v18.5 MR4 (18.5.4)_x000a_Users of older versions of Sophos Firewall are required to upgrade to receive the latest protections and this fix"/>
    <x v="1"/>
    <d v="2022-03-28T00:00:00"/>
    <m/>
    <m/>
    <e v="#NUM!"/>
    <e v="#NUM!"/>
    <m/>
    <s v="https://www.sophos.com/en-us/security-advisories/sophos-sa-20220325-sfos-rce"/>
    <m/>
    <m/>
    <m/>
    <m/>
    <m/>
  </r>
  <r>
    <s v="CDGDev"/>
    <m/>
    <x v="4"/>
    <s v="CVE-2022-22536_x000a_CVE-2022-22544_x000a_CVE-2022-22531_x000a_CVE-2022-22530_x000a_CVE-2022-22532_x000a_CVE-2022-22540_x000a_CVE-2022-22534_x000a_CVE-2022-22535_x000a_CVE-2022-22546_x000a_CVE-2022-22537_x000a_CVE-2022-22539_x000a_CVE-2022-22538_x000a_CVE-2022-22528_x000a_CVE-2022-22542_x000a_CVE-2022-22543_x000a_CVE-2022-22545_x000a_CVE-2022-22533"/>
    <s v="SAP Software"/>
    <d v="2022-02-10T00:00:00"/>
    <s v="SAP NetWeaver Application _x000a_Server ABAP, SAP NetWeaver _x000a_Application Server Java, plate_x0002_forme ABAP, SAP_x000a_Content Server 7.53 et SAP Web _x000a_Dispatcher sont vulnérables à la _x000a_contrebande de requêtes et à la _x000a_concaténation de requêtes._x000a_Un attaquant non authentifié _x000a_peut ajouter des données _x000a_arbitraires à la requête d'une _x000a_victime. De cette façon, _x000a_l'attaquant peut exécuter des _x000a_fonctions en se faisant passer _x000a_pour la victime ou empoisonner _x000a_les caches Web intermédiaires. _x000a_Une attaque réussie peut_x000a_compromettre complètement la _x000a_confidentialité, l'intégrité et la _x000a_disponibilité du système."/>
    <x v="0"/>
    <s v="Contournement _x000a_de la sécurité_x000a_Déni de service_x000a_Divulgation _x000a_d’information_x000a_Escalade de _x000a_privilège_x000a_Injection SQL"/>
    <s v="NON"/>
    <s v="La correction nécessite l'application d'un correctif à SAP Web Dispatcher et à SAP Kernel. Le correctif _x000a_résout complètement le problème de sécurité._x000a_La correction est contenue dans tous les niveaux de correctifs qui sont égaux ou supérieurs au niveau _x000a_de correctif répertorié dans la section &quot;Correctifs du paquet de support&quot; de cette note SAP pour la _x000a_version souhaitée._x000a_Pour appliquer un correctif à SAP Web Dispatcher, suivez la note SAP 908097. Elle contient des détails _x000a_sur la version recommandée de SAP Web Dispatcher et sur la manière de télécharger et d'installer le _x000a_correctif._x000a_Pour appliquer un correctif au noyau SAP, suivez les recommandations de SAP sur la façon d'appliquer _x000a_un correctif au noyau SAP :_x000a_1. Appliquez la dernière version de SP Stack Kernel si elle contient déjà la correction. Pour _x000a_obtenir la liste des SP Stack Kernels actuels, consultez la note SAP 2083594 (Versions du _x000a_noyau SAP et niveaux de correctifs du noyau SAP)._x000a_2. Appliquez le correctif uniquement si vous rencontrez une erreur grave qui n'est pas encore _x000a_corrigée par le dernier SP Stack Kernel. _x000a_3. Consultez la note de régression pour connaître le niveau de correctif requis avant d'installer _x000a_le correctif du noyau. Pour plus d'informations, consultez la note SAP 1802333 (Recherche _x000a_d'informations sur les régressions dans le noyau SAP)._x000a_4. Pour savoir comment télécharger et installer les correctifs du noyau, consultez la note SAP _x000a_19466 (Téléchargement des correctifs du noyau SAP)."/>
    <x v="0"/>
    <d v="2022-02-10T00:00:00"/>
    <m/>
    <m/>
    <e v="#NUM!"/>
    <e v="#NUM!"/>
    <m/>
    <s v="https://wiki.scn.sap.com/wiki/display/PSR/SAP+Security+Patch+Day+-+February+2022_x000a_https://onapsis.com/icmad-sap-cybersecurity-vulnerabilities_x000a_https://github.com/Onapsis/onapsis_icmad_scanner"/>
    <m/>
    <m/>
    <m/>
    <m/>
    <m/>
  </r>
  <r>
    <s v="CDGDev"/>
    <m/>
    <x v="4"/>
    <s v="CVE-2022-22965_x000a_CVE-2022-22542_x000a_CVE-2022-22530_x000a_CVE-2022-22531"/>
    <s v="SAP Software"/>
    <d v="2022-04-21T00:00:00"/>
    <s v="De multiples vulnérabilités ont été découvertes dans les produits SAP. Certaines d'entre elles permettent à un attaquant de provoquer une exécution de code arbitraire à distance, un déni de service à distance et un contournement de la politique de sécurité. _x000a_Ainsi une vulnérabilité critique de type Zero-day (CVE-2022-22965) « Spring4Shell &amp; SpringShell » a été découvert dans le Framework Spring, l’exploitation de la faille peut permet l'exécution de code à distance. La vulnérabilité est activement exploitée, multiples codes d’exploit de type « proof-of-concept » ont été divulgué en public (dans Twitter/Blogs)."/>
    <x v="0"/>
    <s v="Exécution du code arbitraire_x000a_Atteinte à la confidentialité des données_x000a_Déni de service"/>
    <s v="NON"/>
    <s v="Mitigations &amp; Workarounds_x000a_1-_x0009_Upgrade :_x000a_Mise à jour des produits SAP (Se référer au bulletin de sécurité de l'éditeur pour l'obtention des correctifs SAP Security Patch Day) ;_x000a_Mise à jour Spring Framework versions 5.3.18 et 5.2.20 ;_x000a_Mise à jour Spring Boot par la version 2.5.12 ;_x000a_Mise à jour Spring Boot par la version 2.6.6._x000a_2-_x0009_Solution d’atténuation : CVE-2022-22965 (Spring4Shell) "/>
    <x v="6"/>
    <d v="2022-04-21T00:00:00"/>
    <m/>
    <m/>
    <e v="#NUM!"/>
    <e v="#NUM!"/>
    <m/>
    <s v="https://www.sap.com/documents/2022/02/fa865ea4-167e-0010-bca6-c68f7e60039b.html"/>
    <m/>
    <m/>
    <m/>
    <m/>
    <m/>
  </r>
  <r>
    <s v="CDGDev"/>
    <s v="07032023-01"/>
    <x v="2"/>
    <s v="N/A"/>
    <s v="Ransomware « SkullLocker »"/>
    <d v="2023-03-07T00:00:00"/>
    <s v="Une compagne d’attaque ciblant les systèmes basés sur les systèmes d’exploitation Windows a été observé menée par le ransomware « SkullLocker ». SkullLocker est une nouvelle variante de la famille des ransomwares Chaos. Le ransomware se propage en utilisant différentes techniques telles que les courriels de spam et les faux sites de torrents. Ce type particulier de ransomware chiffre les fichiers et ajoute une extension &quot;.skull&quot; aux noms de fichiers. Après le processus de cryptage, le ransomware crée une note de rançon dans le fichier &quot;read_it[.]txt&quot;. La note de rançon est rédigée en polonais et informe les victimes que leurs fichiers sont verrouillés par le ransomware et demande une rançon pour le décryptage. Lorsque des fichiers sont cryptés par un ransomware, ils deviennent inaccessibles et ne peuvent être décryptés qu'à l'aide des outils appropriés. En général, les attaquants qui cryptent les fichiers sont les seuls à posséder les outils de décryptage. Les victimes ne peuvent pas restaurer leurs fichiers sans les outils achetés aux auteurs de la menace,à moins qu'elles ne disposent d'un outil de décryptage tiers ou d'une sauvegarde de leurs données. Il est déconseillé de payer les acteurs de la menace responsables des attaques de ransomware, car les victimes sont souvent escroquées.Il est également essentiel d'éliminer le ransomware pour éviter toute perte de données supplémentaire.Tous les fichiers sont cryptés et ne peuvent être ouverts sans paiement d'une rançon. D'autres chevaux de Troie voleurs de mots de passe et des infections de logiciels malveillants, peuvent être installés en même temps qu'une infection par un ransomware."/>
    <x v="0"/>
    <s v="Atteinte à la confidentialité des _x000a_données"/>
    <s v="OUI"/>
    <s v="Demande à l'équipe NOC de bloquer les IOC's:_x000a_Hash : _x000a_- e7deceee97a09d539d81eb91f988ece5e2a2ff51_x000a_- f4b3ebe7a8076c8a2d0b687f531cd5775f1911d8b90d8660ed97c91d2bf73405_x000a_- bb5ca9d8de51734dbd14dc081c7c892d819cd14fafd7ccd62849d70f9e679369_x000a_- 62e53bc5aa5f2a70a54e328bff51505f_x000a_- f34d5f2d4577ed6d9ceec516c1f5a744_x000a_Filenames and Extensions: _x000a_- .skull_x000a_- okok[.]exe"/>
    <x v="5"/>
    <d v="2023-03-07T00:00:00"/>
    <n v="5"/>
    <d v="2025-02-10T00:00:00"/>
    <n v="706"/>
    <s v="Traité dans le delai"/>
    <s v="08/03/2022 : Mail envoyé par soc_x000a_21/03/2023 : Relance_x000a_30/03/2023 : Relance_x000a_06/04/2023 : Relance _x000a_10/04/2023 : Relance_x000a_( demande a l'équipe SOC de black listé les IOC's)"/>
    <s v="https://www.pcrisk.com/removal-guides/26156-skulllocker-ransomware"/>
    <m/>
    <m/>
    <m/>
    <m/>
    <m/>
  </r>
  <r>
    <s v="CDGDev"/>
    <s v="13032023-10"/>
    <x v="2"/>
    <s v="N/A"/>
    <s v="Ransomware « Raccoon Stealer »"/>
    <d v="2023-03-13T00:00:00"/>
    <s v="« Raccoon Stealer » est un logiciel malveillant de type &quot;malware-as-a-service&quot; (MaaS) écrit en langages de programmation C et C++ et qui permet aux cybercriminels de réaliser sur les systèmes cibles les actions suivantes : _x000a_• Voler des données telles que des informations sur les empreintes digitales, des listes d’applications installées, des mots de passe de navigateur et des informations sur les cartes de crédit._x000a_• Collecter et exfiltrer des données de navigation, des informations système et des portefeuilles de crypto-monnaies._x000a_• Exécuter des processus entièrement automatisés_x000a_En plus, il est faiblement détecté par les solutions antivirus, fonctionne sur les systèmes 32bits et _x000a_64 bits et utilise un cryptage puissant."/>
    <x v="0"/>
    <s v="Atteinte à la confidentialité des _x000a_données"/>
    <s v="OUI"/>
    <s v="Raccoon Stealer servers :_x000a_- 45.61.136[.]191_x000a_- 45.92.156[.]53_x000a_- 45.92.156[.]52_x000a_- 89.39.106[.]64_x000a_- 109.236.82[.]58_x000a_Hash : _x000a_- 0123b26df3c79bac0a3fda79072e36c159cfd1824ae3fd4b7f9dea9bda9c7909_x000a_- 022432f770bf0e7c5260100fcde2ec7c49f68716751fd7d8b9e113bf06167e03_x000a_- 048c0113233ddc1250c269c74c9c9b8e9ad3e4dae3533ff0412d02b06bdf4059_x000a_- 0c722728ca1a996bbb83455332fa27018158cef21ad35dc057191a0353960256_x000a_- 2106b6f94cebb55b1d55eb4b91fa83aef051c8866c54bb75ea4fd304711c4dfc_x000a_- 263c18c86071d085c69f2096460c6b418ae414d3ea92c0c2e75ef7cb47bbe693_x000a_- 27e02b973771d43531c97eb5d3fb662f9247e85c4135fe4c030587a8dea72577_x000a_- 2911be45ad496dd1945f95c47b7f7738ad03849329fcec9c464dfaeb5081f67e_x000a_- 47f3c8bf3329c2ef862cf12567849555b17b930c8d7c0d571f4e112dae1453b1_x000a_Domaine: _x000a_- cool-story[.]xyz_x000a_- fall2sleep[.]xyz_x000a_- heal-brain[.]xyz_x000a_- main-soft[.]site_x000a_- roll-rave[.]site_x000a_- tech-lover[.]xyz_x000a_- violance-rave[.]site"/>
    <x v="5"/>
    <d v="2023-03-09T00:00:00"/>
    <s v="5"/>
    <d v="2025-02-10T00:00:00"/>
    <n v="700"/>
    <s v="Hors délai de remediation"/>
    <s v="08/03/2022 : Mail envoyé par soc_x000a_21/03/2023 : Relance_x000a_24/03/2023 : Relance_x000a_30/03/2023 : Relance_x000a_06/04/2023 :( demande a l'équipe SOC de black listé les IOC's)"/>
    <s v="https://www.kb.cert.org/vuls/id/782720_x000a_https://trustedcomputinggroup.org/resource/tpm-library-specification/"/>
    <m/>
    <m/>
    <m/>
    <m/>
    <m/>
  </r>
  <r>
    <s v="CDGDev"/>
    <m/>
    <x v="4"/>
    <s v="CVE-2022-0778"/>
    <s v="Produits Sophos"/>
    <d v="2022-03-18T00:00:00"/>
    <s v="Une vulnérabilité a été découverte _x000a_dans les produits Sophos. Elle permet _x000a_à un attaquant de provoquer un déni _x000a_de service à distance."/>
    <x v="2"/>
    <s v="Déni de _x000a_service"/>
    <s v="NON"/>
    <s v="Mise a jour des produits Sophos par :_x000a_Sophos Firewall version 18.5 MR3_x000a_Sophos UTM version 9.711 MR11_x000a_Sophos Web Appliance version 4.3.10.3"/>
    <x v="1"/>
    <d v="2022-03-18T00:00:00"/>
    <m/>
    <m/>
    <e v="#NUM!"/>
    <e v="#NUM!"/>
    <m/>
    <s v="https://www.sophos.com/fr-fr/security-advisories/sophos-sa-20220318-openssl-dos"/>
    <m/>
    <m/>
    <m/>
    <m/>
    <m/>
  </r>
  <r>
    <s v="CDGDev"/>
    <m/>
    <x v="2"/>
    <s v="CVE-2021-22570_x000a_CVE-2022-0778_x000a_CVE-2022-21454_x000a_CVE-2022-21457_x000a_CVE-2022-21425_x000a_CVE-2022-21440_x000a_CVE-2022-21459_x000a_CVE-2022-21478_x000a_CVE-2022-21479_x000a_CVE-2022-21418_x000a_CVE-2022-21417_x000a_CVE-2022-21413_x000a_CVE-2022-21427_x000a_CVE-2022-21412_x000a_CVE-2022-21414_x000a_CVE-2022-21435_x000a_CVE-2022-21436_x000a_CVE-2022-21437_x000a_CVE-2022-21438_x000a_CVE-2022-21452_x000a_CVE-2022-21462_x000a_CVE-2022-21415_x000a_CVE-2022-21451_x000a_CVE-2022-21444_x000a_CVE-2022-21460_x000a_CVE-2022-21423_x000a_-_x000a_CVE-2022-21410_x000a_CVE-2022-21498_x000a_CVE-2022-21411_x000a_CVE-2021-41165_x000a_CVE-2021-22569_x000a_-_x000a_CVE-2022-23305_x000a_CVE-2022-21441_x000a_CVE-2022-23437_x000a_CVE-2022-21453_x000a_CVE-2021-41184_x000a_CVE-2021-28170_x000a_CVE-2020-8908_x000a_-_x000a_CVE-2021-44832_x000a_-_x000a_CVE-2022-21494_x000a_CVE-2022-21416_x000a_CVE-2022-21463_x000a_CVE-2022-21461_x000a_CVE-2022-21493_x000a_CVE-2022-21446_x000a_-_x000a_CVE-2022-0778_x000a_CVE-2022-21449_x000a_CVE-2022-21476_x000a_CVE-2022-21426_x000a_CVE-2022-21496_x000a_CVE-2022-21434_x000a_CVE-2022-21443"/>
    <s v="Produits Oracle"/>
    <d v="2022-04-20T00:00:00"/>
    <s v="Oracle  a  publié  des  correctifs  de sécurité   pour   corriger   plusieurs vulnérabilités dans le cadre de samiseà   jour   trimestrielle.   Les vulnérabilités    traitées    par    ces correctifs touchent des dizaines deproduits  cités  au  niveau  de  ce bulletin.Un attaquant distant non authentifié    peut    exploiter    ces vulnérabilités   pour   exécuter   du code   arbitraire,   accéder   à   des données confidentielles ou causer un déni de service."/>
    <x v="0"/>
    <s v="Exécutionde code   arbitraire à distance_x000a_Accès à des informations confidentielles_x000a_Déni de service"/>
    <s v="OUI"/>
    <s v="Veuillez-vous référer au bulletin de sécurité d'Oracle afin d'installer les nouvelles mises à jour."/>
    <x v="7"/>
    <d v="2022-04-20T00:00:00"/>
    <m/>
    <m/>
    <e v="#NUM!"/>
    <e v="#NUM!"/>
    <s v="aucun retour aupres de l'equipe technique."/>
    <s v="https://www.oracle.com/security-alerts/bulletinapr2022.html "/>
    <m/>
    <m/>
    <m/>
    <m/>
    <m/>
  </r>
  <r>
    <s v="CDGDev"/>
    <m/>
    <x v="1"/>
    <s v="CVE-2021-43066_x000a_CVE-2021-41020_x000a_CVE-2022-26116_x000a_CVE-2021-43206_x000a_CVE-2021-41032_x000a_CVE-2022-22306_x000a_CVE-2022-23443_x000a_CVE-2021-43081_x000a_CVE-2021-43845_x000a_CVE-2021-37706_x000a_CVE-2021-43804_x000a_CVE-2021-32686_x000a_CVE-2021-21375_x000a_CVE-2020-15260"/>
    <s v="Produits Fortinet"/>
    <d v="2022-05-04T00:00:00"/>
    <s v="De multiples vulnérabilités ont été découvertes dans les produits Fortinet. Certaines d'entre elles permettent à un attaquant de provoquer une exécution de code arbitraire à distance, un déni de service à distance et un contournement de la politique de sécurité."/>
    <x v="0"/>
    <s v="Exécution de code arbitraire à distance._x000a_Déni de service à distance._x000a_Contournement de la politique de sécurité._x000a_Atteinte à l'intégrité des données._x000a_Atteinte à la confidentialité des données._x000a_Élévation de privilèges._x000a_Injection de code indirecte à distance (XSS)."/>
    <s v="OUI"/>
    <s v="Se référer au bulletin de sécurité de l'éditeur pour l'obtention des correctifs (cf. section Documentation)."/>
    <x v="1"/>
    <d v="2022-05-04T00:00:00"/>
    <m/>
    <d v="2022-06-16T00:00:00"/>
    <n v="43"/>
    <s v="Traité dans le delai"/>
    <s v="16/06/2022 : Retour de NOC &quot;La mise à jour du FW forti est exécuté avec succès&quot;"/>
    <s v="https://www.fortiguard.com/psirt/FG-IR-21-154_x000a_https://www.fortiguard.com/psirt/FG-IR-22-007 _x000a_https://www.fortiguard.com/psirt/FG-IR-22-041 _x000a_https://www.fortiguard.com/psirt/FG-IR-21-230 _x000a_https://www.fortiguard.com/psirt/FG-IR-21-239 _x000a_https://www.fortiguard.com/psirt/FG-IR-21-147 _x000a_https://www.fortiguard.com/psirt/FG-IR-21-231 _x000a_https://www.fortiguard.com/psirt/FG-IR-22-062 _x000a_https://www.fortiguard.com/psirt/FG-IR-21-040 "/>
    <m/>
    <m/>
    <m/>
    <m/>
    <m/>
  </r>
  <r>
    <s v="CDGDev"/>
    <s v="21122022-14 "/>
    <x v="0"/>
    <s v="CVE-2017-12240_x000a_CVE-2018-0147_x000a_CVE-2018-0171"/>
    <s v="Produits Cisco _x000a_Cisco - IOS_x000a_Cisco - IOS XE "/>
    <d v="2022-12-21T00:00:00"/>
    <s v="De multiples anciennes vulnérabilités critiques qui sont activement exploitées, ont été découvertes dans les produis Cisco. _x000a_Elle permet à un attaquant de provoquer une exécution de code arbitraire à distance et un déni de service à distance."/>
    <x v="0"/>
    <s v="Exécution de code arbitraire _x000a__x000a_Déni de service "/>
    <s v="OUI"/>
    <s v="Se référer au bulletin de sécurité de Cicso"/>
    <x v="1"/>
    <d v="2022-12-21T00:00:00"/>
    <m/>
    <d v="2025-02-10T00:00:00"/>
    <n v="782"/>
    <s v="Traité dans le delai"/>
    <s v="12/21/2022 : Mail envoyé par SOC_x000a_12/22/2022 : Demander a l'équipe NETWORK la liste des équipements Cisco IOS &amp; IOS XE , afin de lancer un scan de Vuln_x000a_05/01/2023 : Relance _x000a_"/>
    <s v="https://sec.cloudapps.cisco.com/security/center/content/CiscoSecurityAdvisory/cisco-sa-20170927-dhcp_x000a_https://sec.cloudapps.cisco.com/security/center/content/CiscoSecurityAdvisory/cisco-sa-20180307-acs2_x000a_https://sec.cloudapps.cisco.com/security/center/content/CiscoSecurityAdvisory/cisco-sa-20180328-smi2"/>
    <m/>
    <m/>
    <m/>
    <m/>
    <m/>
  </r>
  <r>
    <s v="CDGDev"/>
    <m/>
    <x v="0"/>
    <s v="CVE-2021-34723_x000a_CVE-2021-34724_x000a_CVE-2021-34703_x000a_CVE-2021-1546_x000a_CVE-2021-1612_x000a_CVE-2021-1589_x000a_CVE-2021-34712_x000a_CVE-2021-34726_x000a_CVE-2021-34727"/>
    <s v="Produit Cisco"/>
    <d v="2021-09-23T00:00:00"/>
    <s v="De multiples vulnérabilités ont été découvertes dans les produits Cisco. Certaines d'entre elles permettent à un attaquant de provoquer une exécution de code arbitraire à distance, un déni de service à distance et un contournement de la politique de sécurité."/>
    <x v="0"/>
    <s v="Exécution de code arbitraire à distance_x000a_Déni de service à distance_x000a_Contournement de la politique de sécurité_x000a__x0009_Élévation de privilèges"/>
    <s v="OUI"/>
    <s v="1000 Series Integrated Services Routers (ISRs)_x000a_4000 Series ISRs_x000a_ASR 1000 Series Aggregation Services Routers_x000a_Cloud Services Router 1000V Series_x000a_Cisco IOS XE SD-WAN Software_x000a_Cisco IOS or IOS XE Software_x000a_SD-WAN vBond Orchestrator Software_x000a_SD-WAN vEdge Cloud Routers_x000a_SD-WAN vEdge Routers_x000a_SD-WAN vManage Software_x000a_SD-WAN vSmart Controller Software"/>
    <x v="1"/>
    <d v="2021-09-23T00:00:00"/>
    <m/>
    <m/>
    <e v="#NUM!"/>
    <e v="#NUM!"/>
    <s v="Pas de retour aupres de l'equipe technique._x000a_"/>
    <s v="https://tools.cisco.com/security/center/content/CiscoSecurityAdvisory/cisco-sa-iosxesdwan-arbfileov-MVOF3ZZn_x000a_https://tools.cisco.com/security/center/content/CiscoSecurityAdvisory/cisco-sa-iosxesdwan-privesc-VP4FG3jD_x000a_https://tools.cisco.com/security/center/content/CiscoSecurityAdvisory/cisco-sa-lldp-dos-sBnuHSjT_x000a_https://tools.cisco.com/security/center/content/CiscoSecurityAdvisory/cisco-sa-sd-wan-Fhqh8pKX_x000a_https://tools.cisco.com/security/center/content/CiscoSecurityAdvisory/cisco-sa-sd-wan-GjR5pGOm_x000a_https://tools.cisco.com/security/center/content/CiscoSecurityAdvisory/cisco-sa-sd-wan-credentials-ydYfskzZ_x000a_https://tools.cisco.com/security/center/content/CiscoSecurityAdvisory/cisco-sa-sd-wan-jOsuRJCc_x000a_https://tools.cisco.com/security/center/content/CiscoSecurityAdvisory/cisco-sa-sd-wan-jOsuRJCc_x000a_https://tools.cisco.com/security/center/content/CiscoSecurityAdvisory/cisco-sa-iosxesdwan-rbuffover-vE2OB6tp"/>
    <m/>
    <m/>
    <m/>
    <m/>
    <m/>
  </r>
  <r>
    <s v="CDGDev"/>
    <m/>
    <x v="0"/>
    <s v="CVE-2021-27853_x000a_CVE-2021-27854_x000a_CVE-2021-27861_x000a_CVE-2021-27862_x000a_CVE-2022-20728"/>
    <s v="Produit Cisco"/>
    <d v="2022-09-28T00:00:00"/>
    <s v="Cisco annonce la correction de plusieurs vulnérabilités affectant certaines versions de ses produits Susmentionnés. L'exploitation de ces vulnérabilités peut permettre à un attaquant distant de contourner les mesures de sécurité."/>
    <x v="0"/>
    <s v="Exécution de code arbitraire._x000a_Attaque par déni de service (DoS)._x000a_Escalade de privilèges."/>
    <s v="OUI"/>
    <s v="Veuillez se référer aux bulletins de sécurité de Cisco pour mettre à jours vos équipements."/>
    <x v="1"/>
    <d v="2022-09-29T00:00:00"/>
    <m/>
    <m/>
    <e v="#NUM!"/>
    <e v="#NUM!"/>
    <m/>
    <s v="https://tools.cisco.com/security/center/content/CiscoSecurityAdvisory/cisco-sa-VU855201-J3z8CKTX_x000a_https://tools.cisco.com/security/center/content/CiscoSecurityAdvisory/cisco-sa-apvlan-TDTtb4FY _x000a_https://tools.cisco.com/security/center/content/CiscoSecurityAdvisory/cisco-sa-wlc-udp-dos-XDyEwhNz _x000a_https://tools.cisco.com/security/center/content/CiscoSecurityAdvisory/cisco-sa-wlc-dos-mKGRrsCB _x000a_https://tools.cisco.com/security/center/content/CiscoSecurityAdvisory/cisco-sa-wlc-dhcp-dos-76pCjPxK _x000a_https://tools.cisco.com/security/center/content/CiscoSecurityAdvisory/cisco-sa-ssh-excpt-dos-FzOBQTnk _x000a_https://tools.cisco.com/security/center/content/CiscoSecurityAdvisory/cisco-sa-sd-wan-priv-E6e8tEdF _x000a_https://tools.cisco.com/security/center/content/CiscoSecurityAdvisory/cisco-sa-iosxe-mpls-dos-Ab4OUL3 _x000a_https://tools.cisco.com/security/center/content/CiscoSecurityAdvisory/cisco-sa-iosxe-cip-dos-9rTbKLt9 _x000a_https://tools.cisco.com/security/center/content/CiscoSecurityAdvisory/cisco-sa-iosxe-6vpe-dos-tJBtf5Zv _x000a_https://tools.cisco.com/security/center/content/CiscoSecurityAdvisory/cisco-sa-ios-xe-cat-verify-D4NEQA6q _x000a_https://tools.cisco.com/security/center/content/CiscoSecurityAdvisory/cisco-sa-ewc-priv-esc-nderYLtK _x000a_https://tools.cisco.com/security/center/content/CiscoSecurityAdvisory/cisco-sa-c9800-mob-dos-342YAc6J _x000a_https://tools.cisco.com/security/center/content/CiscoSecurityAdvisory/cisco-sa-ap-assoc-dos-EgVqtON8 _x000a_https://tools.cisco.com/security/center/content/CiscoSecurityAdvisory/cisco-sa-alg-dos-KU9Z8kFX"/>
    <m/>
    <m/>
    <m/>
    <m/>
    <m/>
  </r>
  <r>
    <s v="CDGDev"/>
    <s v="16012022-08"/>
    <x v="0"/>
    <s v="CVE-2023-20020_x000a_CVE-2023-20037_x000a_CVE-2023-20038_x000a_CVE-2023-20018_x000a_CVE-2023-20025_x000a_CVE-2023-20026"/>
    <s v="Produits Cisco"/>
    <d v="2023-01-16T00:00:00"/>
    <s v="De multiples vulnérabilités ont été découvertes dans les produits Cisco. Certaines d'entre elles permettent à un attaquant de provoquer une exécution de code arbitraire à distance, Un déni de service à distance et un contournement de la politique de sécurité."/>
    <x v="0"/>
    <s v="Exécution de code arbitraire à distance_x000a_Déni de service à distance_x000a_Contournement de la politique de sécurité_x000a_Atteinte à la confidentialité des données_x000a_Injection de code indirecte à distance (XSS)"/>
    <s v="OUI"/>
    <s v="Mise a jours Cisco IP Phone 7800 and 8800 Series vers , 14.2"/>
    <x v="1"/>
    <d v="2023-01-16T00:00:00"/>
    <m/>
    <d v="2025-02-10T00:00:00"/>
    <n v="756"/>
    <s v="Traité dans le delai"/>
    <s v="16/01/2023 : Mail envoyé par SOC_x000a_18/01/2023 : la version 14.2 qui corrige la vulnerabilité ne sera disponible qu'a partir de 27 janvier 2023_x000a_19/01/2023 : Relance_x000a_23/01/2023 : Relance"/>
    <s v="https://sec.cloudapps.cisco.com/security/center/content/CiscoSecurityAdvisory/cisco-sa-ip-phone-auth-bypass-pSqxZRPR"/>
    <m/>
    <m/>
    <m/>
    <m/>
    <m/>
  </r>
  <r>
    <s v="CDGDev"/>
    <m/>
    <x v="3"/>
    <s v="CVE-2021 4115"/>
    <s v="polkit Unix"/>
    <d v="2022-02-22T00:00:00"/>
    <s v="polkit est vulnérable à un déni de service, causé par une faille de fuite de descripteur de fichier. En envoyant une requête spécialement rédigée, un attaquant local peut exploiter cette vulnérabilité pour faire planter l'application. Cette faille peut permettre à un utilisateur non privilégié de provoquer un crash de polkit, dû à l'épuisement du descripteur de fichier du processus. La menace la plus importante de cette vulnérabilité est la disponibilité."/>
    <x v="1"/>
    <s v="Déni de service"/>
    <s v="OUI"/>
    <s v="https://access.redhat.com/security/cve/cve-2021-4115"/>
    <x v="3"/>
    <d v="2022-02-22T00:00:00"/>
    <m/>
    <m/>
    <e v="#NUM!"/>
    <e v="#NUM!"/>
    <m/>
    <s v="https://access.redhat.com/security/cve/cve-2021-4115"/>
    <m/>
    <m/>
    <m/>
    <m/>
    <m/>
  </r>
  <r>
    <s v="CDGDev"/>
    <m/>
    <x v="0"/>
    <s v="CVE-2021-21704_x000a_CVE-2021-21705"/>
    <s v="PHP"/>
    <d v="2021-07-02T00:00:00"/>
    <s v="De multiples vulnérabilités ont été découvertes dans PHP. Elles permettent à un attaquant de provoquer un déni de service à distance et potentiellement une exécution de code arbitraire à distance."/>
    <x v="2"/>
    <s v="_x000a_Exécution de code arbitraire à distance_x000a_Déni de service à distance"/>
    <s v="OUI"/>
    <s v="Mettre à jour PHP par :_x000a_PHP 7.3.x avec la version 7.3.29"/>
    <x v="3"/>
    <d v="2021-07-02T00:00:00"/>
    <m/>
    <m/>
    <e v="#NUM!"/>
    <e v="#NUM!"/>
    <s v="Pas de retour aupres de l'equipe technique_x000a_"/>
    <s v="https://www.php.net/ChangeLog-7.php#7.3.29"/>
    <m/>
    <m/>
    <m/>
    <m/>
    <m/>
  </r>
  <r>
    <s v="CDGDev"/>
    <m/>
    <x v="0"/>
    <s v="CVE-2021-21706"/>
    <s v="PHP"/>
    <d v="2021-09-24T00:00:00"/>
    <s v="De multiples vulnérabilités ont été découvertes dans PHP. Elles permettent à un attaquant de provoquer un problème de sécurité non spécifié par l'éditeur et une atteinte à l'intégrité des données"/>
    <x v="0"/>
    <s v="Non spécifié par l'éditeur_x000a_Atteinte à l'intégrité des données"/>
    <s v="OUI"/>
    <s v="Mettre à jour PHP par :_x000a_PHP versions vers 8.0.11_x000a_PHP versions vers 7.4.24_x000a_PHP versions vers 7.3.31"/>
    <x v="3"/>
    <d v="2021-09-24T00:00:00"/>
    <m/>
    <m/>
    <e v="#NUM!"/>
    <e v="#NUM!"/>
    <s v="Pas de retour aupres de l'equipe technique._x000a_"/>
    <s v="https://www.php.net/ChangeLog-7.php#7.3.31_x000a_https://www.php.net/ChangeLog-8.php#8.0.11_x000a_https://www.php.net/ChangeLog-7.php#7.4.24"/>
    <m/>
    <m/>
    <m/>
    <m/>
    <m/>
  </r>
  <r>
    <s v="CDGDev"/>
    <m/>
    <x v="0"/>
    <s v="CVE-2021-21703"/>
    <s v="PHP"/>
    <d v="2021-11-03T00:00:00"/>
    <s v="Une vulnérabilité a été découverte dans PHP. Elle permet à un attaquant de provoquer une élévation de privilèges."/>
    <x v="0"/>
    <s v="Élévation de privilèges"/>
    <s v="OUI"/>
    <s v="PHP versions vers 7.3.32"/>
    <x v="3"/>
    <d v="2021-11-03T00:00:00"/>
    <m/>
    <m/>
    <e v="#NUM!"/>
    <e v="#NUM!"/>
    <m/>
    <s v="https://www.php.net/ChangeLog-7.php#7.3.32"/>
    <m/>
    <m/>
    <m/>
    <m/>
    <m/>
  </r>
  <r>
    <s v="CDGDev"/>
    <m/>
    <x v="0"/>
    <s v="CVE-2021 21708"/>
    <s v="PHP"/>
    <d v="2022-02-21T00:00:00"/>
    <s v="Une mise à jour de sécurité a été publiée pour le noyau des versions susmentionnées de PHP. Un attaquant pourrait exploiter ces vulnérabilités afin d’exécuter du code arbitraire à distance et causer un déni de service. Un exploit permettant le déclenchement d’un déni de service basé sur l'utilisation de PHP pour interroger une base de données est déjà disponible. Il est fortement recommandé d’appliquer la mise à jour de sécurité."/>
    <x v="0"/>
    <s v="Exécution du code arbitraire à distance_x000a_Déni de service"/>
    <s v="OUI"/>
    <s v="Mise a jour PHP par les versions suivantes :_x000a_- PHP version 8.1.x version 8.1.3_x000a_- PHP version 8.0.x version 8.0.16_x000a_- PHP version 7.4.x version 7.4.28"/>
    <x v="3"/>
    <d v="2022-02-21T00:00:00"/>
    <m/>
    <d v="2022-06-14T00:00:00"/>
    <n v="113"/>
    <s v="Traité dans le delai"/>
    <m/>
    <s v="https://www.php.net/ChangeLog 8.php#8.1.3_x000a_https://www.php.net/ChangeLog 8.php#PHP_8_0_x000a_https://www.php.net/ChangeLog 7.php"/>
    <m/>
    <m/>
    <m/>
    <m/>
    <m/>
  </r>
  <r>
    <s v="CDGDev"/>
    <m/>
    <x v="0"/>
    <s v="CVE-2022-31626_x000a_CVE-2022-31625"/>
    <s v="PHP"/>
    <d v="2022-06-14T00:00:00"/>
    <s v="De multiples vulnérabilités ont été découvertes dans PHP. Elles permettent à un attaquant de provoquer une exécution de code arbitraire à distance"/>
    <x v="0"/>
    <s v="Exécution du code arbitraire à distance_x000a_Déni de service"/>
    <s v="OUI"/>
    <s v="Mise à jour PHP par les versions suivantes :_x000a_- PHP version 8.1.7_x000a_- PHP version 8.0.20_x000a_- PHP version 7.4.30"/>
    <x v="3"/>
    <d v="2022-06-14T00:00:00"/>
    <m/>
    <m/>
    <e v="#NUM!"/>
    <e v="#NUM!"/>
    <m/>
    <s v="https://www.php.net/ChangeLog-8.php#8.1.7_x000a_https://www.php.net/ChangeLog-8.php#PHP_8_0_x000a_https://www.php.net/ChangeLog-7.php#7.4.30"/>
    <m/>
    <m/>
    <m/>
    <m/>
    <m/>
  </r>
  <r>
    <s v="CDGDev"/>
    <s v="16022023-13"/>
    <x v="0"/>
    <s v="CVE-2023-0567_x000a_CVE-2023-0568_x000a_CVE-2023-0662"/>
    <s v="PHP"/>
    <d v="2023-02-16T00:00:00"/>
    <s v="De multiples vulnérabilités ont été découvertes dans PHP._x000a_Elles permettent à un attaquant de provoquer un déni de service à distance et un contournement de la politique de sécurité."/>
    <x v="2"/>
    <s v="Déni de service à distance _x000a_Contournement de la politique de sécurité"/>
    <s v="OUI"/>
    <s v=" Mise à jour du produit PHP par les versions suivantes : _x000a_PHP version 8.0.28 ou ultérieur._x000a_PHP version 8.1.16 ou ultérieur._x000a_PHP version 8.2.3 ou ultérieur."/>
    <x v="3"/>
    <d v="2023-02-16T00:00:00"/>
    <m/>
    <d v="2025-02-10T00:00:00"/>
    <n v="725"/>
    <s v="Traité dans le delai"/>
    <s v="16/02/2023 : Mail envoyé par SOC_x000a_16/02/2023 : demandé a l'équipe unix la liste de Cis concernées par la vulnérabilité PHP_x000a_17/02/2023 : REDHAT: aucune  publication jusqu’à present_x000a_ORACLE Linux: aucune  publication jusqu’à present_x000a_03/03/2023 : Rhel est concerné par les vulnérabilité, dans l'attente de publication des ERRATAs."/>
    <s v="https://www.php.net/archive/2023.php#2023-02-14-3 _x000a_https://github.com/php/php-src/security/advisories/GHSA-7fj2-8x79-rjf4 _x000a_https://github.com/php/php-src/security/advisories/GHSA-54hq-v5wp-fqgv "/>
    <m/>
    <m/>
    <m/>
    <m/>
    <m/>
  </r>
  <r>
    <s v="CDGDev"/>
    <m/>
    <x v="5"/>
    <s v="CVE-2022-1292_x000a_CVE-2022-27778_x000a_CVE-2018-25032_x000a_CVE-2022-21556_x000a_CVE-2022-21569_x000a_CVE-2022-21527_x000a_CVE-2022-21528_x000a_CVE-2022-21509_x000a_CVE-2022-21539_x000a_CVE-2022-21517_x000a_CVE-2022-21537_x000a_CVE-2022-21547_x000a_CVE-2022-21525_x000a_CVE-2022-21526_x000a_CVE-2022-21529_x000a_CVE-2022-21530_x000a_CVE-2022-21531_x000a_CVE-2022-21553_x000a_CVE-2022-21515_x000a_CVE-2022-21455_x000a_CVE-2022-21534_x000a_CVE-2022-21522_x000a_CVE-2022-21538"/>
    <s v="Oracle MySQL"/>
    <d v="2022-07-22T00:00:00"/>
    <s v="De multiples vulnérabilités ont été découvertes dans Oracle MySQL. Certaines d'entre elles permettent à un attaquant de provoquer une exécution de code arbitraire, un déni de service à distance et une atteinte à l'intégrité des données."/>
    <x v="0"/>
    <s v="Exécution de code arbitraire _x000a_Déni de service à distance_x000a_ Atteinte à l'intégrité des données Atteinte à la confidentialité des données"/>
    <s v="OUI"/>
    <s v="Mise à jour MySQL Server 5.x par les versions ultérieures à 5.7.38_x000a_Mise à jour MySQL Server 8.x par les versions ultérieures à version 8.0.30"/>
    <x v="7"/>
    <d v="2022-07-22T00:00:00"/>
    <m/>
    <m/>
    <e v="#NUM!"/>
    <e v="#NUM!"/>
    <m/>
    <s v="https://www.oracle.com/security-alerts/cpujul2022verbose.html#MSQL"/>
    <m/>
    <m/>
    <m/>
    <m/>
    <m/>
  </r>
  <r>
    <s v="CDGDev"/>
    <m/>
    <x v="5"/>
    <s v="CVE-2022-21600_x000a_CVE-2022-21635_x000a_CVE-2022-39408_x000a_CVE-2022-39410_x000a_CVE-2022-2097_x000a_CVE-2022-21604_x000a_CVE-2022-21637_x000a_CVE-2022-21617_x000a_CVE-2022-21605_x000a_CVE-2022-21594_x000a_CVE-2022-21607_x000a_CVE-2022-21608_x000a_CVE-2022-21638_x000a_CVE-2022-21640_x000a_CVE-2022-21641_x000a_CVE-2022-39400_x000a_CVE-2022-21633_x000a_CVE-2022-21632_x000a_CVE-2022-21599_x000a_CVE-2022-21595_x000a_CVE-2022-21625_x000a_CVE-2022-21592_x000a_CVE-2022-21589_x000a_CVE-2022-21611"/>
    <s v="Oracle MySQL"/>
    <d v="2022-10-19T00:00:00"/>
    <s v="De multiples vulnérabilités ont été découvertes dans Oracle MySQL._x000a_Certaines d'entre elles permettent à un attaquant de provoquer un problème de sécurité non spécifié par l'éditeur, un déni de service à distance et une atteinte à l'intégrité des données."/>
    <x v="0"/>
    <s v="Non spécifié par l'éditeur_x000a_Déni de service à distance_x000a_Atteinte à l'intégrité des données_x000a_Atteinte à la confidentialité des données"/>
    <s v="OUI"/>
    <s v="Mise à jour MySQL Server la version ultérieures 5.7.39 _x000a_Mise à jour MySQL Server la version ultérieures 8.0.30 "/>
    <x v="7"/>
    <d v="2022-10-19T00:00:00"/>
    <m/>
    <d v="2025-02-10T00:00:00"/>
    <n v="845"/>
    <s v="Traité dans le delai"/>
    <m/>
    <s v="https://www.oracle.com/security-alerts/cpuoct2022.html#AppendixMSQL"/>
    <m/>
    <m/>
    <m/>
    <m/>
    <m/>
  </r>
  <r>
    <s v="CDGDev"/>
    <s v="19012023-13"/>
    <x v="5"/>
    <s v="CVE-2022-32221_x000a_CVE-2023-21868_x000a_CVE-2023-21875_x000a_CVE-2023-21869_x000a_CVE-2023-21877_x000a_CVE-2023-21880_x000a_CVE-2023-21872_x000a_CVE-2023-21871_x000a_CVE-2023-21836_x000a_CVE-2023-21887_x000a_CVE-2023-21863_x000a_CVE-2023-21864_x000a_CVE-2023-21865_x000a_CVE-2023-21866_x000a_CVE-2023-21867_x000a_CVE-2023-21870_x000a_CVE-2023-21873_x000a_CVE-2023-21876_x000a_CVE-2023-21878_x000a_CVE-2023-21879_x000a_CVE-2023-21881_x000a_CVE-2023-21883_x000a_CVE-2023-21840_x000a_CVE-2023-21882_x000a_CVE-2023-21874"/>
    <s v="Oracle MySQL"/>
    <d v="2023-01-19T00:00:00"/>
    <s v="De multiples vulnérabilités ont été découvertes dans Oracle MySQL._x000a_Certaines d'entre elles permettent à un attaquant de provoquer un problème de sécurité non spécifié par l'éditeur, un déni de service à distance et une atteinte à l'intégrité des données."/>
    <x v="0"/>
    <s v="Exécution de code arbitraire à distance_x000a__x000a_Déni de service à distance_x000a__x000a_Atteinte à l'intégrité des données_x000a__x000a_Atteinte à la confidentialité des données"/>
    <s v="OUI"/>
    <s v="Mise à jour MySQL Server la version ultérieures 5.7.39 _x000a_Mise à jour MySQL Server la version ultérieures 8.0.31"/>
    <x v="7"/>
    <d v="2023-01-19T00:00:00"/>
    <m/>
    <d v="2025-02-10T00:00:00"/>
    <n v="753"/>
    <s v="Traité dans le delai"/>
    <s v="19/01/2023 : Mail  envoyé par SOC_x000a_23/01/2023 : win server 2008 std Obsoléte"/>
    <s v="https://www.oracle.com/security-alerts/cpujan2023.html#AppendixMSQL"/>
    <m/>
    <m/>
    <m/>
    <m/>
    <m/>
  </r>
  <r>
    <s v="CDGDev"/>
    <s v="20072023-16"/>
    <x v="5"/>
    <s v="CVE-2022-37865_x000a_CVE-2022-4899_x000a_CVE-2023-0361_x000a_CVE-2023-20862_x000a_CVE-2023-21950_x000a_CVE-2023-22005_x000a_CVE-2023-22007_x000a_CVE-2023-22008_x000a_CVE-2023-22033_x000a_CVE-2023-22038_x000a_CVE-2023-22046_x000a_CVE-2023-22048_x000a_CVE-2023-22053_x000a_CVE-2023-22056_x000a_CVE-2023-22057_x000a_CVE-2023-22058_x000a_CVE-2023-24998_x000a_CVE-2023-2650_x000a_CVE-2023-28484_x000a_CVE-2023-28709"/>
    <s v="Oracle MySQL"/>
    <d v="2023-07-20T00:00:00"/>
    <s v="De multiples vulnérabilités ont été découvertes dans Oracle MySQL. _x000a_Certaines d'entre elles permettent à un attaquant de provoquer une exécution de code arbitraire à distance, un déni de service à distance et une atteinte à l'intégrité des données."/>
    <x v="0"/>
    <s v="Exécution de code _x000a_arbitraire à distance_x000a__x000a_Déni de service à _x000a_distance_x000a__x000a_Atteinte à l'intégrité des _x000a_données_x000a__x000a_Atteinte à la _x000a_confidentialité des _x000a_données"/>
    <s v="OUI"/>
    <s v="✓ Mise à jour MySQL Server la version ultérieures 5.7.42_x000a_✓ Mise à jour MySQL Server la version ultérieures 8.0.34"/>
    <x v="7"/>
    <d v="2023-07-20T00:00:00"/>
    <n v="5"/>
    <d v="2023-07-27T00:00:00"/>
    <n v="7"/>
    <s v="Hors délai de remediation"/>
    <s v="20/07/2023 : Mail  envoyé par SOC_x000a_24/07/2023 : Relance_x000a_28/07/2023 : Relance ._x000a_ win server 2008 std Obsoléte"/>
    <s v="https://www.oracle.com/security-alerts/cpujul2023.html_x000a_https://www.oracle.com/security-alerts/cpujul2023verbose.html#MSQL"/>
    <m/>
    <m/>
    <m/>
    <m/>
    <m/>
  </r>
  <r>
    <s v="CDGDev"/>
    <m/>
    <x v="4"/>
    <s v="CVE-2022-34169_x000a_CVE-2022-25647_x000a_CVE-2022-21541_x000a_CVE-2022-21540_x000a_CVE-2022-21549"/>
    <s v="Oracle Java SE"/>
    <d v="2022-07-22T00:00:00"/>
    <s v="De multiples vulnérabilités ont été découvertes dans Oracle Java SE. Elles permettent à un attaquant de provoquer un déni de service, une atteinte à l'intégrité des données et une atteinte à la confidentialité des données."/>
    <x v="0"/>
    <s v="Déni de service _x000a_Atteinte à l'intégrité des données Atteinte à la confidentialité des données"/>
    <s v="OUI"/>
    <s v="Update Oracle Java SE to latest version 1.8.0_341_x000a_Update Oracle Java SE to latest version 1.7.0_351_x000a_Update Oracle Java SE to latest version 1.6.0_221"/>
    <x v="3"/>
    <d v="2022-07-22T00:00:00"/>
    <m/>
    <m/>
    <e v="#NUM!"/>
    <e v="#NUM!"/>
    <m/>
    <s v="https://www.oracle.com/security-alerts/cpujul2022.html#AppendixJAVA_x000a_https://www.oracle.com/security-alerts/cpujul2022verbose.html#JAVA"/>
    <m/>
    <m/>
    <m/>
    <m/>
    <m/>
  </r>
  <r>
    <s v="CDGDev"/>
    <m/>
    <x v="4"/>
    <s v="CVE-2022-32215_x000a_CVE-2022-21634_x000a_CVE-2022-21597_x000a_CVE-2022-21628_x000a_CVE-2022-21626_x000a_CVE-2022-21618_x000a_CVE-2022-39399_x000a_CVE-2022-21624_x000a_CVE-2022-21619"/>
    <s v="Oracle Java SE"/>
    <d v="2022-10-19T00:00:00"/>
    <s v="De multiples vulnérabilités ont été découvertes dans Oracle Java SE._x000a_Elles permettent à un attaquant de provoquer un déni de service à distance, une atteinte à l'intégrité des données et une atteinte à la confidentialité des données."/>
    <x v="0"/>
    <s v="Déni de service_x000a_Atteinte à l'intégrité des données_x000a_Atteinte à la confidentialité des données"/>
    <s v="OUI"/>
    <s v="Se référer au bulletin de sécurité de l'éditeur pour l'obtention des correctifs (cf. section Références)._x000a_https://www.oracle.com/security-alerts/cpuoct2022.html#AppendixJAVA"/>
    <x v="3"/>
    <d v="2022-10-19T00:00:00"/>
    <m/>
    <d v="2025-02-10T00:00:00"/>
    <n v="845"/>
    <s v="Traité dans le delai"/>
    <m/>
    <s v="https://www.oracle.com/security-alerts/cpuoct2022.html#AppendixJAVA"/>
    <m/>
    <m/>
    <m/>
    <m/>
    <m/>
  </r>
  <r>
    <s v="CDGDev"/>
    <s v="19012023-14"/>
    <x v="4"/>
    <s v="CVE-2023-21835_x000a_CVE-2023-21830_x000a_CVE-2023-21843"/>
    <s v="Oracle Java SE"/>
    <d v="2023-01-19T00:00:00"/>
    <s v="De multiples vulnérabilités ont été découvertes dans Oracle Java SE._x000a_Elles permettent à un attaquant de provoquer un déni de service à distance, une atteinte à l'intégrité des données et une atteinte à la confidentialité des données."/>
    <x v="0"/>
    <s v="Déni de service"/>
    <s v="OUI"/>
    <s v="Se référer au bulletin de sécurité de l'éditeur pour l'obtention des correctifs (cf. section Références)."/>
    <x v="6"/>
    <d v="2023-01-19T00:00:00"/>
    <m/>
    <d v="2025-02-10T00:00:00"/>
    <n v="753"/>
    <s v="Traité dans le delai"/>
    <s v="19/01/2023 : Mail  envoyé par SOC_x000a_23/01/2023 : Relance"/>
    <s v="https://www.oracle.com/security-alerts/cpujan2023.html#AppendixJAVA"/>
    <m/>
    <m/>
    <m/>
    <m/>
    <m/>
  </r>
  <r>
    <s v="CDGDev"/>
    <s v="20072023-17"/>
    <x v="4"/>
    <s v="CVE-2022-45688_x000a_CVE-2023-22006_x000a_CVE-2023-22036_x000a_CVE-2023-22041_x000a_CVE-2023-22043_x000a_CVE-2023-22044_x000a_CVE-2023-22045_x000a_CVE-2023-22049_x000a_CVE-2023-22051_x000a_CVE-2023-25193"/>
    <s v="Oracle Java SE"/>
    <d v="2023-07-20T00:00:00"/>
    <s v="De multiples vulnérabilités ont été découvertes dans Oracle _x000a_Java SE. Certaines d'entre elles permettent à un attaquant de _x000a_provoquer une exécution de code arbitraire à distance, un _x000a_déni de service à distance et une atteinte à l'intégrité des _x000a_données"/>
    <x v="0"/>
    <s v="Exécution de _x000a_code _x000a_arbitraire à _x000a_distance_x000a__x000a_Déni de _x000a_service à _x000a_distance_x000a__x000a_Atteinte à _x000a_l'intégrité des _x000a_données_x000a__x000a_Atteinte à la _x000a_confidentialité _x000a_des données"/>
    <s v="OUI"/>
    <s v="Se référer au bulletin de sécurité de l'éditeur pour l'obtention des correctifs (cf. section Références)."/>
    <x v="6"/>
    <d v="2023-07-20T00:00:00"/>
    <n v="5"/>
    <d v="2023-07-28T00:00:00"/>
    <n v="8"/>
    <s v="Hors délai de remediation"/>
    <s v="20/07/2023 : Mail  envoyé par SOC_x000a_24/07/2023 : Relance_x000a_"/>
    <s v="https://www.oracle.com/security-alerts/cpujul2023.html_x000a_https://www.oracle.com/security-alerts/cpujul2023verbose.html#JAVA"/>
    <m/>
    <m/>
    <m/>
    <m/>
    <m/>
  </r>
  <r>
    <s v="CDGDev"/>
    <m/>
    <x v="4"/>
    <s v="CVE-2022-21273_x000a_CVE-2022-21274"/>
    <s v="Oracle E-Business Suite"/>
    <d v="2022-01-20T00:00:00"/>
    <s v="De multiples vulnérabilités dans Oracle E-Business liée au composant Oracle Project Costing : Expenses, Currenty Override pourrait permettre à un attaquant authentifié de provoquer un impact élevé sur la confidentialité, un impact élevé sur l'intégrité, et aucun impact sur la disponibilité."/>
    <x v="2"/>
    <s v="Non spécifié par l’éditeur"/>
    <s v="NON"/>
    <s v="Appliquer la mise à jour CPU Jan2022"/>
    <x v="7"/>
    <d v="2022-01-20T00:00:00"/>
    <m/>
    <m/>
    <e v="#NUM!"/>
    <e v="#NUM!"/>
    <m/>
    <s v="https://www.oracle.com/security-alerts/cpujan2022.html#AppendixEBS"/>
    <m/>
    <m/>
    <m/>
    <m/>
    <m/>
  </r>
  <r>
    <s v="CDGDev"/>
    <m/>
    <x v="0"/>
    <s v="CVE-2019-12415_x000a_CVE-2019-17545_x000a_CVE-2020-10878_x000a_CVE-2020-11987_x000a_CVE-2020-11988_x000a_CVE-2020-13956_x000a_CVE-2020-25649_x000a_CVE-2020-26870_x000a_CVE-2020-27193_x000a_CVE-2020-27844_x000a_CVE-2020-28196_x000a_CVE-2020-7760_x000a_CVE-2020-8908_x000a_CVE-2021-2326_x000a_CVE-2021-2328_x000a_CVE-2021-2329_x000a_CVE-2021-2330_x000a_CVE-2021-2333_x000a_CVE-2021-23336_x000a_CVE-2021-2334_x000a_CVE-2021-2335_x000a_CVE-2021-2336_x000a_CVE-2021-2337_x000a_CVE-2021-2351_x000a_CVE-2021-2438_x000a_CVE-2021-2460_x000a_"/>
    <s v="Oracle Database Server"/>
    <d v="2021-07-21T00:00:00"/>
    <s v="De multiples vulnérabilités ont été découvertes dans Oracle Database Server. Elles permettent à un attaquant de provoquer un déni de service, une atteinte à l'intégrité des données et une atteinte à la confidentialité des données."/>
    <x v="0"/>
    <s v="_x0009_Déni de service_x000a__x0009_Atteinte à l'intégrité des données_x000a__x0009_Atteinte à la confidentialité des données_x000a_"/>
    <s v="OUI"/>
    <s v="Mettre à jours Oracle Database Server par la version 21.1.0.00.04 ."/>
    <x v="7"/>
    <d v="2021-07-22T00:00:00"/>
    <m/>
    <m/>
    <e v="#NUM!"/>
    <e v="#NUM!"/>
    <s v="Pas de retour aupres de l'equipe technique_x000a_"/>
    <s v="https://www.oracle.com/security-alerts/cpujul2021verbose.html#DB_x000a__x000a_"/>
    <m/>
    <m/>
    <m/>
    <m/>
    <m/>
  </r>
  <r>
    <s v="CDGDev"/>
    <m/>
    <x v="0"/>
    <s v="CVE-2021-2332_x000a_CVE-2021-25122_x000a_CVE-2021-26272_x000a_CVE-2021-35551_x000a_CVE-2021-35557_x000a_CVE-2021-35558_x000a_CVE-2021-35576_x000a_CVE-2021-35599_x000a_CVE-2021-35619"/>
    <s v="Oracle Database Server"/>
    <d v="2021-10-19T00:00:00"/>
    <s v="De multiples vulnérabilités ont été découvertes dans Oracle Database. Elles permettent à un attaquant de provoquer un déni de service à distance, une atteinte à l'intégrité des données et une atteinte à la confidentialité des données. "/>
    <x v="1"/>
    <s v="Déni de service à distance_x000a_Atteinte à l'intégrité des données_x000a_Atteinte à la confidentialité des données"/>
    <s v="OUI"/>
    <s v="Mettre à jours Oracle Database Server par CPU Octobre 2021."/>
    <x v="7"/>
    <d v="2021-10-21T00:00:00"/>
    <m/>
    <m/>
    <e v="#NUM!"/>
    <e v="#NUM!"/>
    <s v="nécessite une qualification auprès de l'equipe technique."/>
    <s v="https://www.oracle.com/security-alerts/cpuoct2021verbose.html#DB"/>
    <m/>
    <m/>
    <m/>
    <m/>
    <m/>
  </r>
  <r>
    <s v="CDGDev"/>
    <m/>
    <x v="0"/>
    <s v="CVE-2021-3711_x000a_CVE-2021-3712"/>
    <s v="OpenSSL"/>
    <d v="2021-08-25T00:00:00"/>
    <s v="OpenSSL a publié une mise à jour de sécurité pour corriger deux vulnérabilités liées à OpenSSL versions antérieures à 1.1.1l, un attaquant pourrait exploiter ces vulnérabilités pour provoquer un déni de service."/>
    <x v="2"/>
    <s v="Déni de service "/>
    <s v="OUI"/>
    <s v="Mise a jours OpenSSL vers la version 1.1.1l."/>
    <x v="3"/>
    <m/>
    <m/>
    <m/>
    <e v="#NUM!"/>
    <e v="#NUM!"/>
    <s v="Pas de retour aupres de l'equipe technique_x000a_"/>
    <s v="https://www.openssl.org/news/secadv/20210824.txt"/>
    <m/>
    <m/>
    <m/>
    <m/>
    <m/>
  </r>
  <r>
    <s v="CDGDev"/>
    <m/>
    <x v="0"/>
    <s v="CVE-2021-4044"/>
    <s v="OpenSSL"/>
    <d v="2021-12-15T00:00:00"/>
    <s v="De multiples vulnérabilités ont été découvertes dans OpenSSL. Elles permettent à un attaquant de provoquer un déni de service et un contournement de la politique de sécurité."/>
    <x v="2"/>
    <s v="Déni de service_x000a_Contournement de la politique de sécurité"/>
    <s v="OUI"/>
    <s v="OpenSSL versions 3.x antérieures à 3.0.1 ."/>
    <x v="3"/>
    <d v="2021-12-16T00:00:00"/>
    <m/>
    <d v="2022-05-04T00:00:00"/>
    <n v="140"/>
    <s v="Traité dans le delai"/>
    <s v="nécessite une qualification aupre de l'equipe technique._x000a_"/>
    <s v="https://www.openssl.org/news/secadv/20211214.txt _x000a_https://access.redhat.com/security/cve/cve-2021-4044"/>
    <m/>
    <m/>
    <m/>
    <m/>
    <m/>
  </r>
  <r>
    <s v="CDGDev"/>
    <m/>
    <x v="0"/>
    <s v="CVE-2022-0778"/>
    <s v="OpenSSL"/>
    <d v="2022-03-16T00:00:00"/>
    <s v="OpenSSL est vulnérable à un déni de _x000a_service, causé par une faille dans la _x000a_fonction BN_mod_sqrt() lors de _x000a_l'analyse des certificats. En utilisant _x000a_un certificat spécialement conçu avec _x000a_des paramètres de courbe explicites _x000a_invalides, un attaquant distant peut _x000a_exploiter cette vulnérabilité pour _x000a_provoquer une boucle infinie, ce qui _x000a_entraîne un déni de service."/>
    <x v="2"/>
    <s v="Déni de _x000a_service"/>
    <s v="OUI"/>
    <s v="Mise a jour OpenSSL par les versions suivantes : _x000a_- OpenSSL version 1.0.2zd (premium support customers only)._x000a_- OpenSSL version 1.1.1n._x000a_- OpenSSL version 3.0.2."/>
    <x v="3"/>
    <d v="2022-03-16T00:00:00"/>
    <m/>
    <m/>
    <e v="#NUM!"/>
    <e v="#NUM!"/>
    <s v="Nécessite une qualification aupre de l'equipe Unix._x000a_"/>
    <s v="https://www.openssl.org/news/secadv/20220315.txt_x000a_https://access.redhat.com/security/cve/cve-2022-0778"/>
    <m/>
    <m/>
    <m/>
    <m/>
    <m/>
  </r>
  <r>
    <s v="CDGDev"/>
    <m/>
    <x v="0"/>
    <s v="CVE-2022-1292_x000a_CVE-2022-1343_x000a_CVE-2022-1434_x000a_CVE-2022-1473"/>
    <s v="OpenSSL"/>
    <d v="2022-05-04T00:00:00"/>
    <s v="De multiples vulnérabilités ont été découvertes dans OpenSSL. Certaines d'entre elles permettent à un attaquant de provoquer une exécution de code arbitraire, un déni de service et un contournement de la politique de sécurité."/>
    <x v="0"/>
    <s v="Exécution de code arbitraire._x000a_Déni de service._x000a_Contournement de la politique de sécurité._x000a_Atteinte à l'intégrité des données."/>
    <s v="OUI"/>
    <s v="Mise à jour OpenSSL par les versions suivantes :_x000a_- OpenSSL version 1.0.2ze (support premium)._x000a_- OpenSSL version 1.1.1o._x000a_- OpenSSL version 3.0.3."/>
    <x v="3"/>
    <d v="2022-05-04T00:00:00"/>
    <m/>
    <d v="2022-06-22T00:00:00"/>
    <n v="49"/>
    <s v="Traité dans le delai"/>
    <m/>
    <s v="https://www.openssl.org/news/secadv/20220503.txt "/>
    <m/>
    <m/>
    <m/>
    <m/>
    <m/>
  </r>
  <r>
    <s v="CDGDev"/>
    <m/>
    <x v="0"/>
    <s v="CVE-2022-2068"/>
    <s v="OpenSSL"/>
    <d v="2022-06-22T00:00:00"/>
    <s v="OpenSSL pourrait permettre à un attaquant distant d'exécuter des commandes arbitraires sur le système, en raison d'une validation incorrecte des données fournies par l'utilisateur dans le script c_rehash. En envoyant une requête spécialement rédigée utilisant des métacaractères shell, un attaquant pourrait exploiter cette vulnérabilité pour exécuter des commandes arbitraires avec les privilèges du script sur le système."/>
    <x v="2"/>
    <s v="Exécution de code arbitraire"/>
    <s v="OUI"/>
    <s v="Mise à jour OpenSSL par les versions suivantes : _x000a__x000a_OpenSSL version 1.0.2zf_x000a_OpenSSL version 1.1.1p_x000a_OpenSSL version 3.0.4"/>
    <x v="3"/>
    <d v="2022-06-22T00:00:00"/>
    <m/>
    <d v="2022-07-06T00:00:00"/>
    <n v="14"/>
    <s v="Traité dans le delai"/>
    <m/>
    <s v="https://www.openssl.org/news/secadv/20220621.txt "/>
    <m/>
    <m/>
    <m/>
    <m/>
    <m/>
  </r>
  <r>
    <s v="CDGDev"/>
    <m/>
    <x v="0"/>
    <s v="CVE-2022-2274_x000a_CVE-2022-2097"/>
    <s v="OpenSSL"/>
    <d v="2022-07-06T00:00:00"/>
    <s v="De multiples vulnérabilités ont été découvertes dans OpenSSL. Elles permettent à un attaquant de provoquer une exécution de code arbitraire à distance et une atteinte à la confidentialité des données."/>
    <x v="0"/>
    <s v="Exécution de code arbitraire"/>
    <s v="NON"/>
    <s v="Mise à jour OpenSSL par les versions suivantes : _x000a_OpenSSL version 1.1.1q _x000a_OpenSSL version 3.0.5"/>
    <x v="3"/>
    <d v="2022-07-06T00:00:00"/>
    <m/>
    <m/>
    <e v="#NUM!"/>
    <e v="#NUM!"/>
    <m/>
    <s v="https://www.openssl.org/news/secadv/20220705.txt"/>
    <m/>
    <m/>
    <m/>
    <m/>
    <m/>
  </r>
  <r>
    <s v="CDGDev"/>
    <s v="01112022-03"/>
    <x v="0"/>
    <s v="CVE-2022-3602_x000a_CVE-2022-3786"/>
    <s v="OpenSSL"/>
    <d v="2022-11-01T00:00:00"/>
    <s v="De multiples vulnérabilités ont été découvertes dans OpenSSL. Elles permettent à un attaquant de provoquer une exécution de code arbitraire à distance et le déni de services une atteinte à la confidentialité des données."/>
    <x v="0"/>
    <s v="Exécution de code arbitraire_x000a__x000a_Déni de services"/>
    <s v="OUI"/>
    <s v="Mise à jour OpenSSL par les version suivante : _x000a__x000a_•_x0009_OpenSSL version 3.0.7"/>
    <x v="3"/>
    <d v="2022-11-02T00:00:00"/>
    <m/>
    <d v="2025-02-10T00:00:00"/>
    <n v="832"/>
    <s v="Traité dans le delai"/>
    <s v="02/11/2022 : _x000a_RedHat: Not affected (https://access.redhat.com/security/cve/cve-2022-3602)_x000a_Oracle Linux: Aucune publication jusqu’à maintenant pour OEL8, la vulnérabilité concerne seulement OEL9 ."/>
    <s v="https://thehackernews.com/2022/11/just-in-openssl-releases-patch-for-2.html_x000a_https://securityonline.info/cve-2022-3602-openssl-remote-code-execution-vulnerability/_x000a_https://www.openssl.org/blog/blog/2022/11/01/email-address-overflows/_x000a_https://linux.oracle.com/errata/ELSA-2022-7288.html_x000a_https://access.redhat.com/security/cve/cve-2022-3602 "/>
    <m/>
    <m/>
    <m/>
    <m/>
    <m/>
  </r>
  <r>
    <s v="CDGDev"/>
    <s v="15122022-10"/>
    <x v="0"/>
    <s v="CVE-2022-3996"/>
    <s v="Openssl"/>
    <d v="2022-12-15T00:00:00"/>
    <s v="Une vulnérabilité a été découverte dans OpenSSL. Elle permet à un attaquant de provoquer un déni de service à distance."/>
    <x v="1"/>
    <s v="Déni de service"/>
    <s v="OUI"/>
    <s v="Mise a jour de Openssl par la version 3.0.8"/>
    <x v="3"/>
    <d v="2022-12-15T00:00:00"/>
    <m/>
    <d v="2025-02-10T00:00:00"/>
    <n v="788"/>
    <s v="Traité dans le delai"/>
    <s v="16/12/2022 : Relance._x000a_16/12/2022 : retour Unix_x000a_RedHat: Not affected._x000a_Oracle Linux: Aucune publication jusqu’à maintenant"/>
    <m/>
    <m/>
    <m/>
    <m/>
    <m/>
    <m/>
  </r>
  <r>
    <s v="CDGDev"/>
    <s v="08022023-05"/>
    <x v="0"/>
    <s v="CVE-2023-0286_x000a_CVE-2022-4304_x000a_CVE-2022-4203_x000a_CVE-2023-0215_x000a_CVE-2022-4450_x000a_CVE-2023-0216_x000a_CVE-2023-0217_x000a_CVE-2023-0401"/>
    <s v="Openssl"/>
    <d v="2023-02-08T00:00:00"/>
    <s v="De multiples vulnérabilités ont été découvertes dans OpenSSL._x000a_Elles permettent à un attaquant de provoquer un déni de service à distance, une atteinte à l'intégrité des données et une atteinte à la confidentialité des données."/>
    <x v="0"/>
    <s v="Déni de service à distance_x000a__x000a_Atteinte à l'intégrité des données_x000a__x000a_Atteinte à la confidentialité des données"/>
    <s v="OUI"/>
    <s v="_x0009_Mise à jour OpenSSL versions à 3.0.8_x000a__x000a__x0009_Mise à jour OpenSSL versions à 1.1.1t_x000a__x000a__x0009_Mise à jour OpenSSL versions à 1.0.2zg (support payant)"/>
    <x v="3"/>
    <d v="2023-02-06T00:00:00"/>
    <m/>
    <d v="2023-02-20T00:00:00"/>
    <n v="12"/>
    <s v="Traité dans le delai"/>
    <s v="08/02/2023 : Mail envoyé par SOC_x000a_09/02/2023 : RedHAt: seulement RHEL8 concerné par ces vulnérabilité et le patching a été effectué pour les CIs RHEL8._x000a_Oracle Linux: aucune  publication jusqu’à maintenant"/>
    <s v="https://www.openssl.org/news/secadv/20230207.txt"/>
    <m/>
    <m/>
    <m/>
    <m/>
    <m/>
  </r>
  <r>
    <s v="CDGDev"/>
    <s v="23032023-17 "/>
    <x v="0"/>
    <s v="CVE-2023-0464"/>
    <s v="OpenSSL"/>
    <d v="2023-03-23T00:00:00"/>
    <s v="Une vulnérabilité a été découverte dans OpenSSL. Elle permet à un attaquant de provoquer un déni de service à distance."/>
    <x v="0"/>
    <s v="Déni de service à distance"/>
    <s v="OUI"/>
    <s v="_x0009_Mise à jour OpenSSL versions à 3.1.1_x000a__x000a__x0009_Mise à jour OpenSSL versions à 3.0.9_x000a__x000a__x0009_Mise à jour OpenSSL versions à 1.1.1u_x000a__x000a__x0009_Mise à jour OpenSSL versions à 1.0.2zh (support payant)"/>
    <x v="0"/>
    <d v="2022-03-16T00:00:00"/>
    <n v="5"/>
    <d v="2023-03-30T00:00:00"/>
    <n v="7"/>
    <s v="Traité dans le delai"/>
    <s v="23/03/2023 : Mail envoyé par SOC_x000a_une nouvelle vulnérabilité a été découverte sous l'id : 30032023-22"/>
    <s v="https://www.mozilla.org/en-US/security/advisories/mfsa2023-10/_x000a_https://www.mozilla.org/en-US/security/advisories/mfsa2023-09/"/>
    <m/>
    <m/>
    <m/>
    <m/>
    <m/>
  </r>
  <r>
    <s v="CDGDev"/>
    <s v="30032023-22"/>
    <x v="0"/>
    <s v="CVE-2023-0465_x000a_CVE-2023-0466"/>
    <s v="OpenSSL"/>
    <d v="2023-03-23T00:00:00"/>
    <s v="Une vulnérabilité a été découverte dans OpenSSL. Elle _x000a_permet à un attaquant de provoquer un déni de service à distance."/>
    <x v="0"/>
    <s v="Contournement dela politique de sécurité"/>
    <s v="OUI"/>
    <s v="_x0009_Mise à jour OpenSSL versions à 3.1.1_x000a__x000a__x0009_Mise à jour OpenSSL versions à 3.0.9_x000a__x000a__x0009_Mise à jour OpenSSL versions à 1.1.1u_x000a__x000a__x0009_Mise à jour OpenSSL versions à 1.0.2zh (support payant)"/>
    <x v="0"/>
    <d v="2023-02-16T00:00:00"/>
    <n v="5"/>
    <d v="2025-02-10T00:00:00"/>
    <n v="690"/>
    <s v="Traité dans le delai"/>
    <s v="30/03/2023 : Mail envoyé par SOC_x000a_30/03/2023 : RedHat, seulement RHEL8 affecté et aucune errata n’est publiée  jusqu’à présent._x000a_Oracle Linux: aucune  publication jusqu’à présent."/>
    <s v="https://msrc.microsoft.com/update-guide/vulnerability/CVE-2023-24892"/>
    <m/>
    <m/>
    <m/>
    <m/>
    <m/>
  </r>
  <r>
    <s v="CDGDev"/>
    <s v="21072023-19"/>
    <x v="0"/>
    <s v="CVE-2023-3446"/>
    <s v="OpenSSL"/>
    <d v="2023-07-21T00:00:00"/>
    <s v="Une vulnérabilité a été découverte dans OpenSSL. Elle permet à un _x000a_attaquant de provoquer un déni de service à distance."/>
    <x v="0"/>
    <s v="Déni de service à _x000a_distance"/>
    <s v="OUI"/>
    <s v="Mettre à jour OpenSSL par la version recommandée : _x000a_✓ OpenSSL versions 3.1, 3.0, 1.1.1 et 1.0.2"/>
    <x v="3"/>
    <d v="2023-07-21T00:00:00"/>
    <n v="30"/>
    <d v="2023-07-28T00:00:00"/>
    <n v="7"/>
    <s v="Traité dans le delai"/>
    <s v="21/07/2023 : Mail envoyé par SOC_x000a_21/07/2023 : CVE-2023-3446_x000a_RedHat: Non concerné._x000a_Oracle Linux: aucune publication jusqu’à présent._x000a_Cdt,_x000a__x000a_"/>
    <s v="https://www.openssl.org/news/secadv/20230719.txt"/>
    <m/>
    <m/>
    <m/>
    <m/>
    <m/>
  </r>
  <r>
    <s v="CDGDev"/>
    <s v="10082023-06"/>
    <x v="2"/>
    <s v="CVE-2023-39211_x000a_CVE-2023-39212_x000a_CVE-2023-39209"/>
    <s v="Zoom Client for Meetings for Windows"/>
    <d v="2023-08-10T00:00:00"/>
    <s v="Multiples vulnérabilités ont été découvertes dans les programmes d'installation de Zoom Rooms pour Windows antérieurs à la version 5.15.5 contiennent des vulnérabilités d'élévation locale des privilèges._x000a_Un utilisateur local faiblement privilégié pourrait exploiter cette vulnérabilité dans une chaîne d'attaque afin d'élever ses privilèges jusqu'à l'utilisateur SYSTEM."/>
    <x v="0"/>
    <s v="Escalade de privilège._x000a__x000a_Déni de service "/>
    <s v="OUI"/>
    <s v="_x0009_Mise à jour vers la version 5.15.5 ou ultérieurs"/>
    <x v="0"/>
    <d v="2023-08-10T00:00:00"/>
    <n v="30"/>
    <d v="2023-08-30T00:00:00"/>
    <n v="20"/>
    <s v="Traité dans le delai"/>
    <s v="10/08/2023 : Mail envoyé par SOC_x000a_11/08/2023 :Relance_x000a_17/08/2023 : Relance_x000a_28/08/2023  : Relance_x000a_"/>
    <s v="https://explore.zoom.us/en/trust/security/security-bulletin/"/>
    <m/>
    <m/>
    <m/>
    <m/>
    <m/>
  </r>
  <r>
    <s v="CDGDev"/>
    <m/>
    <x v="0"/>
    <s v="N/A"/>
    <s v="Openssh"/>
    <d v="2022-10-05T00:00:00"/>
    <s v="De multiples vulnérabilités ont été découvertes dans OpenSSH. Elles permettent à un attaquant de provoquer un problème de sécurité non spécifié par l'éditeur et un contournement de la politique de sécurité."/>
    <x v="0"/>
    <s v="Non spécifié par l'éditeur_x000a_Contournement de la politique de sécurité"/>
    <s v="OUI"/>
    <s v="Mise à jour OpenSSH par la version suivante :  9.1"/>
    <x v="3"/>
    <d v="2022-10-05T00:00:00"/>
    <m/>
    <d v="2025-02-10T00:00:00"/>
    <n v="859"/>
    <s v="Traité dans le delai"/>
    <m/>
    <s v="https://www.openssh.com/txt/release-9.1"/>
    <m/>
    <m/>
    <m/>
    <m/>
    <m/>
  </r>
  <r>
    <s v="CDGDev"/>
    <s v="06022023-03"/>
    <x v="0"/>
    <s v="N/A_x000a_le 13-Fév cve plublié_x000a_CVE-2023-25136."/>
    <s v="Openssh"/>
    <d v="2023-02-06T00:00:00"/>
    <s v="De multiples vulnérabilités ont été découvertes dans OpenSSH. elles permettent à un attaquant de provoquer un problème de sécurité non spécifié par l'éditeur et un contournement de la politique de sécurité."/>
    <x v="0"/>
    <s v="Non spécifié par l'éditeur_x000a_Contournement de la politique de sécurité"/>
    <s v="OUI"/>
    <s v="Mise à jour OpenSSH par la version suivante :  9.2"/>
    <x v="3"/>
    <d v="2023-02-06T00:00:00"/>
    <m/>
    <d v="2023-02-20T00:00:00"/>
    <n v="14"/>
    <s v="Traité dans le delai"/>
    <s v="06/02/2023 : Mail envoyé par SOC_x000a_07/02/2023 : Retour équipe : Aucune publication des éditeurs concernant la CVE-2023-25136._x000a_16/02/2023 : Redhat Not affected / Oracle linux : Aucune publication des éditeurs concernant la CVE-2023-25136."/>
    <s v="https://www.openssh.com/txt/release-9.2"/>
    <m/>
    <m/>
    <m/>
    <m/>
    <m/>
  </r>
  <r>
    <s v="CDGDev"/>
    <s v="21072023-18"/>
    <x v="0"/>
    <s v="CVE-2023-38408"/>
    <s v="Openssh"/>
    <d v="2023-07-21T00:00:00"/>
    <s v="Une vulnérabilité a été découverte dans OpenSSH. Elle permet à un _x000a_attaquant de provoquer une exécution de code arbitraire à distance."/>
    <x v="0"/>
    <s v=" Exécution de code _x000a_arbitraire à distance"/>
    <s v="OUI"/>
    <s v="OpenSSH version 9.3p2 ou ultérieures."/>
    <x v="3"/>
    <d v="2023-07-21T00:00:00"/>
    <n v="10"/>
    <d v="2023-07-28T00:00:00"/>
    <n v="7"/>
    <s v="Traité dans le delai"/>
    <s v="21/07/2023 : Mail envoyé par SOC_x000a_21/07/2023 : CVE-2023-38408:_x000a_RedHat: aucune errata publiée jusqu’à présent._x000a_Oracle Linux : aucune publication publiée jusqu’à présent._x000a_24/07/2023 : Relance"/>
    <s v="https://www.openssh.com/txt/release-9.3p2"/>
    <m/>
    <m/>
    <m/>
    <m/>
    <m/>
  </r>
  <r>
    <s v="CDGDev"/>
    <m/>
    <x v="0"/>
    <s v="CVE 2021 1115_x000a_CVE 2021 1116_x000a_CVE 2021 1117"/>
    <s v="NVIDIA GPU Display"/>
    <d v="2021-11-02T00:00:00"/>
    <s v="NVIDIA a publié une mise à jour de sécurité logicielle pour de corriger des vulnérabilités dans le produits NVIDIA GPU Display Driver sur Windows, L’exploitation de ces failles de sécurité pouvant entraîner un déni de service et la divulgation d'informations."/>
    <x v="1"/>
    <s v="Déni de service_x000a_Divulgation d'informations"/>
    <s v="OUI"/>
    <s v="All drivers versions prior to 496.49_x0009_==&gt; 496.49_x000a_All driver versions prior to 472.39_x0009_==&gt; 472.39"/>
    <x v="0"/>
    <d v="2021-11-02T00:00:00"/>
    <m/>
    <m/>
    <e v="#NUM!"/>
    <e v="#NUM!"/>
    <s v="De nouvelles vulnérabilités ont été publiées par l'éditeur et une nouvelle version a été publiée_x000a_Nécessite un outil de déploiement des mises a jour sécurité des produits non Microsoft_x000a_"/>
    <s v="https://nvidia.custhelp.com/app/answers/detail/a_id/5230"/>
    <m/>
    <m/>
    <m/>
    <m/>
    <m/>
  </r>
  <r>
    <s v="CDGDev"/>
    <m/>
    <x v="0"/>
    <s v="CVE‑2022‑21815"/>
    <s v="NVIDIA GPU Display"/>
    <d v="2022-02-02T00:00:00"/>
    <s v="Le pilote d'affichage GPU NVIDIA _x000a_pour Windows contient une _x000a_vulnérabilité dans le gestionnaire de _x000a_la couche en mode noyau _x000a_(nvlddmkm.sys) pour les IOCTL _x000a_privées où une déréférence de _x000a_pointeur NULL dans le noyau, créée _x000a_dans le code en mode utilisateur, _x000a_peut conduire à un déni de service _x000a_sous la forme d'un plantage du _x000a_système."/>
    <x v="1"/>
    <s v="Déni de _x000a_service"/>
    <s v="OUI"/>
    <s v="Updated Driver Version_x000a_https://nvidia.custhelp.com/app/answers/detail/a_id/5312"/>
    <x v="0"/>
    <d v="2022-02-02T00:00:00"/>
    <m/>
    <m/>
    <e v="#NUM!"/>
    <e v="#NUM!"/>
    <s v="De nouvelles vulnérabilités ont été publiées par l'éditeur et une nouvelle version a été publiée_x000a_Nécessite un outil de déploiement des mises a jour sécurité des produits non Microsoft_x000a_"/>
    <s v="https://nvidia.custhelp.com/app/answers/detail/a_id/5312_x000a_https://www.nvidia.com/Download/index.aspx"/>
    <m/>
    <m/>
    <m/>
    <m/>
    <m/>
  </r>
  <r>
    <s v="CDGDev"/>
    <m/>
    <x v="4"/>
    <s v="CVE-2022-28186_x000a_CVE-2022-28188_x000a_CVE-2022-28183_x000a_CVE-2022-28190_x000a_CVE-2022-28184_x000a_CVE-2022-28181_x000a_CVE-2022-28182_x000a_CVE-2022-28185_x000a_CVE-2022-28189_x000a_CVE-2022-28187"/>
    <s v="NVIDIA GPU Display"/>
    <d v="2022-05-23T00:00:00"/>
    <s v="Multiples vulnérabilités ont été découvert dans Le pilote d'affichage GPU NVIDIA pour Windows, Elles permettent à un attaquant de provoquer un déni de service et une élévation de privilèges."/>
    <x v="0"/>
    <s v="Denial of service_x000a_Privilege escalation"/>
    <s v="NON"/>
    <s v="Veuillez se référer au bulletin de sécurité NVIDIA pour mettre à jour les produits._x000a_Référence : https://nvidia.custhelp.com/app/answers/detail/a_id/5353#security-updates-for-nvidia-gpu-display-driver "/>
    <x v="0"/>
    <d v="2022-05-23T00:00:00"/>
    <m/>
    <m/>
    <e v="#NUM!"/>
    <e v="#NUM!"/>
    <s v="Non concerné"/>
    <s v="https://nvidia.custhelp.com/app/answers/detail/a_id/5353#security-updates-for-nvidia-gpu-display-driver_x000a_https://www.nvidia.com/Download/index.aspx"/>
    <m/>
    <m/>
    <m/>
    <m/>
    <m/>
  </r>
  <r>
    <s v="CDGDev"/>
    <s v="27062023-19"/>
    <x v="2"/>
    <s v="CVE-2022-34671_x000a_CVE-2023-25515_x000a_CVE-2023-25516_x000a_CVE-2023-25517"/>
    <s v="NVIDIA GPU Display"/>
    <d v="2023-06-27T00:00:00"/>
    <s v="Multiples vulnérabilités ont été découvert dans Le pilote d'affichage GPU NVIDIA pour Windows, Elles permettent à un attaquant de provoquer un déni de service et une élévation de  privilèges."/>
    <x v="0"/>
    <s v="Déni de service_x000a_-_x000a_Escalade de privilèges_x000a_-_x000a_Divulgation _x000a_d'informations"/>
    <s v="OUI"/>
    <s v="▪ Versions 536.23 ou ultérieures_x000a_▪ Versions 474.44 pour support de GeForce Kepler desktop ou ultérieures_x000a_▪ Versions 474.44 ou ultérieures_x000a_▪ Versions 536.25 ou ultérieures_x000a_▪ Versions 529.11 ou ultérieures_x000a_▪ Versions 474.44 ou ultérieures_x000a_▪ Versions 536.25 ou ultérieures_x000a_▪ Versions 529.11 ou ultérieures_x000a_▪ Versions 474.44 ou ultérieures_x000a_▪ Versions 454.23 ou ultérieures"/>
    <x v="0"/>
    <d v="2023-06-27T00:00:00"/>
    <n v="30"/>
    <d v="2025-02-10T00:00:00"/>
    <n v="594"/>
    <s v="Hors délai de remediation"/>
    <s v="27/06/2023 : Mail envoyé par SOC_x000a_03/07/2023 : Relance"/>
    <s v="https://nvidia.custhelp.com/app/answers/detail/a_id/5468"/>
    <m/>
    <m/>
    <m/>
    <m/>
    <m/>
  </r>
  <r>
    <s v="CDGDev"/>
    <s v="16082023-08"/>
    <x v="1"/>
    <s v="CVE-2023-2312_x000a_CVE-2023-4349_x000a_CVE-2023-4350_x000a_CVE-2023-4351_x000a_CVE-2023-4352_x000a_CVE-2023-4353_x000a_CVE-2023-4354_x000a_CVE-2023-4355_x000a_CVE-2023-4356_x000a_CVE-2023-4357_x000a_CVE-2023-4358_x000a_CVE-2023-4359_x000a_CVE-2023-4360_x000a_CVE-2023-4361_x000a_CVE-2023-4362_x000a_CVE-2023-4363_x000a_CVE-2023-4364_x000a_CVE-2023-4365_x000a_CVE-2023-4366_x000a_CVE-2023-4367_x000a_CVE-2023-4368"/>
    <s v="Google chrome"/>
    <d v="2023-08-16T00:00:00"/>
    <s v="De multiples vulnérabilités ont été découvertes dans Google Chrome. _x000a_Elles permettent à un attaquant de provoquer un problème de sécurité _x000a_non spécifié par l'éditeur."/>
    <x v="0"/>
    <s v="Non spécifié _x000a_par _x000a_l'éditeur"/>
    <s v="OUI"/>
    <s v="Mettre à jour de Google chrome par la version 116.0.5845.97 ou ultérieure"/>
    <x v="0"/>
    <d v="2023-08-16T00:00:00"/>
    <n v="15"/>
    <d v="2023-08-30T00:00:00"/>
    <n v="14"/>
    <s v="Traité dans le delai"/>
    <s v="16/08/2023 : Mail envoyé par SOC_x000a_Autoupdate_x000a_une nouvelle vulnérabilité a été découverte sous l'id : 23082023-15"/>
    <s v="https://chromereleases.googleblog.com/2023/08/stable-channel-update-for-desktop_15.html"/>
    <m/>
    <m/>
    <m/>
    <m/>
    <m/>
  </r>
  <r>
    <s v="CDGDev"/>
    <m/>
    <x v="3"/>
    <s v="CVE-2021-43890"/>
    <s v="Notification de vulnérabilité Critique 0-Day affectant Windows AppX Installer"/>
    <d v="2021-12-16T00:00:00"/>
    <s v="Microsoft annonce la correction d’une vulnérabilité critique affectant les versions susmentionnées de Windows AppX Installer. Cette vulnérabilité est activement exploitée et permet à un attaquant de créer un fichier malveillant, puis de le modifier pour qu’il ressemble à une application légitime, et l’utiliser pour diffuser des malware s de famille Emotet/Trickbot/Bazaloader."/>
    <x v="2"/>
    <s v="Usurpation d’identité"/>
    <s v="OUI"/>
    <s v="Mettre à jour vers :_x000a__x000a_•_x0009_Windows AppX Installer vers version 1.16 pour Windows 10 version 1809 et les versions qui viennent après._x000a_•_x0009_Windows AppX Installer vers version 1.11 pour Windows 10 version 1803 et version 1709._x000a__x000a_Mitigation : _x000a__x000a_•_x0009_Enable the following GPO to prevent non-admins from installing any Windows App packages._x000a_•_x0009_Enable this GPO to prevent installing apps from outside the Microsoft Store._x000a_•_x0009_Use Windows Defender Application Control or AppLocker to block the Desktop App Installer app (Microsoft.DesktopAppInstaller_8wekyb3d8bbwe), or create policies to limit the apps installed in your environment._x000a_•_x0009_Disable the ms-appinstaller protocol to install apps directly from a website."/>
    <x v="0"/>
    <d v="2021-12-16T00:00:00"/>
    <m/>
    <m/>
    <e v="#NUM!"/>
    <e v="#NUM!"/>
    <s v="nécessite un outil de patching."/>
    <s v="https://msrc.microsoft.com/update-guide/vulnerability/CVE-2021-43890"/>
    <m/>
    <m/>
    <m/>
    <m/>
    <m/>
  </r>
  <r>
    <s v="CDGDev"/>
    <m/>
    <x v="1"/>
    <s v="CVE-2021-40449"/>
    <s v="Notification de vulnérabilité 0-day dans Microsoft Windows Win32k (MysterySnail)"/>
    <d v="2021-10-12T00:00:00"/>
    <s v="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_x000a_La vulnérabilité CVE-2021-40449 est activement exploitée."/>
    <x v="0"/>
    <s v="Obtenir des privilèges_x000a_Escalade des privilèges_x000a_Exécution du code arbitraire"/>
    <s v="OUI"/>
    <s v="Installer les patchs de sécurités du mois Octobre."/>
    <x v="2"/>
    <d v="2021-10-14T00:00:00"/>
    <m/>
    <m/>
    <e v="#NUM!"/>
    <e v="#NUM!"/>
    <s v="Traité dans le cadre de patching mensuel."/>
    <s v="https://msrc.microsoft.com/update-guide/vulnerability/CVE-2021-40449 "/>
    <m/>
    <m/>
    <m/>
    <m/>
    <m/>
  </r>
  <r>
    <s v="CDGDev"/>
    <m/>
    <x v="1"/>
    <s v="CVE-2021-40449"/>
    <s v="Notification de vulnérabilité 0-day dans Microsoft Windows Win32k (MysterySnail)"/>
    <d v="2021-10-12T00:00:00"/>
    <s v="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_x000a_La vulnérabilité CVE-2021-40449 est activement exploitée."/>
    <x v="0"/>
    <s v="Obtenir des privilèges_x000a_Escalade des privilèges_x000a_Exécution du code arbitraire"/>
    <s v="OUI"/>
    <s v="Installer les patchs de sécurités du mois Octobre."/>
    <x v="0"/>
    <d v="2021-10-14T00:00:00"/>
    <m/>
    <m/>
    <e v="#NUM!"/>
    <e v="#NUM!"/>
    <s v="Pas de retour aupres de l'equipe technique"/>
    <s v="https://msrc.microsoft.com/update-guide/vulnerability/CVE-2021-40449 "/>
    <m/>
    <m/>
    <m/>
    <m/>
    <m/>
  </r>
  <r>
    <s v="CDGDev"/>
    <m/>
    <x v="3"/>
    <s v="CVE-2021-40449"/>
    <s v="Notification de vulnérabilité 0-day dans Microsoft Windows Win32k (MysterySnail)"/>
    <d v="2021-10-12T00:00:00"/>
    <s v="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_x000a_La vulnérabilité CVE-2021-40449 est activement exploitée."/>
    <x v="0"/>
    <s v="Obtenir des privilèges_x000a_Escalade des privilèges_x000a_Exécution du code arbitraire"/>
    <s v="OUI"/>
    <s v="Blocage des IOCs."/>
    <x v="1"/>
    <d v="2021-10-14T00:00:00"/>
    <m/>
    <m/>
    <e v="#NUM!"/>
    <e v="#NUM!"/>
    <s v="Pas de retour aupres de l'equipe technique._x000a_"/>
    <s v="https://msrc.microsoft.com/update-guide/vulnerability/CVE-2021-40449 "/>
    <m/>
    <m/>
    <m/>
    <m/>
    <m/>
  </r>
  <r>
    <s v="CDGDev"/>
    <m/>
    <x v="0"/>
    <s v="CVE-2019-17543_x000a_CVE-2021-22884_x000a_CVE-2021-22901_x000a_CVE-2021-2339_x000a_CVE-2021-2340_x000a_CVE-2021-2342_x000a_CVE-2021-2352_x000a_CVE-2021-2354_x000a_CVE-2021-2356_x000a_CVE-2021-2357_x000a_CVE-2021-2367_x000a_CVE-2021-2370_x000a_CVE-2021-2372_x000a_CVE-2021-2374_x000a_CVE-2021-2383_x000a_CVE-2021-2384_x000a_CVE-2021-2385_x000a_CVE-2021-2387_x000a_CVE-2021-2389_x000a_CVE-2021-2390_x000a_CVE-2021-2399_x000a_CVE-2021-2402_x000a_CVE-2021-2410_x000a_CVE-2021-2411_x000a_CVE-2021-2412_x000a_CVE-2021-2417_x000a_CVE-2021-2418_x000a_CVE-2021-2422_x000a_CVE-2021-2424_x000a_CVE-2021-2425_x000a_CVE-2021-2426_x000a_CVE-2021-2427_x000a_CVE-2021-2429_x000a_CVE-2021-2437_x000a_CVE-2021-2440_x000a_CVE-2021-2441_x000a_CVE-2021-2444_x000a_CVE-2021-25122_x000a_CVE-2021-3450_x000a_"/>
    <s v="MySQL"/>
    <d v="2021-07-21T00:00:00"/>
    <s v="De multiples vulnérabilités ont été découvertes dans Oracle MySQL. Certaines d'entre elles permettent à un attaquant de provoquer un déni de service à distance, un contournement de la politique de sécurité et une atteinte à l'intégrité des données."/>
    <x v="1"/>
    <s v="Déni de service à distance_x000a_Contournement de la politique de sécurité_x000a_Atteinte à l'intégrité des données_x000a_Atteinte à la confidentialité des données_x000a_"/>
    <s v="OUI"/>
    <s v="Mettre à jours Oracle MySQL par la version 8.0.25 et 5.7.34 ."/>
    <x v="7"/>
    <d v="2021-07-24T00:00:00"/>
    <m/>
    <m/>
    <e v="#NUM!"/>
    <e v="#NUM!"/>
    <s v="Pas de retour aupres de l'equipe technique_x000a_"/>
    <s v="https://www.oracle.com/security-alerts/cpujul2021.html_x000a_"/>
    <m/>
    <m/>
    <m/>
    <m/>
    <m/>
  </r>
  <r>
    <s v="CDGDev"/>
    <m/>
    <x v="0"/>
    <s v="CVE-2021-20227_x000a_CVE-2021-22112_x000a_CVE-2021-22118_x000a_CVE-2021-22926_x000a_CVE-2021-22931_x000a_CVE-2021-2471_x000a_CVE-2021-2478_x000a_CVE-2021-2479_x000a_CVE-2021-2481_x000a_CVE-2021-29425_x000a_CVE-2021-33037_x000a_CVE-2021-3518_x000a_CVE-2021-35537_x000a_CVE-2021-35546_x000a_CVE-2021-35575_x000a_CVE-2021-35577_x000a_CVE-2021-35583_x000a_CVE-2021-35584_x000a_CVE-2021-35590_x000a_CVE-2021-35591_x000a_CVE-2021-35592_x000a_CVE-2021-35593_x000a_CVE-2021-35594_x000a_CVE-2021-35596_x000a_CVE-2021-35597_x000a_CVE-2021-35598_x000a_CVE-2021-35602_x000a_CVE-2021-35604_x000a_CVE-2021-35607_x000a_CVE-2021-35608_x000a_CVE-2021-35610_x000a_CVE-2021-35612_x000a_CVE-2021-35613_x000a_CVE-2021-35618_x000a_CVE-2021-35621_x000a_CVE-2021-35622_x000a_CVE-2021-35623_x000a_CVE-2021-35624_x000a_CVE-2021-35625_x000a_CVE-2021-35626_x000a_CVE-2021-35627_x000a_CVE-2021-35628_x000a_CVE-2021-35629_x000a_CVE-2021-35630_x000a_CVE-2021-35631_x000a_CVE-2021-35632_x000a_CVE-2021-35633_x000a_CVE-2021-35634_x000a_CVE-2021-35635_x000a_CVE-2021-35636_x000a_CVE-2021-35637_x000a_CVE-2021-35638_x000a_CVE-2021-35639_x000a_CVE-2021-35640_x000a_CVE-2021-35641_x000a_CVE-2021-35642_x000a_CVE-2021-35643_x000a_CVE-2021-35644_x000a_CVE-2021-35645_x000a_CVE-2021-35646_x000a_CVE-2021-35647_x000a_CVE-2021-35648_x000a_CVE-2021-36222_x000a_CVE-2021-3711_x000a_CVE-2021-3712_x000a_CVE-2021-3712"/>
    <s v="MySQL"/>
    <d v="2021-10-19T00:00:00"/>
    <s v="De multiples vulnérabilités ont été découvertes dans Oracle MySQL. Certaines d'entre elles permettent à un attaquant de provoquer une exécution de code arbitraire, un déni de service à distance et une atteinte à l'intégrité des données. "/>
    <x v="2"/>
    <s v="_x000a_Exécution de code arbitraire_x000a_Déni de service à distance_x000a_Atteinte à l'intégrité des données_x000a_Atteinte à la confidentialité des données"/>
    <s v="OUI"/>
    <s v="Mettre à jours Oracle MySQL par la version 8.0.27 et 5.7.36 ."/>
    <x v="7"/>
    <d v="2021-10-21T00:00:00"/>
    <m/>
    <m/>
    <e v="#NUM!"/>
    <e v="#NUM!"/>
    <s v="nécessite une qualification auprès de l'equipe technique."/>
    <s v="https://www.oracle.com/security-alerts/cpuoct2021verbose.html#MSQL"/>
    <m/>
    <m/>
    <m/>
    <m/>
    <m/>
  </r>
  <r>
    <s v="CDGDev"/>
    <m/>
    <x v="3"/>
    <s v="CVE-2021-22946_x000a_CVE-2022-21352_x000a_CVE-2022-21367_x000a_CVE-2022-21301_x000a_CVE-2022-21378_x000a_CVE-2022-21302_x000a_CVE-2022-21254_x000a_CVE-2022-21348_x000a_CVE-2022-21270_x000a_CVE-2022-21256_x000a_CVE-2022-21379_x000a_CVE-2022-21362_x000a_CVE-2022-21374_x000a_CVE-2022-21253_x000a_CVE-2022-21264_x000a_CVE-2022-21297_x000a_CVE-2022-21339_x000a_CVE-2022-21342_x000a_CVE-2022-21370_x000a_CVE-2022-21304_x000a_CVE-2022-21344_x000a_CVE-2022-21303_x000a_CVE-2022-21368_x000a_CVE-2022-21245_x000a_CVE-2022-21265_x000a_CVE-2022-21278_x000a_CVE-2022-21351_x000a_CVE-2022-21358_x000a_CVE-2022-21249_x000a_CVE-2022-21372"/>
    <s v="MySQL"/>
    <d v="2022-01-19T00:00:00"/>
    <s v="De multiples vulnérabilités ont été découvertes dans MySQL Server, Oracle a publier un Critical Patch Update qui contient des correctifs de sécurité. 3 de ces vulnérabilités peuvent être exploitées à distance sans authentification, risque d’exploit sur un réseau sans nécessiter d'informations d'identification de l'utilisateur._x000a_"/>
    <x v="2"/>
    <s v="Exécution de code à distance_x000a_Contournement de la politique de sécurité_x000a_Injection de code malveillant à distance"/>
    <s v="NON"/>
    <s v="Appliquer la mise à jour de MySQL Server vers les versions ci-après :_x000a_-_x0009_MySQL Server 8.0.28_x000a_-_x0009_MySQL Server 5.7.37"/>
    <x v="7"/>
    <d v="2022-01-19T00:00:00"/>
    <m/>
    <m/>
    <e v="#NUM!"/>
    <e v="#NUM!"/>
    <m/>
    <s v="https://www.oracle.com/security-alerts/cpujan2022.html#AppendixMSQL"/>
    <m/>
    <m/>
    <m/>
    <m/>
    <m/>
  </r>
  <r>
    <s v="CDGDev"/>
    <m/>
    <x v="0"/>
    <s v="CVE-2021-29965_x000a_CVE-2021-29960_x000a_CVE-2021-29961_x000a_CVE-2021-29963_x000a_CVE-2021-29964_x000a_CVE-2021-29959_x000a_CVE-2021-29962_x000a_CVE-2021-29967_x000a_CVE-2021-29966"/>
    <s v="Mozilla Firefox"/>
    <d v="2021-06-02T00:00:00"/>
    <s v="De multiples vulnérabilités ont été découvertes dans Mozilla Firefox. Elles permettent à un attaquant de provoquer une exécution de code arbitraire et un contournement de la politique de sécurité._x000a_"/>
    <x v="2"/>
    <s v="Exécution de code arbitraire à distance_x000a_Contournement de la politique de sécurité"/>
    <s v="OUI"/>
    <s v="Mise a jours Firefox par la Version 89."/>
    <x v="0"/>
    <s v=" 02/06/2021"/>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3/"/>
    <m/>
    <m/>
    <m/>
    <m/>
    <m/>
  </r>
  <r>
    <s v="CDGDev"/>
    <m/>
    <x v="0"/>
    <s v="CVE-2021-29968"/>
    <s v="Mozilla Firefox"/>
    <d v="2021-06-17T00:00:00"/>
    <s v="Une vulnérabilité a été découverte dans Mozilla Firefox. Elle permet à un attaquant de provoquer un problème de sécurité non spécifié par l'éditeur."/>
    <x v="1"/>
    <s v="Accès à des données confidentielles"/>
    <s v="OUI"/>
    <s v="Mise à jours Firefox par la Version 89.0.1."/>
    <x v="0"/>
    <d v="2021-06-17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7/"/>
    <m/>
    <m/>
    <m/>
    <m/>
    <m/>
  </r>
  <r>
    <s v="CDGDev"/>
    <m/>
    <x v="0"/>
    <s v="CVE-2021-29970_x000a_CVE-2021-29971_x000a_CVE-2021-30547_x000a_CVE-2021-29972_x000a_CVE-2021-29973_x000a_CVE-2021-29974_x000a_CVE-2021-29975_x000a_CVE-2021-29976_x000a_CVE-2021-29977"/>
    <s v="Mozilla Firefox"/>
    <d v="2021-07-14T00:00:00"/>
    <s v="De multiples vulnérabilités ont été découvertes dans Mozilla Firefox. Elles permettent à un attaquant de provoquer une exécution de code arbitraire et un contournement de la politique de sécurité."/>
    <x v="2"/>
    <s v="Exécution de code arbitraire à distance_x000a_Contournement de la politique de sécurité"/>
    <s v="OUI"/>
    <s v="Mise a jours Firefox par la Version 90."/>
    <x v="0"/>
    <d v="2021-07-14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28/"/>
    <m/>
    <m/>
    <m/>
    <m/>
    <m/>
  </r>
  <r>
    <s v="CDGDev"/>
    <m/>
    <x v="0"/>
    <s v="CVE-2021-29980_x000a_CVE-2021-29981_x000a_CVE-2021-29982_x000a_CVE-2021-29983_x000a_CVE-2021-29984_x000a_CVE-2021-29985_x000a_CVE-2021-29986_x000a_CVE-2021-29987_x000a_CVE-2021-29988_x000a_CVE-2021-29989_x000a_CVE-2021-29990"/>
    <s v="Mozilla Firefox"/>
    <d v="2021-08-11T00:00:00"/>
    <s v="De multiples vulnérabilités ont été découvertes dans Mozilla Firefox. Elles permettent à un attaquant de provoquer une exécution de code arbitraire et une corruption de la mémoire."/>
    <x v="2"/>
    <s v="Exécution de code arbitraire à distance_x000a_Corruption de la mémoire"/>
    <s v="OUI"/>
    <s v="Mise à jours Firefox par la Version 91."/>
    <x v="0"/>
    <m/>
    <m/>
    <m/>
    <e v="#NUM!"/>
    <e v="#NUM!"/>
    <s v="Nécessite un outil de déploiement des mises a jour sécurité des produits non Microsoft"/>
    <s v="https://www.mozilla.org/en-US/security/advisories/mfsa2021-33/ "/>
    <m/>
    <m/>
    <m/>
    <m/>
    <m/>
  </r>
  <r>
    <s v="CDGDev"/>
    <m/>
    <x v="0"/>
    <s v="CVE-2021-38496_x000a_CVE-2021-38497_x000a_CVE-2021-38498_x000a_CVE-2021-32810_x000a_CVE-2021-38500_x000a_CVE-2021-38501_x000a_CVE-2021-38499"/>
    <s v="Mozilla Firefox"/>
    <d v="2021-10-07T00:00:00"/>
    <s v="De multiples vulnérabilités ont été découvertes dans Mozilla Firefox. Elles permettent à un attaquant de provoquer une exécution de code arbitraire et un contournement de la politique de sécurité._x000a_"/>
    <x v="0"/>
    <s v="Exécution de code arbitraire à distance_x000a_Atteinte à la confidentialité des données"/>
    <s v="OUI"/>
    <m/>
    <x v="0"/>
    <d v="2021-10-07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1-43/"/>
    <m/>
    <m/>
    <m/>
    <m/>
    <m/>
  </r>
  <r>
    <s v="CDGDev"/>
    <m/>
    <x v="0"/>
    <s v="CVE-2022-26485_x000a_CVE-2022-26486"/>
    <s v="Mozilla Firefox"/>
    <d v="2022-03-08T00:00:00"/>
    <s v="De multiples vulnérabilités ont été découvertes dans le navigateur Mozilla Firefox. Elles permettent à un attaquant de provoquer une exécution de code arbitraire et une atteinte à l'intégrité des données."/>
    <x v="2"/>
    <s v="Exécution de code arbitraire_x000a_Atteinte à l'intégrité des données"/>
    <s v="OUI"/>
    <s v="Mise a jour Firefox vers la version 97.0.2"/>
    <x v="0"/>
    <d v="2022-03-08T00:00:00"/>
    <m/>
    <m/>
    <e v="#NUM!"/>
    <e v="#NUM!"/>
    <s v="De nouvelles vulnérabilités ont été publiées par l'éditeur et une nouvelle version a été publiée_x000a_Nécessite un outil de déploiement des mises a jour sécurité des produits non Microsoft_x000a_"/>
    <s v="https://www.mozilla.org/en-US/security/advisories/mfsa2022-09/"/>
    <m/>
    <m/>
    <m/>
    <m/>
    <m/>
  </r>
  <r>
    <s v="CDGDev"/>
    <m/>
    <x v="0"/>
    <s v="CVE-2022-24713_x000a_CVE-2022-28282_x000a_CVE-2022-1097_x000a_CVE-2022-1197_x000a_CVE-2022-28286_x000a_CVE-2022-28289_x000a_CVE-2022-28285_x000a_CVE-2022-1196_x000a_CVE-2022-28283_x000a_CVE-2022-28288_x000a_CVE-2022-28287_x000a_CVE-2022-28284_x000a_CVE-2022-28281"/>
    <s v="Mozilla Firefox"/>
    <d v="2022-04-08T00:00:00"/>
    <s v="De multiples vulnérabilités ont été découvertes dans le navigateur Mozilla Firefox. Elles permettent à un attaquant de provoquer une exécution de code arbitraire et une atteinte à l'intégrité des données ainsi que d’autres risques sur un navigateur vulnérable."/>
    <x v="2"/>
    <s v="_x000a_Exécution de code arbitraire_x000a_Atteinte à l'intégrité des données_x000a_Déni de service_x000a_Spoofing"/>
    <s v="OUI"/>
    <s v="Mise à jour Mozilla Firefox par la version 98;"/>
    <x v="0"/>
    <d v="2022-04-08T00:00:00"/>
    <m/>
    <m/>
    <e v="#NUM!"/>
    <e v="#NUM!"/>
    <s v="De nouvelles vulnérabilités ont été publiées par l'éditeur et une nouvelle version a été publiée_x000a_"/>
    <s v="https://www.mozilla.org/en-US/security/advisories/mfsa2022-13/"/>
    <m/>
    <m/>
    <m/>
    <m/>
    <m/>
  </r>
  <r>
    <s v="CDGDev"/>
    <m/>
    <x v="0"/>
    <s v="CVE-2022-29914_x000a_CVE-2022-29909_x000a_CVE-2022-29916_x000a_CVE-2022-29911_x000a_CVE-2022-29912_x000a_CVE-2022-29910_x000a_CVE-2022-29915_x000a_CVE-2022-29917_x000a_CVE-2022-29918"/>
    <s v="Mozilla Firefox"/>
    <d v="2022-05-04T00:00:00"/>
    <s v="De multiples vulnérabilités ont été découvertes dans Mozilla Firefox. Certaines d'entre elles permettent à un attaquant de provoquer une exécution de code arbitraire, un contournement de la politique de sécurité et une atteinte à l'intégrité des données."/>
    <x v="0"/>
    <s v="Exécution de code arbitraire._x000a_Contournement de la politique de sécurité._x000a_Atteinte à l'intégrité des données._x000a_Atteinte à la confidentialité des données._x000a_Élévation de privilèges."/>
    <s v="OUI"/>
    <s v="Mise à jour Mozilla Firefox par les versions suivantes :_x000a_- Mozilla Firefox version 100."/>
    <x v="0"/>
    <d v="2022-05-05T00:00:00"/>
    <m/>
    <d v="2022-05-23T00:00:00"/>
    <n v="19"/>
    <s v="Traité dans le delai"/>
    <s v="De nouvelles vulnérabilités ont été publiées par l'éditeur et une nouvelle version a été publiée_x000a_Nécessite un outil de déploiement des mises a jour sécurité des produits non Microsoft_x000a_"/>
    <s v="https://www.mozilla.org/en-US/security/advisories/mfsa2022-16/_x000a_https://www.mozilla.org/en-US/security/advisories/mfsa2022-17/_x000a_"/>
    <m/>
    <m/>
    <m/>
    <m/>
    <m/>
  </r>
  <r>
    <s v="CDGDev"/>
    <m/>
    <x v="0"/>
    <s v="CVE-2022-1802_x000a_CVE-2022-1529"/>
    <s v="Mozilla Firefox"/>
    <d v="2022-05-23T00:00:00"/>
    <s v="De multiples vulnérabilités ont été découvertes dans Mozilla Firefox. Elles permettent à un attaquant de provoquer une exécution de code arbitraire à distance."/>
    <x v="2"/>
    <s v="Exécution de code arbitraire à distance"/>
    <s v="OUI"/>
    <s v="Mise à jour Mozilla Firefox par la version 100.0.2"/>
    <x v="0"/>
    <d v="2022-05-23T00:00:00"/>
    <m/>
    <d v="2022-06-01T00:00:00"/>
    <n v="9"/>
    <s v="Traité dans le delai"/>
    <s v="De nouvelles vulnérabilités ont été publiées par l'éditeur et une nouvelle version a été publiée_x000a_Nécessite un outil de déploiement des mises a jour sécurité des produits non Microsoft_x000a_"/>
    <s v="https://www.mozilla.org/en-US/security/advisories/mfsa2022-19/"/>
    <m/>
    <m/>
    <m/>
    <m/>
    <m/>
  </r>
  <r>
    <s v="CDGDev"/>
    <m/>
    <x v="0"/>
    <s v="CVE-2022-31736_x000a_CVE-2022-31737_x000a_CVE-2022-31738_x000a_CVE-2022-31739_x000a_CVE-2022-31740_x000a_CVE-2022-31741_x000a_CVE-2022-31742_x000a_CVE-2022-31743_x000a_CVE-2022-31744_x000a_CVE-2022-31745_x000a_CVE-2022-1919_x000a_CVE-2022-31747_x000a_CVE-2022-31748"/>
    <s v="Mozilla Firefox"/>
    <d v="2022-06-01T00:00:00"/>
    <s v="De multiples vulnérabilités ont été découvertes dans Mozilla Firefox. Elles permettent à un attaquant de provoquer une exécution de code arbitraire à distance et un déni de service ainsi que d’autres vulnérabilités critiques."/>
    <x v="0"/>
    <s v="Exécution de code arbitraire à distance_x000a_Contournement de sécurité_x000a_Déni de service_x000a_Spoofing"/>
    <s v="OUI"/>
    <s v="Mise à jour Mozilla Firefox par la version 101."/>
    <x v="0"/>
    <d v="2022-06-01T00:00:00"/>
    <m/>
    <d v="2022-06-15T00:00:00"/>
    <n v="14"/>
    <s v="Traité dans le delai"/>
    <s v="De nouvelles vulnérabilités ont été publiées par l'éditeur et une nouvelle version a été publiée_x000a_Nécessite un outil de déploiement des mises a jour sécurité des produits non Microsoft_x000a_"/>
    <s v="https://www.mozilla.org/en-US/security/advisories/mfsa2022-20/"/>
    <m/>
    <m/>
    <m/>
    <m/>
    <m/>
  </r>
  <r>
    <s v="CDGDev"/>
    <m/>
    <x v="0"/>
    <s v="CVE-2022-38473_x000a_CVE-2022-38478_x000a_CVE-2022-38472_x000a_CVE-2022-38477_x000a_CVE-2022-38474_x000a_CVE-2022-38475"/>
    <s v="Mozilla Firefox"/>
    <d v="2022-08-24T00:00:00"/>
    <s v="De multiples vulnérabilités ont été corrigées dans Mozilla Firefox. Elles permettent à un attaquant de provoquer une exécution de code arbitraire à distance et un contournement de la politique de sécurité."/>
    <x v="0"/>
    <s v="Contournement de la politique de sécurité._x000a_Exécution de code arbitraire à distance."/>
    <s v="OUI"/>
    <s v="Mise à jour vers la version 104 ou Ultérieur"/>
    <x v="0"/>
    <d v="2022-08-24T00:00:00"/>
    <m/>
    <d v="2022-09-22T00:00:00"/>
    <n v="29"/>
    <s v="Traité dans le delai"/>
    <s v="De nouvelles vulnérabilités ont été publiées par l'éditeur et une nouvelle version a été publiée_x000a_Nécessite un outil de déploiement des mises a jour sécurité des produits non Microsoft_x000a_"/>
    <s v="https://www.mozilla.org/en-US/security/advisories/mfsa2022-33/"/>
    <m/>
    <m/>
    <m/>
    <m/>
    <m/>
  </r>
  <r>
    <s v="CDGDev"/>
    <m/>
    <x v="0"/>
    <s v="CVE-2022-40959_x000a_CVE-2022-40960_x000a_CVE-2022-40958_x000a_CVE-2022-40956_x000a_CVE-2022-40957_x000a_CVE-2022-40962_x000a_CVE-2022-40961"/>
    <s v="Mozilla Firefox"/>
    <d v="2022-09-22T00:00:00"/>
    <s v="De multiples vulnérabilités ont été découvertes dans Mozilla Firefox, Certaines d'entre elles permettent à un attaquant de provoquer une exécution de code arbitraire, un déni de service à distance et un contournement de la politique de sécurité."/>
    <x v="0"/>
    <s v="Exécution de code arbitraire_x000a_Déni de service à distance_x000a_Contournement de la politique de sécurité_x000a_Atteinte à l'intégrité des données_x000a_Atteinte à la confidentialité des données"/>
    <s v="OUI"/>
    <s v="Mise à jour de Mozilla Firefox par la version105._x0009_"/>
    <x v="0"/>
    <d v="2022-09-22T00:00:00"/>
    <m/>
    <d v="2022-10-20T00:00:00"/>
    <n v="28"/>
    <s v="Traité dans le delai"/>
    <s v="De nouvelles vulnérabilités ont été publiées par l'éditeur et une nouvelle version a été publiée"/>
    <s v="https://www.mozilla.org/en-US/security/advisories/mfsa2022-41/_x000a_https://www.mozilla.org/en-US/security/advisories/mfsa2022-40/"/>
    <m/>
    <m/>
    <m/>
    <m/>
    <m/>
  </r>
  <r>
    <s v="CDGDev"/>
    <m/>
    <x v="0"/>
    <s v="CVE-2022-42927_x000a_CVE-2022-42928_x000a_CVE-2022-42929_x000a_CVE-2022-42932_x000a_CVE-2022-42930_x000a_CVE-2022-42931"/>
    <s v="Mozilla Firefox"/>
    <d v="2022-10-20T00:00:00"/>
    <s v="De multiples vulnérabilités ont été corrigées dans les produits Mozilla._x000a_Elles permettent à un attaquant de provoquer un problème de sécurité non spécifié par l'éditeur,_x000a_une exécution de code arbitraire et un déni de service à distance."/>
    <x v="0"/>
    <s v="Exécution de code arbitraire_x000a_Déni de service à distance_x000a_Non spécifié par l'éditeur"/>
    <s v="OUI"/>
    <s v="Mise à jour Mozilla Firefox par la version 106"/>
    <x v="0"/>
    <d v="2022-10-20T00:00:00"/>
    <m/>
    <d v="2022-11-16T00:00:00"/>
    <n v="27"/>
    <s v="Traité dans le delai"/>
    <s v="01/11/2022 : Mise a jour appliquer 38 PDT avec succée."/>
    <s v="https://www.mozilla.org/en-US/security/advisories/mfsa2022-45/"/>
    <m/>
    <m/>
    <m/>
    <m/>
    <m/>
  </r>
  <r>
    <s v="CDGDev"/>
    <s v="16112022-14"/>
    <x v="0"/>
    <s v="CVE-2022-45403_x000a_CVE-2022-45404_x000a_CVE-2022-45405_x000a_CVE-2022-45406_x000a_CVE-2022-45407_x000a_CVE-2022-45408_x000a_CVE-2022-45409_x000a_CVE-2022-45410_x000a_CVE-2022-45411_x000a_CVE-2022-45412_x000a_CVE-2022-45413_x000a_CVE-2022-40674_x000a_CVE-2022-45415_x000a_CVE-2022-45416_x000a_CVE-2022-45417_x000a_CVE-2022-45418_x000a_CVE-2022-45419_x000a_CVE-2022-45420_x000a_CVE-2022-45421"/>
    <s v="Mozilla Firefox"/>
    <d v="2022-11-16T00:00:00"/>
    <s v="Mozilla a publié des mises à jour de sécurité pour corriger plusieurs vulnérabilités affectant les produits susmentionnés. Un attaquant pourrait exploiter certaines de ces vulnérabilités afin d’exécuter du code arbitraire à distance et de porter atteinte aux informations confidentielles."/>
    <x v="0"/>
    <s v="Exécution du code arbitraire à distance._x000a_Accès aux informations confidentielles."/>
    <s v="NON"/>
    <s v="•_x0009_Mise à jour vers la version 107."/>
    <x v="0"/>
    <d v="2022-11-16T00:00:00"/>
    <m/>
    <d v="2025-02-10T00:00:00"/>
    <n v="817"/>
    <s v="Traité dans le delai"/>
    <s v="16/11/2022 : Mail envoyé par SOC_x000a_23/11/2022 : Relance"/>
    <s v="https://www.mozilla.org/en-US/security/advisories/mfsa2022-47/ "/>
    <m/>
    <m/>
    <m/>
    <m/>
    <m/>
  </r>
  <r>
    <s v="CDGDev"/>
    <s v="19012023-11"/>
    <x v="0"/>
    <s v="CVE-2022-46871_x000a_CVE-2022-46877_x000a_CVE-2023-23597_x000a_CVE-2023-23598_x000a_CVE-2023-23599_x000a_CVE-2023-23600_x000a_CVE-2023-23601_x000a_CVE-2023-23602_x000a_CVE-2023-23603_x000a_CVE-2023-23604_x000a_CVE-2023-23605_x000a_CVE-2023-23606"/>
    <s v="Mozilla Firefox"/>
    <d v="2023-01-19T00:00:00"/>
    <s v="De multiples vulnérabilités ont été corrigées dans les produits Mozilla._x000a_Elles permettent à un attaquant de provoquer une exécution de code arbitraire à distance_x000a_Un contournement de la politique de sécurité et une atteinte à la confidentialité des données."/>
    <x v="0"/>
    <s v="Contournement de la politique de sécurité_x000a__x000a_Exécution de code arbitraire à distance_x000a__x000a_Atteinte à la confidentialité des données"/>
    <s v="NON"/>
    <s v="Mise à jour Mozilla Firefox par la version 109"/>
    <x v="0"/>
    <d v="2023-01-19T00:00:00"/>
    <m/>
    <d v="2023-02-15T00:00:00"/>
    <n v="27"/>
    <s v="Traité dans le delai"/>
    <s v="19/01/2023 : Mail  envoyé par SOC_x000a_une nouvelle vulnérabilité sous l'id : 15022023-10"/>
    <s v="https://www.mozilla.org/en-US/security/advisories/mfsa2023-01/_x000a_https://www.mozilla.org/en-US/security/advisories/mfsa2023-02/"/>
    <m/>
    <m/>
    <m/>
    <m/>
    <m/>
  </r>
  <r>
    <s v="CDGDev"/>
    <s v="15022023-10"/>
    <x v="0"/>
    <s v="CVE-2023-25745 _x000a_CVE-2023-25744 _x000a_CVE-2023-0767 _x000a_CVE-2023-25728 _x000a_CVE-2023-25729 _x000a_CVE-2023-25730 _x000a_CVE-2023-25731 _x000a_CVE-2023-25732 _x000a_CVE-2023-25733 _x000a_CVE-2023-25734 _x000a_CVE-2023-25735 _x000a_CVE-2023-25736 _x000a_CVE-2023-25737 _x000a_CVE-2023-25738 _x000a_CVE-2023-25739 _x000a_CVE-2023-25740 _x000a_CVE-2023-25741 _x000a_CVE-2023-25742 _x000a_CVE-2023-25743 _x000a_CVE-2023-25746"/>
    <s v="Mozilla Firefox"/>
    <d v="2023-02-15T00:00:00"/>
    <s v="De multiples vulnérabilités ont été corrigées dans le navigateur Mozilla Firefox_x000a_Elles permettent à un attaquant de provoquer une exécution de code arbitraire et l’accès à des données confidentielles"/>
    <x v="0"/>
    <s v="Accès à des données confidentielles _x000a__x000a_Exécution de code arbitraire"/>
    <s v="OUI"/>
    <s v="Mise à jour Mozilla Firefox par la version  110"/>
    <x v="0"/>
    <d v="2023-02-15T00:00:00"/>
    <m/>
    <d v="2025-02-10T00:00:00"/>
    <n v="726"/>
    <s v="Traité dans le delai"/>
    <s v="23/02/2023 : Mail envoyé par SOC_x000a_07/03/2023 : Relance_x000a_Autoupdate"/>
    <s v="https://www.mozilla.org/en-US/security/advisories/mfsa2022-47/"/>
    <m/>
    <m/>
    <m/>
    <m/>
    <m/>
  </r>
  <r>
    <s v="CDGDev"/>
    <s v="16032023-11"/>
    <x v="1"/>
    <s v="CVE-2023-25748_x000a_CVE-2023-25749_x000a_CVE-2023-25750_x000a_CVE-2023-25751_x000a_CVE-2023-25752_x000a_CVE-2023-28159_x000a_CVE-2023-28160_x000a_CVE-2023-28161_x000a_CVE-2023-28162_x000a_CVE-2023-28163_x000a_CVE-2023-28164_x000a_CVE-2023-28176_x000a_CVE-2023-28177"/>
    <s v="Mozilla Firefox"/>
    <d v="2023-03-16T00:00:00"/>
    <s v="De multiples vulnérabilités ont été découvertes dans les produits Mozilla. _x000a_Elles permettent à un attaquant de _x000a_provoquer un déni de service à distance, _x000a_une atteinte à la confidentialité des _x000a_données, un contournement de la politique _x000a_de sécurité et une exécution de code _x000a_arbitraire à distance."/>
    <x v="0"/>
    <s v="Atteinte à la confidentialité _x000a_des données_x000a__x000a_Contournement de la politique _x000a_de sécurité_x000a__x000a_Déni de service à distance_x000a__x000a_Exécution de code arbitraire _x000a_à distance"/>
    <s v="OUI"/>
    <s v="Mise à jour Mozilla Firefox par la version   111"/>
    <x v="3"/>
    <d v="2023-03-13T00:00:00"/>
    <s v="10"/>
    <d v="2025-02-10T00:00:00"/>
    <n v="697"/>
    <s v="Hors délai de remediation"/>
    <s v="16/03/2022 : Mail envoyé par Soc_x000a_18/03/2022 : Relance_x000a_21/03/2023 : Une mise à jour Mozilla Firefox par la version 111.0 été effectué."/>
    <s v="https://seclists.org/oss-sec/2023/q1/138_x000a_https://cve.mitre.org/cgi-bin/cvename.cgi?name=CVE-2023-26464"/>
    <m/>
    <m/>
    <m/>
    <m/>
    <m/>
  </r>
  <r>
    <s v="CDGDev"/>
    <s v="05072023-01"/>
    <x v="1"/>
    <s v="CVE-2023-3482_x000a_CVE-2023-37201_x000a_CVE-2023-37202_x000a_CVE-2023-37203_x000a_CVE-2023-37204_x000a_CVE-2023-37205_x000a_CVE-2023-37206_x000a_CVE-2023-37207_x000a_CVE-2023-37208_x000a_CVE-2023-37209_x000a_CVE-2023-37210_x000a_CVE-2023-37211_x000a_CVE-2023-37212"/>
    <s v="Mozilla Firefox"/>
    <d v="2023-07-05T00:00:00"/>
    <s v="De multiples vulnérabilités ont été découvertes dans les produits Mozilla. _x000a_Elles permettent à un attaquant de provoquer une atteinte à la confidentialité des données, un contournement de la politique de sécurité et une exécution de code arbitraire à distance."/>
    <x v="0"/>
    <s v="Atteinte à la _x000a_confidentialité _x000a_des données_x000a_-_x000a_Contournement _x000a_de la politique _x000a_de sécurité_x000a_-_x000a_Exécution de _x000a_code arbitraire _x000a_à distance"/>
    <s v="OUI"/>
    <s v="Mozilla Firefox versions antérieures à 115_x000a__x000a_Mozilla Firefox ESR versions antérieures à 102.13"/>
    <x v="0"/>
    <d v="2023-07-05T00:00:00"/>
    <n v="30"/>
    <d v="2025-02-10T00:00:00"/>
    <n v="586"/>
    <s v="Hors délai de remediation"/>
    <s v="05/07/2023 : Mail envoyé par SOC_x000a_12/07/2023 :Relance._x000a_20/07/2023 :Relance"/>
    <s v="https://www.mozilla.org/en-US/security/advisories/mfsa2023-22/_x000a_https://www.mozilla.org/en-US/security/advisories/mfsa2023-24/_x000a_https://www.mozilla.org/en-US/security/advisories/mfsa2023-23"/>
    <m/>
    <m/>
    <m/>
    <m/>
    <m/>
  </r>
  <r>
    <s v="CDGDev"/>
    <s v="18082023-10"/>
    <x v="1"/>
    <s v="CVE-2023-36787_x000a_CVE-2023-38158"/>
    <s v="Microsoft Edge"/>
    <d v="2023-08-18T00:00:00"/>
    <s v="De multiples vulnérabilités ont été découvertes dans Microsoft Edge. Elles _x000a_permettent à un attaquant de provoquer une atteinte à la confidentialité des données et une élévation de privilèges."/>
    <x v="0"/>
    <s v="Atteinte à la _x000a_confidentialité des _x000a_données_x000a__x000a_Élévation de _x000a_privilèges"/>
    <s v="OUI"/>
    <s v="✓ Mise a jour vers la version 116.0.1901.200 ou ultérieur"/>
    <x v="0"/>
    <d v="2023-08-18T00:00:00"/>
    <n v="30"/>
    <d v="2023-08-30T00:00:00"/>
    <n v="12"/>
    <s v="Traité dans le delai"/>
    <s v="18/08/2023 : Mail envoyé par SOC_x000a_Autoupdate_x000a_une nouvelle vulnérabilité a été découverte sous l'id : 23082023-14"/>
    <s v="https://msrc.microsoft.com/update-guide/vulnerability/CVE-2023-36787_x000a_https://msrc.microsoft.com/update-guide/vulnerability/CVE-2023-38158"/>
    <m/>
    <m/>
    <m/>
    <m/>
    <m/>
  </r>
  <r>
    <s v="CDGDev"/>
    <s v="24112022-17"/>
    <x v="1"/>
    <s v="N/A"/>
    <s v="Mise à jour exceptionnelle pour corriger des problèmes d'authentification Kerberos"/>
    <d v="2022-11-24T00:00:00"/>
    <s v="Microsoft a publié une mise à jour exceptionnelle pour résoudre les problèmes causés par un récent correctif de sécurité de Windows qui entraîne des problèmes d'authentification Kerberos. L’exploitation de cette faille peut permettre à un attaquant de contourner les fonctions de sécurité dans un environnement Windows AD."/>
    <x v="0"/>
    <s v="L’exploitation de cette faille peut permettre à un attaquant de contourner les fonctions de sécurité dans un environnement Windows AD."/>
    <s v="OUI"/>
    <s v="Installation des mises à jour (KBs)"/>
    <x v="2"/>
    <d v="2022-11-24T00:00:00"/>
    <m/>
    <d v="2022-11-28T00:00:00"/>
    <n v="4"/>
    <s v="Traité dans le delai"/>
    <s v="28/11/2022 : Relance_x000a_01/12/2022 : la correction a été effectuée avec succès sur le Lot1._x000a_02/12/2022 : la correction a été effectuée avec succès sur le Lot2"/>
    <s v="https://msrc.microsoft.com/update-guide/en-US/vulnerability/CVE-2022-37966 "/>
    <m/>
    <m/>
    <m/>
    <m/>
    <m/>
  </r>
  <r>
    <s v="CDGDev"/>
    <s v="15122022-09"/>
    <x v="2"/>
    <s v="Alerte de sécurité "/>
    <s v="Microsoft-signed malicious drivers used in intrusions"/>
    <d v="2022-12-15T00:00:00"/>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x v="0"/>
    <s v="Defense in Depth"/>
    <s v="OUI"/>
    <s v="-Ces hachages de fichiers MD5, SHA1 et SHA256 sont &quot;suspects&quot; et peuvent être utilisés pour des_x000a_recherches et des investigations supplémentaires, ainsi pour la détection et le blocage des pilotes et des exécutables malveillants,_x000a_"/>
    <x v="5"/>
    <d v="2022-12-15T00:00:00"/>
    <m/>
    <d v="2025-02-10T00:00:00"/>
    <n v="788"/>
    <s v="Traité dans le delai"/>
    <s v="16/12/2022 : Relance._x000a_16/12/2022 : prise en charge par l'equipe SOC, confirme qu’aucun  Hash a été détecte au niveau EDR ( fichier  20221213_microsoft_whcp-signed-malicious-driver-hashes.txt) sur les machines "/>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CDGDev"/>
    <s v="15122022-09"/>
    <x v="2"/>
    <s v="Alerte de sécurité "/>
    <s v="Microsoft-signed malicious drivers used in intrusions"/>
    <d v="2022-12-15T00:00:00"/>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x v="0"/>
    <s v="Defense in Depth"/>
    <s v="OUI"/>
    <s v="-Installation des mises à jour sécurité du mois de décembre;_x000a_"/>
    <x v="0"/>
    <d v="2022-12-15T00:00:00"/>
    <m/>
    <d v="2025-02-10T00:00:00"/>
    <n v="788"/>
    <s v="Traité dans le delai"/>
    <s v="15/12/2022 : Toutes les machines pilotes connectées au réseau CDG recevront les Patches correctifs de sécurité MICROSOFT_x000a_16/12/2022 : Relance._x000a_"/>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CDGDev"/>
    <s v="15122022-09"/>
    <x v="3"/>
    <s v="Alerte de sécurité "/>
    <s v="Microsoft-signed malicious drivers used in intrusions"/>
    <d v="2022-12-15T00:00:00"/>
    <s v="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_x000a_L'analyse en cours du Microsoft Threat Intelligence Center (MSTIC) indique que les pilotes malveillants signés ont probablement été utilisés pour faciliter une activité d'intrusion post-exploitation telle que le déploiement d'un ransomware._x000a_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_x000a_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
    <x v="0"/>
    <s v="Defense in Depth"/>
    <s v="OUI"/>
    <s v="-Installation des mises à jour sécurité du mois de décembre;_x000a_"/>
    <x v="2"/>
    <d v="2022-12-15T00:00:00"/>
    <m/>
    <d v="2025-02-10T00:00:00"/>
    <n v="788"/>
    <s v="Traité dans le delai"/>
    <s v="16/12/2022 : Relance."/>
    <s v="https://msrc.microsoft.com/update-guide/vulnerability/ADV220005_x000a_https://www.sentinelone.com/labs/driving-through-defenses-targeted-attacks-leverage-signed-malicious-microsoft-drivers/_x000a_https://www.mandiant.com/resources/blog/hunting-attestation-signed-malware_x000a_https://news.sophos.com/en-us/2022/12/13/signed-driver-malware-moves-up-the-software-trust-chain/"/>
    <m/>
    <m/>
    <m/>
    <m/>
    <m/>
  </r>
  <r>
    <s v="CDGDev"/>
    <m/>
    <x v="1"/>
    <s v="CVE-2022-30190"/>
    <s v="Microsoft_x000a_Windows Support_x000a_Diagnostic Tool"/>
    <d v="2022-06-01T00:00:00"/>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x v="0"/>
    <s v="Exécution de code arbitraire à distance"/>
    <s v="OUI"/>
    <s v="Microsoft propose de désactiver le protocole URL de MSDT en utilisant la commande suivante, à lancer dans une invite de commandes avec le droit administrateur, après avoir sauvegardé le registre :_x000a_reg delete HKEY_CLASSES_ROOT\ms-msdt /f_x000a_Veuillez-vous référer au billet de blogue Microsoft :_x000a_https://msrc-blog.microsoft.com/2022/05/30/guidance-for-cve-2022-30190-microsoft-support-diagnostic-tool-vulnerability/"/>
    <x v="0"/>
    <d v="2022-06-01T00:00:00"/>
    <m/>
    <d v="2022-07-04T00:00:00"/>
    <n v="33"/>
    <s v="Traité dans le delai"/>
    <s v="14/06/2022 : publication de patch correctif (Traité dans le cadre de patching mensuel du mois de Juin)._x000a_15/06/2022 : Retour de l'équipe FS &quot;Pris en charge&quot;_x000a_22/06/2022 : Demande d'état d'avancement;_x000a_30/06/2022 : Date de généralisation : 04/07_x000a_Patching réalisé_x000a__x000a_"/>
    <s v="https://msrc.microsoft.com/update-guide/vulnerability/CVE-2022-30190"/>
    <m/>
    <m/>
    <m/>
    <m/>
    <m/>
  </r>
  <r>
    <s v="CDGDev"/>
    <m/>
    <x v="1"/>
    <s v="CVE-2022-30190"/>
    <s v="Microsoft_x000a_Windows Support_x000a_Diagnostic Tool"/>
    <d v="2022-06-01T00:00:00"/>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x v="0"/>
    <s v="Exécution de code arbitraire à distance"/>
    <s v="OUI"/>
    <s v="Blocage des Hachs au niveau de Kaspersky :_x000a_MD5: 52945af1def85b171870b31fa4782e52_x000a_SHA-1: 06727ffda60359236a8029e0b3e8a0fd11c23313_x000a_SHA-256: 4a24048f81afbe9fb62e7a6a49adbd1faf41f266b5f9feecdceb567aec096784_x000a_"/>
    <x v="1"/>
    <d v="2022-06-01T00:00:00"/>
    <m/>
    <d v="2022-06-02T00:00:00"/>
    <n v="1"/>
    <s v="Traité dans le delai"/>
    <s v="Blocage des IOCs par l'equipe Network."/>
    <s v="https://msrc.microsoft.com/update-guide/vulnerability/CVE-2022-30190"/>
    <m/>
    <m/>
    <m/>
    <m/>
    <m/>
  </r>
  <r>
    <s v="CDGDev"/>
    <m/>
    <x v="1"/>
    <s v="CVE-2022-30190"/>
    <s v="Microsoft_x000a_Windows Support_x000a_Diagnostic Tool"/>
    <d v="2022-06-01T00:00:00"/>
    <s v="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
    <x v="0"/>
    <s v="Exécution de code arbitraire à distance"/>
    <s v="OUI"/>
    <s v="Signatures: _x000a_Fortinet: MSWord/Agent.2E52!tr.dldr Kaspersky : - HEUR:Exploit.MSOffice.Agent.gen - HEUR:Exploit.MSOffice.Generic - HEUR:Trojan.MSOffice.Badur.genw - Trojan-Downloader.MSOffice.Dotmer.sb - BSS:Exploit.Win32.Generic TrendMicro : - Trojan.W97M.CVE202230190.A_x000a_Blocage de Domain : _x000a_==&gt; xmlformats[.]com"/>
    <x v="1"/>
    <d v="2022-06-01T00:00:00"/>
    <m/>
    <d v="2022-06-02T00:00:00"/>
    <n v="1"/>
    <s v="Traité dans le delai"/>
    <s v="Blocage des IOCs par l'equipe Network."/>
    <s v="https://msrc.microsoft.com/update-guide/vulnerability/CVE-2022-30190"/>
    <m/>
    <m/>
    <m/>
    <m/>
    <m/>
  </r>
  <r>
    <s v="CDGDev"/>
    <s v="08032023-06 "/>
    <x v="1"/>
    <s v="CVE-2023-21716"/>
    <s v="Microsoft Word"/>
    <d v="2023-03-08T00:00:00"/>
    <s v="Une vulnérabilité critique dans Microsoft word a été découverte sous l’id « CVE-2023-21716 »_x000a_qui permet l'exécution de code à distance, a été récemment publiée. Les Emails de _x000a_Phishing peuvent être utilisés comme un vecteur d’attaque lorsque l'utilisateur ouvre un document RTF spécialement conçu._x000a_La vulnérabilité a reçu une note de criticité de 9,8 sur 10, et Microsoft l'a corrigée dans son patch Tuesday du 14 février 2023."/>
    <x v="0"/>
    <s v="Exécution d'un code arbitraire"/>
    <s v="OUI"/>
    <s v="Appliquer les patchs sécurité du 14 février 2023."/>
    <x v="3"/>
    <d v="2023-03-07T00:00:00"/>
    <n v="5"/>
    <d v="2025-02-10T00:00:00"/>
    <n v="705"/>
    <s v="Traité dans le delai"/>
    <s v="itération de patching Mars_x000a_14/03/2023 : Mail Envoyé par SOC_x000a_21/03/2023 : Escalade ARL _x000a_23/03/2023 : Relance _x000a_Traité dans le cadre du patching du mois de Mars"/>
    <s v="https://httpd.apache.org/security/vulnerabilities_24.html"/>
    <m/>
    <m/>
    <m/>
    <m/>
    <m/>
  </r>
  <r>
    <s v="CDGDev"/>
    <m/>
    <x v="1"/>
    <s v="CVE-2021-34481"/>
    <s v="Microsoft Windows Print Spooler"/>
    <d v="2021-07-19T00:00:00"/>
    <s v="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_x000a__x000a_Un attaquant doit avoir la possibilité d'exécuter du code sur un système victime pour exploiter cette vulnérabilité._x000a__x000a_Selon Microsoft la solution de contournement pour cette vulnérabilité consiste à arrêter et désactiver le service Print Spooler."/>
    <x v="0"/>
    <s v="_x000a_Escalade de privilège_x000a_Exécution de code arbitraire"/>
    <s v="OUI"/>
    <s v="Solution de contournement :_x000a__x000a_-_x0009_Désactiver le service Print Spooler._x000a__x000a_Patch correctif : _x000a__x000a_-_x0009_N/A"/>
    <x v="2"/>
    <d v="2021-07-19T00:00:00"/>
    <m/>
    <m/>
    <e v="#NUM!"/>
    <e v="#NUM!"/>
    <s v="Désactivation du service spooler d'impression sur l'ensemble des serveurs : OK_x000a_Reste la desactivation du service spooler d'impression sur les PDTs : contrainte fonctionnel (provoque un probléme d'impression) _x000a_26/08/2021 : traité dans le cadre de patching du mois d'aout 2021"/>
    <s v="https://msrc.microsoft.com/update-guide/vulnerability/CVE-2021-34481"/>
    <m/>
    <m/>
    <m/>
    <m/>
    <m/>
  </r>
  <r>
    <s v="CDGDev"/>
    <m/>
    <x v="1"/>
    <s v="CVE-2021-34481"/>
    <s v="Microsoft Windows Print Spooler"/>
    <d v="2021-07-19T00:00:00"/>
    <s v="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_x000a__x000a_Un attaquant doit avoir la possibilité d'exécuter du code sur un système victime pour exploiter cette vulnérabilité._x000a__x000a_Selon Microsoft la solution de contournement pour cette vulnérabilité consiste à arrêter et désactiver le service Print Spooler."/>
    <x v="0"/>
    <s v="_x000a_Escalade de privilège_x000a_Exécution de code arbitraire"/>
    <s v="OUI"/>
    <s v="Solution de contournement :_x000a__x000a_-_x0009_Désactiver le service Print Spooler._x000a__x000a_Patch correctif : _x000a__x000a_-_x0009_N/A"/>
    <x v="0"/>
    <d v="2021-07-19T00:00:00"/>
    <m/>
    <m/>
    <e v="#NUM!"/>
    <e v="#NUM!"/>
    <s v="Désactivation du service spooler d'impression sur l'ensemble des serveurs : OK_x000a_Reste la desactivation du service spooler d'impression sur les PDTs : contrainte fonctionnel (provoque un probléme d'impression) _x000a_26/08/2021 : traité dans le cadre de patching du mois d'aout 2021"/>
    <s v="https://msrc.microsoft.com/update-guide/vulnerability/CVE-2021-34481"/>
    <m/>
    <m/>
    <m/>
    <m/>
    <m/>
  </r>
  <r>
    <s v="CDGDev"/>
    <m/>
    <x v="1"/>
    <s v="CVE-2021-40444"/>
    <s v="Microsoft Windows MSHTML"/>
    <d v="2021-09-08T00:00:00"/>
    <s v="Une vulnérabilité critique a été découvert dans Microsoft Windows MSHTML pourrait permettre à un attaquant distant d'exécuter du code arbitraire sur le système, en raison d'une faille dans la plate-forme MSHTML. En persuadant une victime de visiter un site Web spécialement conçu, un attaquant pourrait exploiter cette vulnérabilité pour exécuter un code arbitraire sur le système. _x000a__x000a_Un attaquant pourrait créer un contrôle ActiveX malveillant qui serait utilisé par un document Microsoft Office hébergeant le moteur de rendu du navigateur. L'attaquant devrait alors convaincre l'utilisateur d'ouvrir le document malveillant. Les utilisateurs dont les comptes sont configurés pour avoir moins de droits d'utilisateur sur le système pourraient être moins touchés que les utilisateurs qui fonctionnent avec des droits d'utilisateur administratifs._x000a__x000a_Microsoft a connaissance d'attaques ciblées qui tentent d'exploiter cette vulnérabilité en utilisant des documents Microsoft Office spécialement conçus."/>
    <x v="0"/>
    <s v="Exécution de code à distance. "/>
    <s v="OUI"/>
    <s v="Solution de contournement : _x000a_Deux scénarii proposés : _x000a_•_x0009_Scénario 1 : Interdire l’exécution d’internet explorer au niveau du poste de travail à travers Kaspersky (Contrôle applicatif)_x000a__x0009_Scénario exclu compte tenu de l’impact sur les applications métiers nécessitent IE comme dépendance._x000a_•_x0009_Scénario 2 : Désactivation de l'installation de tous les contrôles ActiveX dans les paramètres Internet Explorer _x000a_o_x0009_Option 1  One Shot sur l’ensemble du parc inclus VIP via GPO_x000a__x0009_Avantage : traitement rapide du Zero Day_x000a__x0009_Inconvénient : risque d’impact non maitrisé. A mitiger par un retour Arrière au cas par cas_x000a_o_x0009_Option 2  Progressive en déployant de la GPO par lot (Echantillonnage (à définir par le client), Généralisation)_x000a__x0009_Avantage : Maitrise de l’impact_x000a__x0009_Inconvénient : Risque d’exploitation de la vulnérabilité _x000a_Solution correctif : _x000a_Installation des patchs sécurité du mois de septembre."/>
    <x v="0"/>
    <d v="2021-09-08T00:00:00"/>
    <m/>
    <m/>
    <e v="#NUM!"/>
    <e v="#NUM!"/>
    <s v="08/09/2021 : Déploiement de GPO pour la désactivation de l'installation de tous les contrôles ActiveX dans les paramètres Internet Explorer._x000a_15/09/2021 : publication des patchs sécurité du mois de Septembre._x000a_"/>
    <s v="https://msrc.microsoft.com/update-guide/vulnerability/CVE-2021-40444"/>
    <m/>
    <m/>
    <m/>
    <m/>
    <m/>
  </r>
  <r>
    <s v="CDGDev"/>
    <m/>
    <x v="3"/>
    <s v="CVE-2013-3900"/>
    <s v="Microsoft Windows _x000a_WinVerifyTrust"/>
    <d v="2022-01-25T00:00:00"/>
    <s v="Microsoft Windows pourrait permettre à un attaquant distant d'exécuter du _x000a_code arbitraire sur le système, en _x000a_raison d'une validation incorrecte du _x000a_condensé de fichier dans les fichiers _x000a_exécutables portables (PE) par _x000a_Windows Authenticode Signature _x000a_Verification (WinVerifyTrust). En _x000a_persuadant une victime d'installer un _x000a_fichier PE signé spécialement conçu, _x000a_un attaquant pourrait exploiter cette _x000a_vulnérabilité pour exécuter du code _x000a_arbitraire avec les mêmes privilèges _x000a_que la victime."/>
    <x v="0"/>
    <s v="Exécution de code arbitraire "/>
    <s v="OUI"/>
    <s v="Mitigations &amp; Workarounds_x000a_1- Examiner les exigences techniques du programme de certificat racine de Microsoft._x000a_2- Modifier les processus de signature binaire._x000a_3- Test de l'amélioration de la vérification des signatures Authenticode."/>
    <x v="0"/>
    <d v="2021-01-25T00:00:00"/>
    <m/>
    <m/>
    <e v="#NUM!"/>
    <e v="#NUM!"/>
    <s v="Traité dans le cadre de patching mensuel."/>
    <s v="https://msrc-blog.microsoft.com/2013/12/10/ms13-098-update-to-enhance-the-security-of-authenticode/_x000a_https://msrc.microsoft.com/update-guide/vulnerability/CVE-2013-3900_x000a_https://docs.microsoft.com/fr-fr/security-updates/SecurityAdvisories/2014/2915720?redirectedfrom=MSDN"/>
    <m/>
    <m/>
    <m/>
    <m/>
    <m/>
  </r>
  <r>
    <s v="CDGDev"/>
    <m/>
    <x v="2"/>
    <s v="CVE-2013-3900"/>
    <s v="Microsoft Windows _x000a_WinVerifyTrust"/>
    <d v="2022-01-25T00:00:00"/>
    <s v="Microsoft Windows pourrait permettre à un attaquant distant d'exécuter du _x000a_code arbitraire sur le système, en _x000a_raison d'une validation incorrecte du _x000a_condensé de fichier dans les fichiers _x000a_exécutables portables (PE) par _x000a_Windows Authenticode Signature _x000a_Verification (WinVerifyTrust). En _x000a_persuadant une victime d'installer un _x000a_fichier PE signé spécialement conçu, _x000a_un attaquant pourrait exploiter cette _x000a_vulnérabilité pour exécuter du code _x000a_arbitraire avec les mêmes privilèges _x000a_que la victime."/>
    <x v="0"/>
    <s v="Exécution de code arbitraire "/>
    <s v="OUI"/>
    <s v="Mitigations &amp; Workarounds_x000a_1- Examiner les exigences techniques du programme de certificat racine de Microsoft._x000a_2- Modifier les processus de signature binaire._x000a_3- Test de l'amélioration de la vérification des signatures Authenticode."/>
    <x v="2"/>
    <d v="2021-01-25T00:00:00"/>
    <m/>
    <m/>
    <e v="#NUM!"/>
    <e v="#NUM!"/>
    <s v="- vérification par l'équipe Wintel. Resultat de la vérif : 21/10/22"/>
    <s v="https://msrc-blog.microsoft.com/2013/12/10/ms13-098-update-to-enhance-the-security-of-authenticode/_x000a_https://msrc.microsoft.com/update-guide/vulnerability/CVE-2013-3900_x000a_https://docs.microsoft.com/fr-fr/security-updates/SecurityAdvisories/2014/2915720?redirectedfrom=MSDN"/>
    <m/>
    <m/>
    <m/>
    <m/>
    <m/>
  </r>
  <r>
    <s v="CDGDev"/>
    <m/>
    <x v="1"/>
    <s v="CVE-2021-42292"/>
    <s v="Microsoft Excel"/>
    <d v="2021-11-10T00:00:00"/>
    <s v="Microsoft a publié des mises à jour de sécurité pour remédier à une vulnérabilité activement exploité affectant Microsoft Excel, L’exploitation de cette faille pourrait permet à un attaquant distant de contourner les restrictions de sécurité. En persuadant une victime d’ouvrir un fichier spécialement conçu, un attaquant pourrait exploiter cette vulnérabilité pour contourner la fonctionnalité de sécurité et accéder au système."/>
    <x v="0"/>
    <s v="Contournement de la sécurité"/>
    <s v="OUI"/>
    <s v="Installation des Patchs sécurité du mois de Novembre :_x000a_4486670_x000a_5002035_x000a_5002056_x000a_5002072"/>
    <x v="0"/>
    <d v="2021-11-10T00:00:00"/>
    <m/>
    <m/>
    <e v="#NUM!"/>
    <e v="#NUM!"/>
    <s v="Traité dans le cadre de patching mensuel."/>
    <s v="https://msrc.microsoft.com/update-guide/vulnerability/CVE-2021-42292"/>
    <m/>
    <m/>
    <m/>
    <m/>
    <m/>
  </r>
  <r>
    <s v="CDGDev"/>
    <m/>
    <x v="0"/>
    <s v="CVE-2022-1096"/>
    <s v="Microsoft Edge (Chromium-based)"/>
    <d v="2022-03-29T00:00:00"/>
    <s v="Une vulnérabilité critique a été _x000a_découverte dans Microsoft Edge _x000a_(Chromium-based). Elles _x000a_permettent à un attaquant de _x000a_provoquer une exécution du code _x000a_arbitraire à distance et d’autres _x000a_risques sur un navigateur vulnérable_x000a_La vulnérabilité CVE-2022-1096 est _x000a_activement exploitée."/>
    <x v="0"/>
    <s v="Contournement _x000a_de la sécurité_x000a_Exécution du _x000a_code arbitraire"/>
    <s v="OUI"/>
    <s v="Mise à jour Microsoft Edge par la version Stable Channel 99.0.1150.55."/>
    <x v="0"/>
    <d v="2022-03-29T00:00:00"/>
    <m/>
    <m/>
    <e v="#NUM!"/>
    <e v="#NUM!"/>
    <s v="De nouvelles vulnérabilités ont été publiées par l'éditeur et une nouvelle version a été publiée_x000a_Nécessite un outil de déploiement des mises a jour sécurité des produits non Microsoft_x000a_"/>
    <s v="https://chromereleases.googleblog.com/2022/03/stable-channel-update-for-desktop_25.html_x000a_https://docs.microsoft.com/en-us/DeployEdge/microsoft-edge-relnotes-security"/>
    <m/>
    <m/>
    <m/>
    <m/>
    <m/>
  </r>
  <r>
    <s v="CDGDev"/>
    <m/>
    <x v="0"/>
    <s v="CVE-2022-1139_x000a_CVE-2022-1146_x000a_CVE-2022-1145_x000a_CVE-2022-1143_x000a_CVE-2022-1138_x000a_CVE-2022-1137_x000a_CVE-2022-1136_x000a_CVE-2022-1135_x000a_CVE-2022-1134_x000a_CVE-2022-1133_x000a_CVE-2022-1131_x000a_CVE-2022-1130_x000a_CVE-2022-1129_x000a_CVE-2022-1128_x000a_CVE-2022-1127_x000a_CVE-2022-1125_x000a_CVE-2022-26912_x000a_CVE-2022-26909_x000a_CVE-2022-26908_x000a_CVE-2022-26900_x000a_CVE-2022-26895_x000a_CVE-2022-26894_x000a_CVE-2022-26891_x000a_CVE-2022-24475_x000a_CVE-2022-24523"/>
    <s v="Microsoft Edge (Chromium-based)"/>
    <d v="2022-04-04T00:00:00"/>
    <s v="Multiples vulnérabilités critiques ont été couvertes dans Microsoft Edge (Chromium-based). Elles permettent à un attaquant de provoquer une élévation de privilège et d’autres risques sur un navigateur vulnérable"/>
    <x v="2"/>
    <s v="Elevation of Privilege_x000a_Spoofing"/>
    <s v="OUI"/>
    <s v="Mise à jour Microsoft Edge par la version 100.0.1185.29."/>
    <x v="0"/>
    <d v="2022-04-05T00:00:00"/>
    <m/>
    <m/>
    <e v="#NUM!"/>
    <e v="#NUM!"/>
    <s v="De nouvelles vulnérabilités ont été publiées par l'éditeur et une nouvelle version a été publiée_x000a_Nécessite un outil de déploiement des mises a jour sécurité des produits non Microsoft_x000a_"/>
    <s v="https://docs.microsoft.com/en-us/DeployEdge/microsoft-edge-relnotes-security "/>
    <m/>
    <m/>
    <m/>
    <m/>
    <m/>
  </r>
  <r>
    <s v="CDGDev"/>
    <m/>
    <x v="0"/>
    <s v="CVE-2022-1634_x000a_CVE-2022-1635_x000a_CVE-2022-1636_x000a_CVE-2022-1637_x000a_CVE-2022-1638_x000a_CVE-2022-1639_x000a_CVE-2022-1640"/>
    <s v="Microsoft Edge (Chromium-based)"/>
    <d v="2022-05-16T00:00:00"/>
    <s v="De multiples vulnérabilités ont été découvertes dans Microsoft Edge. Elles permettent à un attaquant de provoquer un problème de sécurité non spécifié par l'éditeur. "/>
    <x v="0"/>
    <s v="Non spécifié par l'éditeur"/>
    <s v="OUI"/>
    <s v="Mise à jour de Microsoft Edge 101.0.1210.47."/>
    <x v="0"/>
    <d v="2022-05-16T00:00:00"/>
    <m/>
    <d v="2022-06-01T00:00:00"/>
    <n v="16"/>
    <s v="Traité dans le delai"/>
    <s v="De nouvelles vulnérabilités ont été publiées par l'éditeur et une nouvelle version a été publiée_x000a_Nécessite un outil de déploiement des mises a jour sécurité des produits non Microsoft_x000a_"/>
    <s v="https://docs.microsoft.com/en-us/DeployEdge/microsoft-edge-relnotes-security "/>
    <m/>
    <m/>
    <m/>
    <m/>
    <m/>
  </r>
  <r>
    <s v="CDGDev"/>
    <m/>
    <x v="0"/>
    <s v="CVE-2022-1853_x000a_CVE-2022-1854_x000a_CVE-2022-1855_x000a_CVE-2022-1856_x000a_CVE-2022-1857_x000a_CVE-2022-1858_x000a_CVE-2022-1859_x000a_CVE-2022-1862_x000a_CVE-2022-1863_x000a_CVE-2022-1864_x000a_CVE-2022-1865_x000a_CVE-2022-1867_x000a_CVE-2022-1868_x000a_CVE-2022-1869_x000a_CVE-2022-1870_x000a_CVE-2022-1871_x000a_CVE-2022-1872_x000a_CVE-2022-1873_x000a_CVE-2022-1874_x000a_CVE-2022-1875_x000a_CVE-2022-1876_x000a_CVE-2022-26905_x000a_CVE-2022-30127_x000a_CVE-2022-30128"/>
    <s v="Microsoft Edge (Chromium-based)"/>
    <d v="2022-06-01T00:00:00"/>
    <s v="De multiples vulnérabilités ont été découvertes dans Microsoft Edge. Elles permettent à un attaquant de provoquer plusieurs risque sécurité sur un navigateur vulnérable."/>
    <x v="0"/>
    <s v="Elevation of privilege_x000a_Spoofing_x000a_Buffer overflow_x000a_Insufficient validation of untrusted input in Data Transfer"/>
    <s v="OUI"/>
    <s v="Mise à jour Microsoft Edge vers la Version 102.0.1245.30"/>
    <x v="0"/>
    <d v="2022-06-01T00:00:00"/>
    <m/>
    <d v="2022-06-14T00:00:00"/>
    <n v="13"/>
    <s v="Traité dans le delai"/>
    <s v="De nouvelles vulnérabilités ont été publiées par l'éditeur et une nouvelle version a été publiée_x000a_Nécessite un outil de déploiement des mises a jour sécurité des produits non Microsoft_x000a_"/>
    <s v="https://docs.microsoft.com/en-us/DeployEdge/microsoft-edge-relnotes-security"/>
    <m/>
    <m/>
    <m/>
    <m/>
    <m/>
  </r>
  <r>
    <s v="CDGDev"/>
    <m/>
    <x v="0"/>
    <s v="CVE-2022-22021"/>
    <s v="Microsoft Edge (Chromium-based)"/>
    <d v="2022-06-14T00:00:00"/>
    <s v="Une vulnérabilité a été découverte dans Microsoft Edge. Elle permet à un attaquant de provoquer une exécution de code arbitraire à distance."/>
    <x v="0"/>
    <s v="Exécution de code arbitraire à distance"/>
    <s v="OUI"/>
    <s v="Mise à jour Microsoft Edge par la version 102.0.1245.39"/>
    <x v="0"/>
    <d v="2022-06-14T00:00:00"/>
    <m/>
    <d v="2022-07-06T00:00:00"/>
    <n v="22"/>
    <s v="Traité dans le delai"/>
    <s v="De nouvelles vulnérabilités ont été publiées par l'éditeur et une nouvelle version a été publiée_x000a_Nécessite un outil de déploiement des mises a jour sécurité des produits non Microsoft_x000a_"/>
    <s v="https://msrc.microsoft.com/update-guide/vulnerability/CVE-2022-22021 "/>
    <m/>
    <m/>
    <m/>
    <m/>
    <m/>
  </r>
  <r>
    <s v="CDGDev"/>
    <m/>
    <x v="0"/>
    <s v="CVE-2022-2295_x000a_CVE-2022-2294"/>
    <s v="Microsoft Edge (Chromium-based)"/>
    <d v="2022-07-06T00:00:00"/>
    <s v="Une vulnérabilité critique de type 0-day a été découverte dans Microsoft Edge. Elle permet à un attaquant de provoquer une exécution de code arbitraire à distance et un déni de service._x000a_La vulnérabilité CVE-2022-2294 est activement exploitée."/>
    <x v="0"/>
    <s v="Exécution de code arbitraire _x000a_Déni de service"/>
    <s v="OUI"/>
    <s v="Mise à jour Microsoft Edge par la version 103.0.1264.49"/>
    <x v="0"/>
    <d v="2022-07-06T00:00:00"/>
    <m/>
    <d v="2022-07-25T00:00:00"/>
    <n v="19"/>
    <s v="Traité dans le delai"/>
    <s v="De nouvelles vulnérabilités ont été publiées par l'éditeur et une nouvelle version a été publiée_x000a_Nécessite un outil de déploiement des mises a jour sécurité des produits non Microsoft_x000a_"/>
    <s v="https://msrc.microsoft.com/update-guide/vulnerability/CVE-2022-2295 _x000a_https://msrc.microsoft.com/update-guide/vulnerability/CVE-2022-2294 "/>
    <m/>
    <m/>
    <m/>
    <m/>
    <m/>
  </r>
  <r>
    <s v="CDGDev"/>
    <m/>
    <x v="0"/>
    <s v="CVE-2022-2481_x000a_CVE-2022-2480_x000a_CVE-2022-2479_x000a_CVE-2022-2478_x000a_CVE-2022-2477"/>
    <s v="Microsoft Edge (Chromium-based)"/>
    <d v="2022-07-25T00:00:00"/>
    <s v="Multiples vulnérabilités critiques ont été découvertes dans Microsoft Edge. Elle permet à un attaquant de provoquer une exécution de code arbitraire à distance."/>
    <x v="0"/>
    <s v="Exécution de code arbitraire"/>
    <s v="OUI"/>
    <s v="Mise à jour Microsoft Edge par la version 103.0.1264.71"/>
    <x v="0"/>
    <d v="2022-07-25T00:00:00"/>
    <m/>
    <d v="2022-09-05T00:00:00"/>
    <n v="42"/>
    <s v="Traité dans le delai"/>
    <s v="De nouvelles vulnérabilités ont été publiées par l'éditeur et une nouvelle version a été publiée_x000a_Nécessite un outil de déploiement des mises a jour sécurité des produits non Microsoft_x000a_"/>
    <s v="https://docs.microsoft.com/en-us/DeployEdge/microsoft-edge-relnotes-security"/>
    <m/>
    <m/>
    <m/>
    <m/>
    <m/>
  </r>
  <r>
    <s v="CDGDev"/>
    <m/>
    <x v="0"/>
    <s v="CVE-2022-33636_x000a_CVE-2022-33649_x000a_CVE-2022-35796"/>
    <s v="Microsoft Edge (Chromium-based)"/>
    <d v="2022-08-08T00:00:00"/>
    <s v="Multiples vulnérabilités critiques ont été découvertes dans Microsoft Edge. Elle permet à un attaquant de provoquer une exécution de code arbitraire à distance et contournement de la sécurité ainsi une escalade de privilège."/>
    <x v="0"/>
    <s v="Exécution de code arbitraire Contournement de la sécurité Escalade de privilège"/>
    <s v="OUI"/>
    <s v="Mise à jour Microsoft Edge par la version 104.0.5112.79/80/81"/>
    <x v="0"/>
    <d v="2022-08-08T00:00:00"/>
    <m/>
    <d v="2022-08-18T00:00:00"/>
    <n v="10"/>
    <s v="Traité dans le delai"/>
    <s v="De nouvelles vulnérabilités ont été publiées par l'éditeur et une nouvelle version a été publiée_x000a_Nécessite un outil de déploiement des mises a jour sécurité des produits non Microsoft_x000a_"/>
    <s v="https://msrc.microsoft.com/update-guide/vulnerability/CVE-2022-33636_x000a_https://msrc.microsoft.com/update-guide/vulnerability/CVE-2022-33649_x000a_https://msrc.microsoft.com/update-guide/vulnerability/CVE-2022-35796"/>
    <m/>
    <m/>
    <m/>
    <m/>
    <m/>
  </r>
  <r>
    <s v="CDGDev"/>
    <m/>
    <x v="0"/>
    <s v="CVE-2022-2856"/>
    <s v="Microsoft Edge (Chromium-based)"/>
    <d v="2022-08-18T00:00:00"/>
    <s v="Une vulnérabilité a été corrigée dans Microsoft Edge. Elle permet à un attaquant de provoquer un problème de sécurité non spécifié par l'éditeur._x000a_Google annonce avoir connaissance d'un code d'exploitation pour la vulnérabilité CVE-2022-2856."/>
    <x v="0"/>
    <s v="Non spécifié par l'éditeur"/>
    <s v="OUI"/>
    <s v="Mise à jour de Microsoft Edge par la version 104.0.5112.102/101"/>
    <x v="0"/>
    <d v="2022-08-18T00:00:00"/>
    <m/>
    <d v="2022-08-22T00:00:00"/>
    <n v="4"/>
    <s v="Traité dans le delai"/>
    <s v="De nouvelles vulnérabilités ont été publiées par l'éditeur et une nouvelle version a été publiée_x000a_Nécessite un outil de déploiement des mises a jour sécurité des produits non Microsoft_x000a_"/>
    <s v="https://msrc.microsoft.com/update-guide/vulnerability/CVE-2022-2856 "/>
    <m/>
    <m/>
    <m/>
    <m/>
    <m/>
  </r>
  <r>
    <s v="CDGDev"/>
    <m/>
    <x v="0"/>
    <s v="CVE-2022-2852_x000a_CVE-2022-2853_x000a_CVE-2022-2854_x000a_CVE-2022-2855_x000a_CVE-2022-2857_x000a_CVE-2022-2858_x000a_CVE-2022-2860_x000a_CVE-2022-2861"/>
    <s v="Microsoft Edge (Chromium-based)"/>
    <d v="2022-08-22T00:00:00"/>
    <s v="De multiples vulnérabilités ont été découvertes dans Microsoft Edge. Elles permettent à un attaquant de provoquer un problème de sécurité non spécifié par l'éditeur."/>
    <x v="0"/>
    <s v="Non spécifié par l'éditeur"/>
    <s v="OUI"/>
    <s v="Mise à jour de Microsoft Edge par la version 104.0.5112.102"/>
    <x v="0"/>
    <d v="2022-08-22T00:00:00"/>
    <m/>
    <m/>
    <e v="#NUM!"/>
    <e v="#NUM!"/>
    <s v="De nouvelles vulnérabilités ont été publiées par l'éditeur et une nouvelle version a été publiée_x000a_Nécessite un outil de déploiement des mises a jour sécurité des produits non Microsoft_x000a_"/>
    <s v="https://msrc.microsoft.com/update-guide/vulnerability/CVE-2022-2852_x000a_https://msrc.microsoft.com/update-guide/vulnerability/CVE-2022-2853_x000a_https://msrc.microsoft.com/update-guide/vulnerability/CVE-2022-2854_x000a_https://msrc.microsoft.com/update-guide/vulnerability/CVE-2022-2855_x000a_https://msrc.microsoft.com/update-guide/vulnerability/CVE-2022-2857_x000a_https://msrc.microsoft.com/update-guide/vulnerability/CVE-2022-2858_x000a_https://msrc.microsoft.com/update-guide/vulnerability/CVE-2022-2860_x000a_https://msrc.microsoft.com/update-guide/vulnerability/CVE-2022-2861"/>
    <m/>
    <m/>
    <m/>
    <m/>
    <m/>
  </r>
  <r>
    <s v="CDGDev"/>
    <m/>
    <x v="0"/>
    <s v="CVE-2022-3075"/>
    <s v="Microsoft Edge (Chromium-based)"/>
    <d v="2022-09-05T00:00:00"/>
    <s v="Une vulnérabilité critique de type zero-day a été découverte dans Microsoft Edge (Chromium_x0002_based).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e vulnérabilité CVE-2022-3075 est activement exploitée."/>
    <x v="0"/>
    <s v="Contournement de la sécurité"/>
    <s v="OUI"/>
    <s v="Mise à jour de Microsoft Edge par la version 105.0.1343.27"/>
    <x v="0"/>
    <d v="2022-09-05T00:00:00"/>
    <m/>
    <m/>
    <e v="#NUM!"/>
    <e v="#NUM!"/>
    <m/>
    <s v="https://msrc.microsoft.com/update-guide/vulnerability/CVE-2022-3075"/>
    <m/>
    <m/>
    <m/>
    <m/>
    <m/>
  </r>
  <r>
    <s v="CDGDev"/>
    <m/>
    <x v="0"/>
    <s v="CVE-2022-3317_x000a_CVE-2022-3316_x000a_CVE-2022-3315_x000a_CVE-2022-3313_x000a_CVE-2022-3311_x000a_CVE-2022-3310_x000a_CVE-2022-3308_x000a_CVE-2022-3307_x000a_CVE-2022-3304_x000a_CVE-2022-41035"/>
    <s v="Microsoft Edge (Chromium-based)"/>
    <d v="2022-10-04T00:00:00"/>
    <s v="De multiples vulnérabilités ont été découvertes dans Microsoft Edge. Elles permettent à un attaquant de provoquer un contournement de la politique de sécurité et un problème de sécurité non spécifié par l'éditeur."/>
    <x v="0"/>
    <s v="Contournement de la politique de sécurité_x000a_Non spécifié par l'éditeur"/>
    <s v="OUI"/>
    <s v="Mise à jour de Microsoft Edge par la version   106.0.1370.34"/>
    <x v="0"/>
    <d v="2022-10-04T00:00:00"/>
    <m/>
    <d v="2022-10-18T00:00:00"/>
    <n v="14"/>
    <s v="Traité dans le delai"/>
    <m/>
    <s v="https://msrc.microsoft.com/update-guide/vulnerability/CVE-2022-3317_x000a_https://msrc.microsoft.com/update-guide/vulnerability/CVE-2022-3316_x000a_https://msrc.microsoft.com/update-guide/vulnerability/CVE-2022-3315_x000a_https://msrc.microsoft.com/update-guide/vulnerability/CVE-2022-3313_x000a_https://msrc.microsoft.com/update-guide/vulnerability/CVE-2022-3311_x000a_https://msrc.microsoft.com/update-guide/vulnerability/CVE-2022-3310_x000a_https://msrc.microsoft.com/update-guide/vulnerability/CVE-2022-3308_x000a_https://msrc.microsoft.com/update-guide/vulnerability/CVE-2022-3307_x000a_https://msrc.microsoft.com/update-guide/vulnerability/CVE-2022-3304_x000a_https://msrc.microsoft.com/update-guide/vulnerability/CVE-2022-41035"/>
    <m/>
    <m/>
    <m/>
    <m/>
    <m/>
  </r>
  <r>
    <s v="CDGDev"/>
    <m/>
    <x v="0"/>
    <s v="CVE-2022-3445_x000a_CVE-2022-3446_x000a_CVE-2022-3447_x000a_CVE-2022-3449_x000a_CVE-2022-3450"/>
    <s v="Microsoft Edge (Chromium-based)"/>
    <d v="2022-10-18T00:00:00"/>
    <s v="De multiples vulnérabilités ont été découvertes dans Microsoft Edge. Elles permettent à un attaquant de provoquer un problème de sécurité non spécifié par l'éditeur."/>
    <x v="0"/>
    <s v="Non spécifié par l'éditeur"/>
    <s v="OUI"/>
    <s v="Microsoft Edge versions antérieures à 106.0.1370.47"/>
    <x v="0"/>
    <d v="2022-10-18T00:00:00"/>
    <m/>
    <d v="2022-11-15T00:00:00"/>
    <n v="28"/>
    <s v="Traité dans le delai"/>
    <s v="03/11/2022 : Mise a jour appliquer 21 PDT avec succée."/>
    <s v="https://msrc.microsoft.com/update-guide/vulnerability/CVE-2022-3445_x000a_https://msrc.microsoft.com/update-guide/vulnerability/CVE-2022-3446_x000a_https://msrc.microsoft.com/update-guide/vulnerability/CVE-2022-3447_x000a_https://msrc.microsoft.com/update-guide/vulnerability/CVE-2022-3449_x000a_https://msrc.microsoft.com/update-guide/vulnerability/CVE-2022-3450"/>
    <m/>
    <m/>
    <m/>
    <m/>
    <m/>
  </r>
  <r>
    <s v="CDGDev"/>
    <s v="07122022-04"/>
    <x v="0"/>
    <s v="CVE-2022-4262_x000a_CVE-2022-44708_x000a_CVE-2022-4195_x000a_CVE-2022-4194_x000a_CVE-2022-4193_x000a_CVE-2022-4192_x000a_CVE-2022-4191_x000a_CVE-2022-4190_x000a_CVE-2022-4189_x000a_CVE-2022-4188_x000a_CVE-2022-4187_x000a_CVE-2022-4186_x000a_CVE-2022-4185_x000a_CVE-2022-4184_x000a_CVE-2022-4183_x000a_CVE-2022-4182_x000a_CVE-2022-4181_x000a_CVE-2022-4180_x000a_CVE-2022-4179_x000a_CVE-2022-4178_x000a_CVE-2022-4177_x000a_CVE-2022-4175_x000a_CVE-2022-4174_x000a_CVE-2022-44688_x000a_CVE-2022-41115"/>
    <s v="Microsoft Edge (Chromium-based)"/>
    <d v="2022-12-07T00:00:00"/>
    <s v="De multiples vulnérabilités ont été découvertes dans Microsoft Edge. Certaines d'entre elles permettent à un attaquant de provoquer une exécution de code arbitraire,_x000a_Un déni de service et un contournement de la politique de sécurité."/>
    <x v="0"/>
    <s v="Exécution de code arbitraire_x000a_Déni de service_x000a_Contournement de la politique de sécurité_x000a_Atteinte à la confidentialité des données_x000a_Élévation de privilèges_x000a_Injection de requêtes illégitimes par rebond (CSRF)"/>
    <s v="OUI"/>
    <s v="Mise à jour de Microsoft Edge par la version 108.0.1462.41"/>
    <x v="0"/>
    <d v="2022-12-07T00:00:00"/>
    <m/>
    <d v="2025-02-10T00:00:00"/>
    <n v="796"/>
    <s v="Traité dans le delai"/>
    <s v="12/07/2022 : Mail envoyé par SOC_x000a_12/12/2022  :taux 63%_x000a_"/>
    <s v="https://msrc.microsoft.com/update-guide/vulnerability/CVE-2022-44708"/>
    <m/>
    <m/>
    <m/>
    <m/>
    <m/>
  </r>
  <r>
    <s v="CDGDev"/>
    <s v="20122022-12"/>
    <x v="3"/>
    <s v="CVE-2022-4440_x000a_CVE-2022-4439_x000a_CVE-2022-4438_x000a_CVE-2022-4437_x000a_CVE-2022-4436"/>
    <s v="Microsoft Edge (Chromium-based)"/>
    <d v="2022-12-20T00:00:00"/>
    <s v="De multiples vulnérabilités ont été découvertes dans Microsoft Edge. _x000a_Elles permettent à un attaquant de provoquer une atteinte à l'intégrité des données."/>
    <x v="0"/>
    <s v="Atteinte à l'intégrité des données"/>
    <s v="OUI"/>
    <s v="Mise à jour de Microsoft Edge par la version 108.0.1462.54"/>
    <x v="0"/>
    <d v="2022-12-20T00:00:00"/>
    <m/>
    <d v="2025-02-10T00:00:00"/>
    <n v="783"/>
    <s v="Traité dans le delai"/>
    <s v="12/20/2022 : Mail envoyé par SOC_x000a_"/>
    <s v="https://msrc.microsoft.com/update-guide/vulnerability/CVE-2022-4440_x000a_https://msrc.microsoft.com/update-guide/vulnerability/CVE-2022-4439_x000a_https://msrc.microsoft.com/update-guide/vulnerability/CVE-2022-4438_x000a_https://msrc.microsoft.com/update-guide/vulnerability/CVE-2022-4437_x000a_https://msrc.microsoft.com/update-guide/vulnerability/CVE-2022-4436"/>
    <m/>
    <m/>
    <m/>
    <m/>
    <m/>
  </r>
  <r>
    <s v="CDGDev"/>
    <s v="16012022-07"/>
    <x v="0"/>
    <s v="CVE-2023-0141_x000a_CVE-2023-0140_x000a_CVE-2023-0139_x000a_CVE-2023-0138_x000a_CVE-2023-0136_x000a_CVE-2023-0135_x000a_CVE-2023-0134_x000a_CVE-2023-0133_x000a_CVE-2023-0132_x000a_CVE-2023-0131_x000a_CVE-2023-0130_x000a_CVE-2023-0129_x000a_CVE-2023-21796_x000a_CVE-2023-21775"/>
    <s v="Microsoft Edge (Chromium-based)"/>
    <d v="2023-01-16T00:00:00"/>
    <s v="De multiples vulnérabilités ont été corrigées dans Microsoft Edge._x000a_Elles permettent à un attaquant de provoquer une élévation de privilèges,_x000a_Une exécution de code à distance et un problème de sécurité non spécifié par l'éditeur."/>
    <x v="0"/>
    <s v="Exécution de code à distance  _x000a__x000a_Élévation de privilèges"/>
    <s v="OUI"/>
    <s v="Se référer au bulletin de sécurité de l'éditeur pour l'obtention des correctifs (cf. section références)."/>
    <x v="0"/>
    <d v="2023-01-16T00:00:00"/>
    <m/>
    <d v="2023-01-23T00:00:00"/>
    <n v="7"/>
    <s v="Traité dans le delai"/>
    <s v="16/01/2023 : Mail envoyé par SOC_x000a_16/01/2023 : Autoupdate_x000a_une nouvelle vulnérabilité a été découverte sous l'id : 23012023-22"/>
    <s v="https://msrc.microsoft.com/update-guide/"/>
    <m/>
    <m/>
    <m/>
    <m/>
    <m/>
  </r>
  <r>
    <s v="CDGDev"/>
    <s v="23012023-22"/>
    <x v="0"/>
    <s v="CVE-2023-21719_x000a_CVE-2023-21795"/>
    <s v="Microsoft Edge (Chromium-based)"/>
    <d v="2023-01-23T00:00:00"/>
    <s v="De multiples vulnérabilités ont été corrigées dans Microsoft Edge._x000a_Elles permettent à un attaquant de provoquer un contournement de la politique de sécurité et une élévation de privilèges"/>
    <x v="0"/>
    <s v="Contournement de la politique de sécurité_x000a_Élévation de privilèges"/>
    <s v="OUI"/>
    <s v="Mise a jour vers la version 109.0.1518.61"/>
    <x v="0"/>
    <d v="2023-01-16T00:00:00"/>
    <m/>
    <d v="2025-02-10T00:00:00"/>
    <n v="749"/>
    <s v="Traité dans le delai"/>
    <s v="23/01/2023 : Mail envoyé par SOC_x000a_'23/01/2023 : Autoupdate"/>
    <s v="https://msrc.microsoft.com/update-guide/"/>
    <m/>
    <m/>
    <m/>
    <m/>
    <m/>
  </r>
  <r>
    <s v="CDGDev"/>
    <s v="07022023-04"/>
    <x v="0"/>
    <s v="CVE-2023-21720"/>
    <s v="Microsoft Edge (Chromium-based)"/>
    <d v="2023-02-07T00:00:00"/>
    <s v="Une vulnérabilité a été découverte dans Microsoft Edge. Elle permet à un attaquant de provoquer un contournement de la politique de sécurité."/>
    <x v="0"/>
    <s v="Contournement de la politique de sécurité"/>
    <s v="OUI"/>
    <s v="Mise a jour vers la version 109.0.1518.78"/>
    <x v="0"/>
    <d v="2023-02-07T00:00:00"/>
    <m/>
    <d v="2023-02-10T00:00:00"/>
    <n v="3"/>
    <s v="Traité dans le delai"/>
    <s v="07/02/2023 : Mail envoyé par SOC_x000a_07/02/2023 : Autoupdate_x000a_une nouvelle vulnérabilité a été découverte sous l'id 10022023-07 _x000a_"/>
    <s v="https://msrc.microsoft.com/update-guide/vulnerability/CVE-2023-21720"/>
    <m/>
    <m/>
    <m/>
    <m/>
    <m/>
  </r>
  <r>
    <s v="CDGDev"/>
    <s v="10022023-07 "/>
    <x v="1"/>
    <s v="CVE-2022-1048_x000a_CVE-2022-20369_x000a_CVE-2023-0703_x000a_CVE-2023-0701_x000a_CVE-2023-0700_x000a_CVE-2023-0699_x000a_CVE-2023-0698_x000a_CVE-2023-0697_x000a_CVE-2023-0696_x000a_CVE-2023-21794_x000a_CVE-2023-23374"/>
    <s v="Microsoft Edge (Chromium-based)"/>
    <d v="2023-02-10T00:00:00"/>
    <s v="De multiples vulnérabilités ont été corrigées dans Microsoft. Elles permettent à un attaquant de provoquer un problème de sécurité non spécifié par l’éditeur."/>
    <x v="0"/>
    <s v="Non spécifié par l'éditeur"/>
    <s v="OUI"/>
    <s v="Mise a jour vers la version 110.0.1587.41"/>
    <x v="0"/>
    <d v="2023-02-10T00:00:00"/>
    <m/>
    <d v="2023-02-23T00:00:00"/>
    <n v="13"/>
    <s v="Traité dans le delai"/>
    <s v="10/02/2023 : Mail envoyé par SOC_x000a_13/02/2023 : Le Taux est : 76,8%_x000a_23/02/2023 : un taux de réussite de 81,7, de ce fait le change sera cloturé."/>
    <s v="https://msrc.microsoft.com/update-guide/vulnerability/CVE-2023-0705_x000a_https://msrc.microsoft.com/update-guide/vulnerability/CVE-2023-0704_x000a_https://msrc.microsoft.com/update-guide/vulnerability/CVE-2023-0703_x000a_https://msrc.microsoft.com/update-guide/vulnerability/CVE-2023-0702_x000a_https://msrc.microsoft.com/update-guide/vulnerability/CVE-2023-0701_x000a_https://msrc.microsoft.com/update-guide/vulnerability/CVE-2023-0700_x000a_https://msrc.microsoft.com/update-guide/vulnerability/CVE-2023-0699_x000a_https://msrc.microsoft.com/update-guide/vulnerability/CVE-2023-0698_x000a_https://msrc.microsoft.com/update-guide/vulnerability/CVE-2023-0697 _x000a_https://msrc.microsoft.com/update-guide/vulnerability/CVE-2023-0696_x000a_https://msrc.microsoft.com/update-guide/vulnerability/CVE-2023-23374 _x000a_https://msrc.microsoft.com/update-guide/vulnerability/CVE-2023-21794"/>
    <m/>
    <m/>
    <m/>
    <m/>
    <m/>
  </r>
  <r>
    <s v="CDGDev"/>
    <s v="16032023-12"/>
    <x v="1"/>
    <s v="CVE-2023-24892"/>
    <s v="Microsoft Edge (Chromium-based)"/>
    <d v="2023-03-16T00:00:00"/>
    <s v="Une vulnérabilité a été corrigée dans _x000a_Microsoft Edge. Elle permet à un attaquant _x000a_de provoquer une usurpation d'identité."/>
    <x v="0"/>
    <s v="Usurpation _x000a_d'identité"/>
    <s v="OUI"/>
    <s v="Mise a jour vers la version 111.0.1661.41"/>
    <x v="1"/>
    <d v="2023-03-13T00:00:00"/>
    <s v="10"/>
    <d v="2025-02-10T00:00:00"/>
    <n v="697"/>
    <s v="Hors délai de remediation"/>
    <s v="10/02/2023 : Mail envoyé par SOC_x000a_13/02/2023 : Autoupdate_x000a_21/03/2023 : Une mise à jour Microsoft Edge par la version 111.0.1661.44 a été effectué."/>
    <s v="Community/raccoon_stealer_iocs_20220628.csv at main · SEKOIA-IO/Community · GitHub_x000a_https://blog.sekoia.io/raccoon-stealer-v2-part-1-the-return-of-the-dead"/>
    <m/>
    <m/>
    <m/>
    <m/>
    <m/>
  </r>
  <r>
    <s v="CDGDev"/>
    <s v="25042023-16 "/>
    <x v="1"/>
    <s v="CVE-2023-2135_x000a_CVE-2023-2137_x000a_CVE-2023-2134_x000a_CVE-2023-2133"/>
    <s v="Microsoft Edge (Chromium-based)"/>
    <d v="2023-04-25T00:00:00"/>
    <s v="De multiples vulnérabilités ont été découvertes dans Microsoft Edge. Elles permettent à un attaquant de provoquer un problème de _x000a_sécurité non spécifié par l'éditeur."/>
    <x v="0"/>
    <s v="Non spécifié par l'éditeur"/>
    <s v="OUI"/>
    <s v="Mise a jour vers la version  112.0.1722.58"/>
    <x v="0"/>
    <d v="2023-04-25T00:00:00"/>
    <n v="30"/>
    <d v="2025-02-10T00:00:00"/>
    <n v="657"/>
    <s v="Hors délai de remediation"/>
    <s v="25/04/2023 : Mail envoyé par SOC_x000a_25/04/2023 :  autoupdate"/>
    <s v="https://msrc.microsoft.com/update-guide/vulnerability/CVE-2023-2135_x000a_https://msrc.microsoft.com/update-guide/vulnerability/CVE-2023-2137_x000a_https://msrc.microsoft.com/update-guide/vulnerability/CVE-2023-2134_x000a_https://msrc.microsoft.com/update-guide/vulnerability/CVE-2023-2134"/>
    <s v="https://msrc.microsoft.com/update-guide/vulnerability/CVE-2023-2135_x000a_https://msrc.microsoft.com/update-guide/vulnerability/CVE-2023-2137_x000a_https://msrc.microsoft.com/update-guide/vulnerability/CVE-2023-2134_x000a_https://msrc.microsoft.com/update-guide/vulnerability/CVE-2023-2134"/>
    <m/>
    <m/>
    <m/>
    <m/>
  </r>
  <r>
    <s v="CDGDev"/>
    <s v="09052023-05"/>
    <x v="1"/>
    <s v="CVE-2023-29354_x000a_CVE-2023-29350_x000a_CVE-2023-2468_x000a_CVE-2023-2467_x000a_CVE-2023-2466_x000a_CVE-2023-2465_x000a_CVE-2023-2464_x000a_CVE-2023-2463_x000a_CVE-2023-2462_x000a_CVE-2023-2460_x000a_CVE-2023-2459"/>
    <s v="Microsoft Edge (Chromium-based)"/>
    <d v="2023-05-09T00:00:00"/>
    <s v="De multiples vulnérabilités ont été découvertes dans Microsoft Edge. Elles permettent à un attaquant de provoquer un problème de _x000a_sécurité non spécifié par l'éditeur, un contournement de la politique de sécurité et une élévation de privilèges."/>
    <x v="0"/>
    <s v="Non spécifié par l'éditeur_x000a__x000a_Contournement de la _x000a_politique de sécurité_x000a__x000a_Élévation de privilèges"/>
    <s v="OUI"/>
    <s v="Mise a jour vers la version   113.0.1774.35"/>
    <x v="0"/>
    <d v="2023-05-09T00:00:00"/>
    <n v="30"/>
    <d v="2023-05-26T00:00:00"/>
    <n v="17"/>
    <s v="Traité dans le delai"/>
    <s v="09/05/2023 : Mail envoyé par SOC_x000a_Autoupdate"/>
    <s v="https://msrc.microsoft.com/update-guide/vulnerability/CVE-2023-2135_x000a_https://msrc.microsoft.com/update-guide/vulnerability/CVE-2023-2137_x000a_https://msrc.microsoft.com/update-guide/vulnerability/CVE-2023-2134_x000a_https://msrc.microsoft.com/update-guide/vulnerability/CVE-2023-2134"/>
    <m/>
    <m/>
    <m/>
    <m/>
    <m/>
  </r>
  <r>
    <s v="CDGDev"/>
    <s v="05062023-01"/>
    <x v="1"/>
    <s v="CVE-2023-29345_x000a_CVE-2023-33143_x000a_CVE-2023-2929_x000a_CVE-2023-2930_x000a_CVE-2023-2931_x000a_CVE-2023-2932_x000a_CVE-2023-2933_x000a_CVE-2023-2934_x000a_CVE-2023-2935_x000a_CVE-2023-2936_x000a_CVE-2023-2937_x000a_CVE-2023-2938_x000a_CVE-2023-2939_x000a_CVE-2023-2940_x000a_CVE-2023-2941"/>
    <s v="Microsoft Edge (Chromium-based)"/>
    <d v="2023-06-05T00:00:00"/>
    <s v="De multiples vulnérabilités ont été découvertes dans Microsoft Edge. Elles permettent à un attaquant de provoquer un problème de sécurité non spécifié par l'éditeur, un contournement de la politique de sécurité et _x000a_une élévation de privilèges."/>
    <x v="0"/>
    <s v="Non spécifié par l'éditeur_x000a__x000a_Contournement de la _x000a_politique de sécurité_x000a__x000a_Élévation de privilèges"/>
    <s v="OUI"/>
    <s v="Mise a jour vers la version 114.0.1823.37"/>
    <x v="0"/>
    <d v="2023-06-05T00:00:00"/>
    <n v="30"/>
    <d v="2023-06-06T00:00:00"/>
    <n v="1"/>
    <s v="Traité dans le delai"/>
    <s v="05/06/2023 : Mail envoyé par SOC_x000a_06/06/2023 : Toutes les machines pilotes connectées au réseau CDG recevront le Package Microsoft Edge v114.0.1823.37_x000a_autoupdate_x000a_12/06/2023 : 26,4%_x000a_19/06/2023: 54,3%_x000a_26/06/2023: 65,8%_x000a_03/07/2023 :69,7%"/>
    <s v="https://msrc.microsoft.com/update-guide/vulnerability/CVE-2023-2941_x000a_https://msrc.microsoft.com/update-guide/vulnerability/CVE-2023-2940_x000a_https://msrc.microsoft.com/update-guide/vulnerability/CVE-2023-2939_x000a_https://msrc.microsoft.com/update-guide/vulnerability/CVE-2023-2938_x000a_https://msrc.microsoft.com/update-guide/vulnerability/CVE-2023-2937_x000a_https://msrc.microsoft.com/update-guide/vulnerability/CVE-2023-2936_x000a_https://msrc.microsoft.com/update-guide/vulnerability/CVE-2023-2935_x000a_https://msrc.microsoft.com/update-guide/vulnerability/CVE-2023-2934_x000a_https://msrc.microsoft.com/update-guide/vulnerability/CVE-2023-2933_x000a_https://msrc.microsoft.com/update-guide/vulnerability/CVE-2023-2932_x000a_https://msrc.microsoft.com/update-guide/vulnerability/CVE-2023-2931_x000a_https://msrc.microsoft.com/update-guide/vulnerability/CVE-2023-2930_x000a_https://msrc.microsoft.com/update-guide/vulnerability/CVE-2023-2929_x000a_https://msrc.microsoft.com/update-guide/vulnerability/CVE-2023-33143_x000a_https://msrc.microsoft.com/update-guide/vulnerability/CVE-2023-33145"/>
    <m/>
    <m/>
    <m/>
    <m/>
    <m/>
  </r>
  <r>
    <s v="CDGDev"/>
    <s v="17072023-09"/>
    <x v="1"/>
    <s v="CVE-2023-36887"/>
    <s v="Microsoft Edge (Chromium-based)"/>
    <d v="2023-07-17T00:00:00"/>
    <s v="Vulnérabilités à été corrigé dans Microsoft Edge. Elle permet à un attaquant de provoquer l’exécution de code arbitraire à distance."/>
    <x v="0"/>
    <s v="Exécution de _x000a_code arbitraire à _x000a_distance"/>
    <s v="OUI"/>
    <s v="Mise a jour vers la version 114.0.1823.82 ou ultérieur"/>
    <x v="0"/>
    <d v="2023-07-17T00:00:00"/>
    <n v="30"/>
    <d v="2023-07-25T00:00:00"/>
    <n v="8"/>
    <s v="Traité dans le delai"/>
    <s v="17/07/2023 : Mail envoyé par SOC_x000a_autoupdate_x000a_24/07/2023 : Relance_x000a_25/07/2023 : une nouvelle vulnérabité a été découverte sous 'lid : 25072023-20_x000a_"/>
    <s v="https://www.cve.org/CVERecord?id=CVE-2023-36887_x000a_https://msrc.microsoft.com/update-guide/"/>
    <m/>
    <m/>
    <m/>
    <m/>
    <m/>
  </r>
  <r>
    <s v="CDGDev"/>
    <s v="25072023-20"/>
    <x v="1"/>
    <s v="CVE-2023-38173_x000a_CVE-2023-3740_x000a_CVE-2023-3738_x000a_CVE-2023-3737_x000a_CVE-2023-3736_x000a_CVE-2023-3735_x000a_CVE-2023-3734_x000a_CVE-2023-3733_x000a_CVE-2023-3732_x000a_CVE-2023-3730_x000a_CVE-2023-3728_x000a_CVE-2023-3727_x000a_CVE-2023-38187_x000a_CVE-2023-35392"/>
    <s v="Microsoft Edge (Chromium-based)"/>
    <d v="2023-07-25T00:00:00"/>
    <s v="De multiples vulnérabilités ont été découvertes dans Microsoft Edge. Elles permettent à un attaquant de provoquer un problème de _x000a_sécurité non spécifié par l'éditeur, un contournement de la politique de sécurité et une élévation de privilèges"/>
    <x v="0"/>
    <s v="Non spécifié _x000a_par l'éditeur_x000a__x000a_Contournem_x000a_ent de la politique de_x000a_ _x000a_sécurité_x000a_Élévation de _x000a_privilèges"/>
    <s v="OUI"/>
    <s v="✓ Microsoft Edge (Stable) versions ultérieur à 115.0.1901.183_x000a_✓ Microsoft Edge (Extended Stable) versions ultérieur à 114.0.1901.183"/>
    <x v="0"/>
    <d v="2023-07-25T00:00:00"/>
    <n v="30"/>
    <d v="2023-07-28T00:00:00"/>
    <n v="3"/>
    <s v="Traité dans le delai"/>
    <s v="17/07/2023 : Mail envoyé par SOC_x000a_17/07/2023 : Autoupdate_x000a_"/>
    <s v="https://msrc.microsoft.com/update-guide/vulnerability/CVE-2023-38173_x000a_https://msrc.microsoft.com/update-guide/vulnerability/CVE-2023-3740_x000a_https://msrc.microsoft.com/update-guide/vulnerability/CVE-2023-3738_x000a_https://msrc.microsoft.com/update-guide/vulnerability/CVE-2023-3737_x000a_https://msrc.microsoft.com/update-guide/vulnerability/CVE-2023-3736_x000a_https://msrc.microsoft.com/update-guide/vulnerability/CVE-2023-3735_x000a_https://msrc.microsoft.com/update-guide/vulnerability/CVE-2023-3734_x000a_https://msrc.microsoft.com/update-guide/vulnerability/CVE-2023-3733_x000a_https://msrc.microsoft.com/update-guide/vulnerability/CVE-2023-3732_x000a_https://msrc.microsoft.com/update-guide/vulnerability/CVE-2023-3730_x000a_https://msrc.microsoft.com/update-guide/vulnerability/CVE-2023-3728_x000a_https://msrc.microsoft.com/update-guide/vulnerability/CVE-2023-3727_x000a_https://msrc.microsoft.com/update-guide/vulnerability/CVE-2023-38187_x000a_https://msrc.microsoft.com/update-guide/vulnerability/CVE-2023-35392"/>
    <m/>
    <m/>
    <m/>
    <m/>
    <m/>
  </r>
  <r>
    <s v="CDGDev"/>
    <s v="15112022-12"/>
    <x v="0"/>
    <s v="CVE-2022-3890_x000a_CVE-2022-3889_x000a_CVE-2022-3888_x000a_CVE-2022-3887_x000a_CVE-2022-3886_x000a_CVE-2022-3885"/>
    <s v="Microsoft Edge"/>
    <d v="2022-11-15T00:00:00"/>
    <s v="De multiples vulnérabilités ont été corrigées dans Microsoft Edge. Elles permettent à un attaquant de provoquer un problème de sécurité non spécifié par l'éditeur."/>
    <x v="0"/>
    <s v="Non spécifié par l'éditeur"/>
    <s v="OUI"/>
    <s v="Mise à jour de Microsoft Edge par la version 107.0.1418.42"/>
    <x v="0"/>
    <d v="2022-11-15T00:00:00"/>
    <m/>
    <d v="2022-11-29T00:00:00"/>
    <n v="14"/>
    <s v="Traité dans le delai"/>
    <s v="15/11/2022 : Mail envoyé par SOC"/>
    <s v="https://learn.microsoft.com/en-us/DeployEdge/microsoft-edge-relnotes-security "/>
    <m/>
    <m/>
    <m/>
    <m/>
    <m/>
  </r>
  <r>
    <s v="CDGDev"/>
    <s v="29112022-20"/>
    <x v="3"/>
    <s v="CVE-2022-4135"/>
    <s v="Microsoft Edge"/>
    <d v="2022-11-29T00:00:00"/>
    <s v="Une vulnérabilité a été découverte dans Microsoft Edge. Elle permet à un attaquant de provoquer un problème de sécurité non spécifié par l'éditeur."/>
    <x v="0"/>
    <s v="Non spécifié par l'éditeur"/>
    <s v="OUI"/>
    <s v="•_x0009_Mise à jour de Microsoft Edge (Stable) vers 107.0.1418.62._x000a_•_x0009_Mise à jour de Microsoft Edge (Extended Stable) vers 106.0.1370.86."/>
    <x v="0"/>
    <d v="2022-11-29T00:00:00"/>
    <m/>
    <d v="2025-02-10T00:00:00"/>
    <n v="804"/>
    <s v="Traité dans le delai"/>
    <s v="29/11/2022 : Mail envoyé par SOC_x000a_14/12/2022 : Relance "/>
    <s v="https://www.cert.ssi.gouv.fr/avis/CERTFR-2022-AVI-1060/_x000a_https://msrc.microsoft.com/update-guide/vulnerability/CVE-2022-4135 "/>
    <m/>
    <m/>
    <m/>
    <m/>
    <m/>
  </r>
  <r>
    <s v="CDGDev"/>
    <s v=" 23082023-15"/>
    <x v="1"/>
    <s v="CVE-2023-4430_x000a_CVE-2023-4429_x000a_CVE-2023-4428_x000a_CVE-2023-4427_x000a_CVE-2023-4431"/>
    <s v="Google chrome"/>
    <d v="2023-08-23T00:00:00"/>
    <s v="De multiples vulnérabilités ont été découvertes dans Google Chrome. _x000a_Elles permettent à un attaquant de provoquer un problème de sécurité _x000a_non spécifié par l'éditeur."/>
    <x v="0"/>
    <s v="Non spécifié _x000a_par _x000a_l'éditeur"/>
    <s v="OUI"/>
    <s v="Mettre à jour de Google chrome par la version 116.0.5845.110/111 ou ultérieure"/>
    <x v="0"/>
    <d v="2023-08-23T00:00:00"/>
    <n v="10"/>
    <d v="2023-08-28T00:00:00"/>
    <n v="5"/>
    <s v="Traité dans le delai"/>
    <s v="23/08/2023 : Mail envoyé par SOC_x000a_'28/08/2023 : Autoupdate_x000a_"/>
    <s v="https://chromereleases.googleblog.com/2023/08/chrome-desktop-stable-update.htm"/>
    <m/>
    <m/>
    <m/>
    <m/>
    <m/>
  </r>
  <r>
    <s v="CDGDev"/>
    <s v=" 23082023-14"/>
    <x v="1"/>
    <s v="CVE-2023-4349_x000a_CVE-2023-2312_x000a_CVE-2023-4368_x000a_CVE-2023-4367_x000a_CVE-2023-4366 _x000a_CVE-2023-4365_x000a_CVE-2023-4364_x000a_CVE-2023-4363_x000a_CVE-2023-4362_x000a_CVE-2023-4361 _x000a_CVE-2023-4360_x000a_CVE-2023-4359_x000a_CVE-2023-4358_x000a_CVE-2023-4357_x000a_CVE-2023-4356 _x000a_CVE-2023-4355_x000a_CVE-2023-4354_x000a_CVE-2023-4353_x000a_CVE-2023-4352_x000a_CVE-2023-4351 _x000a_CVE-2023-4350_x000a_CVE-2023-36787_x000a_CVE-2023-38158"/>
    <s v="Microsoft Edge"/>
    <d v="2023-08-23T00:00:00"/>
    <s v="De multiples vulnérabilités ont été découvertes dans Microsoft Edge. Elles _x000a_permettent à un attaquant de provoquer une atteinte à la confidentialité des données et une élévation de privilèges."/>
    <x v="0"/>
    <s v="Non spécifié par _x000a_l'éditeur_x000a__x000a_Atteinte à la _x000a_confidentialité des _x000a_données_x000a__x000a_Élévation de _x000a_privilèges"/>
    <s v="OUI"/>
    <s v=" Mise a jour vers la version 116.0.1938.54 ou ultérieur"/>
    <x v="0"/>
    <d v="2023-08-23T00:00:00"/>
    <n v="30"/>
    <d v="2023-08-28T00:00:00"/>
    <n v="5"/>
    <s v="Traité dans le delai"/>
    <s v="23/08/2023 : Mail envoyé par SOC_x000a_28/08/2023 : Autoupdate_x000a_"/>
    <s v="https://msrc.microsoft.com/update-guide/"/>
    <m/>
    <m/>
    <m/>
    <m/>
    <m/>
  </r>
  <r>
    <s v="CDGDev"/>
    <s v=" 29082023-16"/>
    <x v="1"/>
    <s v="CVE-2023-4431_x000a_CVE-2023-4430_x000a_CVE-2023-4429_x000a_CVE-2023-4428_x000a_CVE-2023-4427_x000a_CVE-2023-36741"/>
    <s v="Microsoft Edge"/>
    <d v="2023-08-29T00:00:00"/>
    <s v="De multiples vulnérabilités ont été découvertes dans Microsoft Edge. Elles permettent à un attaquant de provoquer un problème de sécurité non spécifié par l'éditeur et une élévation de privilèges."/>
    <x v="0"/>
    <s v="Non spécifié par _x000a_l'éditeur_x000a_-_x000a_Élévation de _x000a_privilèges"/>
    <s v="OUI"/>
    <s v=" Mise a jour vers la version 116.0.1938.62 ou ultérieur"/>
    <x v="0"/>
    <d v="2023-08-29T00:00:00"/>
    <n v="30"/>
    <d v="2023-08-30T00:00:00"/>
    <n v="1"/>
    <s v="Traité dans le delai"/>
    <s v="29/08/2023 : Mail envoyé par SOC_x000a_Autoupdate_x000a_"/>
    <s v="https://msrc.microsoft.com/update-guide/vulnerability/CVE-2023-4431_x000a_https://msrc.microsoft.com/update-guide/vulnerability/CVE-2023-4430_x000a_https://msrc.microsoft.com/update-guide/vulnerability/CVE-2023-4429_x000a_https://msrc.microsoft.com/update-guide/vulnerability/CVE-2023-4428_x000a_https://msrc.microsoft.com/update-guide/vulnerability/CVE-2023-4427_x000a_https://msrc.microsoft.com/update-guide/vulnerability/CVE-2023-36741"/>
    <m/>
    <m/>
    <m/>
    <m/>
    <m/>
  </r>
  <r>
    <s v="CDGDev"/>
    <m/>
    <x v="1"/>
    <s v="CVE-2021-42287_x000a_CVE-2021-42278"/>
    <s v="Microsoft AD Vulnérabilité "/>
    <d v="2021-12-23T00:00:00"/>
    <s v="Active Directory Domain Services Elevation of Privilege Vulnerability This CVE ID is unique from CVE-2021-42287, CVE-2021-42278."/>
    <x v="0"/>
    <s v="Élévation des privilèges"/>
    <s v="OUI"/>
    <s v="Appliquée les KB : _x000a_5007186_x000a_5007192_x000a_5007205_x000a_5007206_x000a_5007233_x000a_5007236_x000a_5007245_x000a_5007246_x000a_5007247_x000a_5007255_x000a_5007260_x000a_5007263"/>
    <x v="2"/>
    <d v="2021-12-23T00:00:00"/>
    <m/>
    <m/>
    <e v="#NUM!"/>
    <e v="#NUM!"/>
    <s v="Déploiement en cours sur les controleurs domaines"/>
    <s v="https://msrc.microsoft.com/update-guide/releaseNote/2021-Nov_x000a_https://portal.msrc.microsoft.com/en-US/security-guidance/advisory/CVE-2021-42287"/>
    <m/>
    <m/>
    <m/>
    <m/>
    <m/>
  </r>
  <r>
    <s v="CDGDev"/>
    <m/>
    <x v="0"/>
    <s v="CVE-2022-34713"/>
    <s v="Microsoft _x000a_Windows Support _x000a_Diagnostic Tool _x000a_(MSDT) #Dogwalk"/>
    <d v="2022-08-10T00:00:00"/>
    <s v="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
    <x v="0"/>
    <s v="Exécution de code à distance"/>
    <s v="OUI"/>
    <s v="Veuillez appliquer les patchs sécurité du mois d’aout. _x000a_Veuillez-vous référé au bulletin de sécurité de Microsoft (cf. Références)."/>
    <x v="2"/>
    <d v="2022-08-10T00:00:00"/>
    <m/>
    <d v="2022-08-22T00:00:00"/>
    <n v="12"/>
    <s v="Traité dans le delai"/>
    <s v="De nouvelles vulnérabilités ont été publiées par l'éditeur et une nouvelle version a été publiée_x000a_"/>
    <s v="https://msrc.microsoft.com/update-guide/vulnerability/CVE-2022-34713"/>
    <m/>
    <m/>
    <m/>
    <m/>
    <m/>
  </r>
  <r>
    <s v="CDGDev"/>
    <m/>
    <x v="3"/>
    <s v="CVE-2022-34713"/>
    <s v="Microsoft _x000a_Windows Support _x000a_Diagnostic Tool _x000a_(MSDT) #Dogwalk"/>
    <d v="2022-08-10T00:00:00"/>
    <s v="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
    <x v="0"/>
    <s v="Exécution de code à distance"/>
    <s v="OUI"/>
    <s v="Veuillez appliquer les patchs sécurité du mois d’aout. _x000a_Veuillez-vous référé au bulletin de sécurité de Microsoft (cf. Références)."/>
    <x v="0"/>
    <d v="2022-08-10T00:00:00"/>
    <m/>
    <d v="2022-08-12T00:00:00"/>
    <n v="2"/>
    <s v="Traité dans le delai"/>
    <s v="traité dans le cadre de patching mensuel."/>
    <s v="https://msrc.microsoft.com/update-guide/vulnerability/CVE-2022-34713"/>
    <m/>
    <m/>
    <m/>
    <m/>
    <m/>
  </r>
  <r>
    <s v="CDGDev"/>
    <s v="15032023-11"/>
    <x v="1"/>
    <s v="CVE-2023-23397"/>
    <s v="Microsoft _x000a_Outlook"/>
    <d v="2023-03-15T00:00:00"/>
    <s v="Une vulnérabilité a été découverte dans Microsoft Outlook, Un attaquant peut exploiter cette vulnérabilité en envoyant un courriel spécialement conçu qui se déclenche automatiquement lorsqu'il est récupéré et traité par le client Outlook.L'exploitation réussie de cette vulnérabilité pourrait entraîner une perte importante de confidentialité (C:H), d'intégrité (I:H) et de disponibilité (A:H)."/>
    <x v="0"/>
    <s v="Elevation of Privilege"/>
    <s v="OUI"/>
    <s v=" Installations des patchs sécurité"/>
    <x v="1"/>
    <d v="2023-03-08T00:00:00"/>
    <s v="10"/>
    <d v="2023-03-16T00:00:00"/>
    <n v="1"/>
    <s v="Hors délai de remediation"/>
    <s v="itération de patching Mars_x000a_14/03/2023 : Mail Envoyé par SOC_x000a_21/03/2023 : Escalade ARL _x000a_23/03/2023 : Relance _x000a_Traité dans le cadre du patching du mois de Mars"/>
    <s v="https://www.fortiguard.com/psirt/FG-IR-23-001_x000a_https://www.fortiguard.com/psirt/FG-IR-22-369_x000a_https://www.fortiguard.com/psirt/FG-IR-22-477_x000a_https://www.fortiguard.com/psirt/FG-IR-22-401_x000a_https://www.fortiguard.com/psirt/FG-IR-22-364"/>
    <m/>
    <m/>
    <m/>
    <m/>
    <m/>
  </r>
  <r>
    <s v="CDGDev"/>
    <m/>
    <x v="1"/>
    <s v="Alerte de sécurité "/>
    <s v="Malware SysJoker"/>
    <d v="2022-01-24T00:00:00"/>
    <s v="     Plusieurs internautes de veille sécurité ont repéré le Malware SysJoker au cours du mois de décembre, SysJoker est conçu pour provoquer des infections en chaîne (infecter les systèmes avec des programmes malveillants supplémentaires) ; pour cette raison, il est classé comme Malware de porte dérobée. C'est également un logiciel multiplateforme; Les versions de SysJoker peuvent infiltrer les systèmes d'exploitation Windows, Mac et Linux."/>
    <x v="2"/>
    <s v="Mots de passe et informations bancaires volés_x000a_usurpation d'identité_x000a_ordinateur de la victime ajouté à un botnet."/>
    <s v="OUI"/>
    <s v="1-_x0009_Blocage des Hashs au niveau de Kaspersky : _x000a__x000a_-_x0009_d90d0f4d6dad402b5d025987030cc87c_x000a_-_x0009_e06e06752509f9cd8bc85aa1aa24dba2_x000a_-_x0009__x000a_2-_x0009_Procéder a la mise a jours de la base de signature de Kaspersky :_x000a__x000a_-_x0009_PDM:Trojan.Win32.Bazon.a_x000a_-_x0009_PDM:Trojan.Win32.Generic_x000a_-_x0009_HEUR:Trojan.Win32.Fileless.gen_x000a__x000a_3-_x0009_Blocage des IPs au niveau du FWs :_x000a__x000a_-_x0009_108.177.96.101_x000a_-_x0009_108.177.96.102 _x000a_-_x0009_108.177.96.113_x000a_-_x0009_108.177.96.138_x000a_-_x0009_13.107.4.50        _x000a_-_x0009_216.58.212.238 _x000a_"/>
    <x v="1"/>
    <d v="2022-01-24T00:00:00"/>
    <m/>
    <d v="2022-01-26T00:00:00"/>
    <n v="2"/>
    <s v="Traité dans le delai"/>
    <s v="Blocage des IOCs."/>
    <s v="https://www.virustotal.com/gui/file/1ffd6559d21470c40dcf9236da51e5823d7ad58c93502279871c3fe7718c901c/behavior/C2AE"/>
    <m/>
    <m/>
    <m/>
    <m/>
    <m/>
  </r>
  <r>
    <s v="CDGDev"/>
    <m/>
    <x v="0"/>
    <m/>
    <s v="Malware SessionManager"/>
    <d v="2022-07-01T00:00:00"/>
    <s v="Un nouveau malware surnommé &quot;SessionManager&quot; a été découvert affectant les serveurs web utilisant IIS de Microsoft. Les attaquants ont utilisé ce logiciel malveillant pour détour-ner des serveurs Microsoft Exchange appartenant à des organisations gouvernementales et militaires d'Europe, du Moyen-Orient, d'Asie et d'Afrique._x000a_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
    <x v="0"/>
    <s v="Contrôle d'acces "/>
    <s v="NON"/>
    <s v="Blocages des indices de Compromission :_x000a__x000a_Hashes :_x000a_•_x0009_5FFC31841EB3B77F41F0ACE61BECD8FD_x000a_•_x0009_84B20E95D52F38BB4F6C998719660C35_x000a_•_x0009_4EE3FB2ABA3B82171E6409E253BDDDB5_x000a_•_x0009_2410D0D7C20597D9B65F237F9C4CE6C9_x000a_•_x0009_95EBBF04CEFB39DB5A08DC288ADD2BBC_x000a_•_x0009_F189D8EFA0A8E2BEE1AA1A6CA18F6C2B_x000a_•_x0009_65DE95969ADBEDB589E8DAFE903C5381_x000a_•_x0009_235804E3577EA3FE13CE1A7795AD5BF9_x000a_•_x0009_30CDA3DFF9123AD3B3885B4EA9AC11A8_x000a_•_x0009_5F15B17FA0E88D40D4E426E53CF94549_x000a_IP Address :_x000a_•_x0009_202.182.123[.]185_x000a_•_x0009_207.148.109[.]111_x000a_Files Paths :_x000a_•_x0009_%PROGRAMFILES%\Microsoft\ExchangeServer\V15\ClientAccess\OWA\Auth\SessionManagerModule.dll_x000a_•_x0009_%PROGRAMFILES%\Microsoft\ExchangeServer\V15\FrontEnd\HttpProxy\bin\SessionManagerModule.dll_x000a_•_x0009_%WINDIR%\System32\inetsrv\SessionManagerModule.dll_x000a_•_x0009_%WINDIR%\System32\inetsrv\SessionManager.dll_x000a_•_x0009_C:\Windows\Temp\ExchangeSetup\Exch.ps1_x000a_•_x0009_C:\Windows\Temp\Exch.exe_x000a_•_x0009_C:\Windows\Temp\vmmsi.exe_x000a_•_x0009_C:\Windows\Temp\safenet.exe_x000a_•_x0009_C:\Windows\Temp\upgrade.exe_x000a_•_x0009_C:\Windows\Temp\exupgrade.exe_x000a_•_x0009_C:\Windows\Temp\dvvm.exe_x000a_•_x0009_C:\Windows\Temp\vgauth.exe_x000a_•_x0009_C:\Windows\Temp\win32.exe_x000a_PDB Paths:_x000a_•_x0009_C:\Users\GodLike\Desktop\t\t4\StripHeaders-master\x64\Release\sessionmanagermodule.pdb_x000a_•_x0009_C:\Users\GodLike\Desktop\t\t4\SessionManagerModule\x64\Release\sessionmanagermodule.pdb_x000a_•_x0009_C:\Users\GodLike\Desktop\t\t4\SessionManagerV2Module\x64\Release\sessionmanagermodule.pdb_x000a_•_x0009_C:\Users\GodLike\Desktop\t\t4\SessionManagerV3Module\x64\Release\sessionmanagermodule.pdb_x000a_•_x0009_C:\Users\GodLike\Desktop\t\t0\Hook-PasswordChangeNotify-master\HookPasswordChange\x64\Release\HookPasswordChange.pdb"/>
    <x v="5"/>
    <d v="2022-07-01T00:00:00"/>
    <m/>
    <d v="2022-07-01T00:00:00"/>
    <n v="0"/>
    <s v="Traité dans le delai"/>
    <s v="Non concerné par Microsoft Exchange Server "/>
    <s v="https://securelist.com/the-sessionmanager-iis-backdoor/106868/ "/>
    <m/>
    <m/>
    <m/>
    <m/>
    <m/>
  </r>
  <r>
    <s v="CDGDev"/>
    <m/>
    <x v="0"/>
    <m/>
    <s v="Malware SessionManager"/>
    <d v="2022-07-01T00:00:00"/>
    <s v="Un nouveau malware surnommé &quot;SessionManager&quot; a été découvert affectant les serveurs web utilisant IIS de Microsoft. Les attaquants ont utilisé ce logiciel malveillant pour détour-ner des serveurs Microsoft Exchange appartenant à des organisations gouvernementales et militaires d'Europe, du Moyen-Orient, d'Asie et d'Afrique._x000a_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
    <x v="0"/>
    <s v="Contrôle d'acces "/>
    <s v="NON"/>
    <s v="Blocages des indices de Compromission :_x000a__x000a_Hashes :_x000a_•_x0009_5FFC31841EB3B77F41F0ACE61BECD8FD_x000a_•_x0009_84B20E95D52F38BB4F6C998719660C35_x000a_•_x0009_4EE3FB2ABA3B82171E6409E253BDDDB5_x000a_•_x0009_2410D0D7C20597D9B65F237F9C4CE6C9_x000a_•_x0009_95EBBF04CEFB39DB5A08DC288ADD2BBC_x000a_•_x0009_F189D8EFA0A8E2BEE1AA1A6CA18F6C2B_x000a_•_x0009_65DE95969ADBEDB589E8DAFE903C5381_x000a_•_x0009_235804E3577EA3FE13CE1A7795AD5BF9_x000a_•_x0009_30CDA3DFF9123AD3B3885B4EA9AC11A8_x000a_•_x0009_5F15B17FA0E88D40D4E426E53CF94549_x000a_IP Address :_x000a_•_x0009_202.182.123[.]185_x000a_•_x0009_207.148.109[.]111_x000a_Files Paths :_x000a_•_x0009_%PROGRAMFILES%\Microsoft\ExchangeServer\V15\ClientAccess\OWA\Auth\SessionManagerModule.dll_x000a_•_x0009_%PROGRAMFILES%\Microsoft\ExchangeServer\V15\FrontEnd\HttpProxy\bin\SessionManagerModule.dll_x000a_•_x0009_%WINDIR%\System32\inetsrv\SessionManagerModule.dll_x000a_•_x0009_%WINDIR%\System32\inetsrv\SessionManager.dll_x000a_•_x0009_C:\Windows\Temp\ExchangeSetup\Exch.ps1_x000a_•_x0009_C:\Windows\Temp\Exch.exe_x000a_•_x0009_C:\Windows\Temp\vmmsi.exe_x000a_•_x0009_C:\Windows\Temp\safenet.exe_x000a_•_x0009_C:\Windows\Temp\upgrade.exe_x000a_•_x0009_C:\Windows\Temp\exupgrade.exe_x000a_•_x0009_C:\Windows\Temp\dvvm.exe_x000a_•_x0009_C:\Windows\Temp\vgauth.exe_x000a_•_x0009_C:\Windows\Temp\win32.exe_x000a_PDB Paths:_x000a_•_x0009_C:\Users\GodLike\Desktop\t\t4\StripHeaders-master\x64\Release\sessionmanagermodule.pdb_x000a_•_x0009_C:\Users\GodLike\Desktop\t\t4\SessionManagerModule\x64\Release\sessionmanagermodule.pdb_x000a_•_x0009_C:\Users\GodLike\Desktop\t\t4\SessionManagerV2Module\x64\Release\sessionmanagermodule.pdb_x000a_•_x0009_C:\Users\GodLike\Desktop\t\t4\SessionManagerV3Module\x64\Release\sessionmanagermodule.pdb_x000a_•_x0009_C:\Users\GodLike\Desktop\t\t0\Hook-PasswordChangeNotify-master\HookPasswordChange\x64\Release\HookPasswordChange.pdb"/>
    <x v="2"/>
    <d v="2022-07-01T00:00:00"/>
    <m/>
    <d v="2022-07-01T00:00:00"/>
    <n v="0"/>
    <s v="Traité dans le delai"/>
    <s v="Non concerné par Microsoft Exchange Server "/>
    <s v="https://securelist.com/the-sessionmanager-iis-backdoor/106868/ "/>
    <m/>
    <m/>
    <m/>
    <m/>
    <m/>
  </r>
  <r>
    <s v="CDGDev"/>
    <m/>
    <x v="4"/>
    <s v="Alerte de sécurité "/>
    <s v="Malware cible les vSphere Installation Bundles (VIB) non signés dans VMWare ESXi"/>
    <d v="2022-10-03T00:00:00"/>
    <s v="Des chercheurs en sécurité ont publié un avis concernant un logiciel malveillant qui cible les serveurs vSphere. Une exploitation réussie pourrait permettre à un attaquant de tirer parti des vSphere Installation Bundles (VIB) non signés pour installer des backdoors sur une ma-chine ESXI compromis. Il convient de noter que l'attaquant doit d'abord obtenir des privilèges administratifs (root) sur une machine ESXi avant d'installer un VIB malveillant._x000a_Au cours de leurs investigations, les chercheurs en sécurité n'ont encore trouvé aucune preuve qu'une vulnérabilité dans un produit VMware ait été exploitée pour compromettre VMware ESXi._x000a_Pour réduire le risque qu'un attaquant parvienne à persister sur un hôte ESXi compromis via l'installation d'un VIB malveillant, il est conseillé aux utilisateurs de VMware d'activer la fonction Secureboot dans ESXi et d’activer UEFI / Secureboot au niveau de leur système."/>
    <x v="0"/>
    <m/>
    <s v="OUI"/>
    <s v="Mitigation :_x000a_VMware recommande d'activer la fonction Secureboot dans ESXi afin de réduire le risque que des acteurs malveillants persistent sur un hôte ESXi compromis via une installation VIB malveillante. Le démarrage sécurisé a été conçu pour interdire l'installation de VIB non signés sur un hôte ESXi. En outre, le démarrage sécurisé interdit l'indicateur --force qui permettrait normalement à un administrateur de contourner les paramètres de niveau d'acceptation sur l'hôte ESXi._x000a_Pour activer Secureboot, procédez comme suit : _x000a_Veuillez contacter votre fournisseur de matériel pour savoir comment activer UEFI / Secureboot pour votre système._x000a_Activation de Secureboot sur ESXi : UEFI Secure Boot pour les hôtes ESXi (vmware.com) _x000a_•_x0009_Exécutez le script de validation Secureboot : /usr/lib/vmware/secureboot/bin/secureBoot.py -c _x000a_      - Si la version 7.0 u2 ou ultérieure et que l'hôte possède un TPM, veuillez consulter le document suivant :  Activer ou désactiver l'application du démarrage sécurisé pour une configuration ESXi sécurisée (vmware.com)._x000a_Threat Hunting :_x000a_Vous pouvez suivre les instructions suivantes afin de vérifier la présence de VIB non signés sur leur(s) hôte(s) ESXi.  _x000a_Téléchargez le script PowerCLI suivant Verify_ESXi_VIB_Signature.ps1 (joint à cette KB) et exécutez-le sur votre vCenter en utilisant les informations d'identification de l'administrateur SSO._x000a_-Exigences : _x000a_PowerCLI installé (Installer PowerCLI (vmware.com) _x000a_443 accès au vCenter à partir duquel le script est exécuté _x000a_Définir la politique d'exécution de PowerShell à unsigned : Définir la politique d'exécution de PowerShell à RemoteSigned (vmware.com)_x000a_Ce qu'il faut chercher dans les résultats :_x000a_Exemple : _x000a_État général = Good : Cet hôte n'a pas de VIB non signé. _x000a_État général = Not Good : Des VIB non signés ont été détectés sur l'hôte. _x000a_Remarque : la version 6.5 présente un problème connu qui fait apparaître un VIB non signé sur la base ESXi. Veuillez consulter la KB suivante : Unable to enable Secure Boot in ESXi 6.x (79790) (vmware.com)"/>
    <x v="2"/>
    <d v="2022-10-03T00:00:00"/>
    <m/>
    <d v="2025-02-10T00:00:00"/>
    <n v="861"/>
    <s v="Traité dans le delai"/>
    <m/>
    <s v="https://kb.vmware.com/s/article/89619 _x000a_https://core.vmware.com/vsphere-esxi-mandiant-malware-persistence#introduction "/>
    <m/>
    <m/>
    <m/>
    <m/>
    <m/>
  </r>
  <r>
    <s v="CDGDev"/>
    <m/>
    <x v="2"/>
    <s v="CVE-2021-44832"/>
    <s v="Log4j"/>
    <d v="2021-12-29T00:00:00"/>
    <s v="Une vulnérabilités a été découverte dans la librairie Log4j version 2.17.0 et les versions antérieures, l’exploitation de la vulnérabilité pourrait permettre à un attaquant distant ayant la permission de modifier le fichier de configuration de journalisation d'exécuter du code arbitraire sur le système. En construisant une configuration malveillante à l'aide d'un Appender JDBC avec une source de données faisant référence à un URI JNDI, un attaquant pourrait exploiter cette vulnérabilité pour exécuter du code à distance."/>
    <x v="2"/>
    <s v="Exécution de code à distance."/>
    <s v="OUI"/>
    <s v="Mise à niveau vers Log4j 2.3.2 (pour Java 6), 2.12.4 (pour Java 7) ou 2.17.1 (pour Java 8 et versions ultérieures)."/>
    <x v="3"/>
    <d v="2021-12-29T00:00:00"/>
    <m/>
    <m/>
    <e v="#NUM!"/>
    <e v="#NUM!"/>
    <s v="Traitement de la vulnérabilité log4j dans le plan d'action globale."/>
    <s v="https://logging.apache.org/log4j/2.x/security.html"/>
    <m/>
    <m/>
    <m/>
    <m/>
    <m/>
  </r>
  <r>
    <s v="CDGDev"/>
    <m/>
    <x v="0"/>
    <s v="CVE-2022-0847"/>
    <s v="Linux Kernel"/>
    <d v="2022-03-09T00:00:00"/>
    <s v="Le noyau Linux pourrait permettre à un attaquant local authentifié d'obtenir des privilèges élevés (un accès &quot;root&quot;) sur le système, en raison d'une initialisation incorrecte dans les fonctions copy_page_to_iter_pipe et push_pipe. En écrivant sur des pages dans le cache de pages soutenu par des fichiers en lecture seule, un attaquant authentifié pourrait exploiter cette vulnérabilité pour obtenir des privilèges élevés."/>
    <x v="2"/>
    <s v="Escalade privilège"/>
    <s v="OUI"/>
    <s v="Mise a jour vers à la dernière version du noyau Linux (5.10.102, 5.15.25, 5.16.11 ou ultérieure), disponible sur le site Web du noyau Linux."/>
    <x v="3"/>
    <d v="2022-03-09T00:00:00"/>
    <m/>
    <m/>
    <e v="#NUM!"/>
    <e v="#NUM!"/>
    <s v="Nécessite une qualification aupre de l'equipe Unix._x000a_"/>
    <s v="https://access.redhat.com/security/cve/cve-2022-0847"/>
    <m/>
    <m/>
    <m/>
    <m/>
    <m/>
  </r>
  <r>
    <s v="CDGDev"/>
    <m/>
    <x v="2"/>
    <s v="CVE-2021-35053"/>
    <s v="Kaspersky Endpoint Security"/>
    <d v="2021-11-02T00:00:00"/>
    <s v="Une vulnérabilité critique a été découverte dans Kaspersky Endpoint Security. Un attaquant pourrait modifier d'une certaine manière un fichier spécifique des paramètres du navigateur Firefox, puis redémarrer le système afin de le rendre non amorçable."/>
    <x v="0"/>
    <s v="Exécution de code arbitraire_x000a_Déni de service_x000a_Atteinte à l'intégrité des données"/>
    <s v="OUI"/>
    <s v="Maj Kaspersky Endpoint Security 11.7 sur Windows."/>
    <x v="1"/>
    <d v="2021-11-02T00:00:00"/>
    <m/>
    <m/>
    <e v="#NUM!"/>
    <e v="#NUM!"/>
    <s v="Déploiement en cours de la version 11.7 "/>
    <s v="https://support.kaspersky.com/general/vulnerability.aspx?el=12430#01112021"/>
    <m/>
    <m/>
    <m/>
    <m/>
    <m/>
  </r>
  <r>
    <s v="CDGDev"/>
    <m/>
    <x v="1"/>
    <s v="CVE-2021-27223_x000a_CVE-2022-27534"/>
    <s v="Kaspersky Endpoint Security"/>
    <d v="2022-04-04T00:00:00"/>
    <s v="De multiples vulnérabilités ont _x000a_été découvertes dans le produit_x000a_Kaspersky Endpoint Security. _x000a_Elles permettent à un attaquant _x000a_de provoquer une exécution de _x000a_code arbitraire et un déni de _x000a_service."/>
    <x v="0"/>
    <s v="Exécution _x000a_de code _x000a_arbitraire_x000a_Déni de _x000a_service"/>
    <s v="OUI"/>
    <s v="Mise a jours bases de données antivirus de Kaspersky Endpoint Security vers la version du 12 mars _x000a_2022 ou ultérieurs."/>
    <x v="1"/>
    <d v="2022-04-04T00:00:00"/>
    <m/>
    <d v="2022-04-04T00:00:00"/>
    <n v="0"/>
    <s v="Traité dans le delai"/>
    <s v="Mise a jours bases de données antivirus de Kaspersky Endpoint Security"/>
    <s v="https://support.kaspersky.com/general/vulnerability.aspx?el=12430#310322_1_x000a_https://support.kaspersky.com/general/vulnerability.aspx?el=12430#310322_2"/>
    <m/>
    <m/>
    <m/>
    <m/>
    <m/>
  </r>
  <r>
    <s v="CDGDev"/>
    <s v="03112022-06"/>
    <x v="3"/>
    <s v="N/A"/>
    <s v="Kaspersky"/>
    <d v="2022-11-03T00:00:00"/>
    <s v="De multiples vulnérabilités ont été découvertes dans les produits Kaspersky. Elles permettent à un attaquant de provoquer une exécution de code arbitraire et un contournement de la politique de sécurité."/>
    <x v="2"/>
    <s v="Contournement de la politique de sécurité. _x000a_Exécution de code arbitraire."/>
    <s v="OUI"/>
    <s v="Veuillez se référer au bulletin de Kaspersky afin d’installer les nouvelles mises à jour."/>
    <x v="1"/>
    <d v="2022-11-03T00:00:00"/>
    <m/>
    <d v="2025-02-10T00:00:00"/>
    <n v="830"/>
    <s v="Traité dans le delai"/>
    <s v="03/11/2022 : Mail envoyé par SOC_x000a_30/11/2022 : esclade par ASO"/>
    <s v="https://www.cert.ssi.gouv.fr/avis/CERTFR-2022-AVI-982/ _x000a_https://support.kaspersky.com/general/vulnerability.aspx?el=12430#011122  "/>
    <m/>
    <m/>
    <m/>
    <m/>
    <m/>
  </r>
  <r>
    <s v="CDGDev"/>
    <m/>
    <x v="0"/>
    <s v="CVE-2021-0063_x000a_CVE-2021-0078_x000a_CVE-2021-0071_x000a_CVE-2021-0082_x000a_CVE-2021-0064_x000a_CVE-2021-0065_x000a_CVE-2021-0069_x000a_CVE-2021-0075_x000a_CVE-2021-0079_x000a_CVE-2021-0053"/>
    <s v="Intel _x000a_PROSet/Wireless Wi-Fi"/>
    <d v="2021-11-11T00:00:00"/>
    <s v="Plusieurs vulnérabilités ont été découvertes dans les produits Intel Wifi, l’exploitation des vulnérabilités peuvent permettre l’escalade de privilèges, le déni de service ou la divulgation d’informations. Intel publie des mises à jour de microprogrammes et de logiciels pour atténuer ces vulnérabilités potentielles._x000a__x000a_               "/>
    <x v="2"/>
    <s v="Déni de service_x000a_Escalade de privileges_x000a_Divulgation d’information"/>
    <s v="OUI"/>
    <s v="Mises à jour de microprogrammes et de logiciels :_x000a_Intel PROSet/Wireless WiFi  vers la version 22.40 ou supérieurs_x000a_Kille WiFi vers la version 2.4.1541 ou supérieurs"/>
    <x v="0"/>
    <d v="2021-11-11T00:00:00"/>
    <m/>
    <m/>
    <e v="#NUM!"/>
    <e v="#NUM!"/>
    <s v="De nouvelles vulnérabilités ont été publiées par l'éditeur et une nouvelle version a été publiée_x000a_Nécessite un outil de déploiement des mises a jour sécurité des produits non Microsoft_x000a_"/>
    <s v="https://www.intel.com/content/www/us/en/security-center/advisory/intel-sa-00562.html"/>
    <m/>
    <m/>
    <m/>
    <m/>
    <m/>
  </r>
  <r>
    <s v="CDGDev"/>
    <m/>
    <x v="3"/>
    <s v="CVE-2021-0162_x000a_CVE-2021-0163_x000a_CVE-2021-0161_x000a_CVE-2021-0164_x000a_CVE-2021-0165_x000a_CVE-2021-0066_x000a_CVE-2021-0166_x000a_CVE-2021-0167_x000a_CVE-2021-0169_x000a_CVE-2021-0168_x000a_CVE-2021-0170_x000a_CVE-2021-0171_x000a_CVE-2021-0172_x000a_CVE-2021-0173_x000a_CVE-2021-0174_x000a_CVE-2021-0175_x000a_CVE-2021-0076_x000a_CVE-2021-0176_x000a_CVE-2021-0177_x000a_CVE-2021-0178_x000a_CVE-2021-0179_x000a_CVE-2021-0183_x000a_CVE-2021-0072"/>
    <s v="Intel _x000a_PROSet/Wireless Wi-Fi"/>
    <d v="2022-02-10T00:00:00"/>
    <s v="Les logiciels Intel _x000a_PROSet/Wireless Wi-Fi et _x000a_Killer Wi-Fi pourraient _x000a_permettre à un attaquant _x000a_distant d'obtenir des privilèges _x000a_élevés sur le système, en _x000a_raison d'une validation _x000a_incorrecte de la cohérence des _x000a_entrées dans le logiciel. En _x000a_envoyant une requête _x000a_spécialement rédigée, un _x000a_attaquant pourrait exploiter _x000a_cette vulnérabilité pour obtenir _x000a_des privilèges élevés."/>
    <x v="2"/>
    <s v="Déni de service_x000a_Exécution du _x000a_code arbitraire_x000a_Divulgation _x000a_d’information _x000a_Escalade de _x000a_privilège"/>
    <s v="OUI"/>
    <s v="Intel recommande de mettre à jour le logiciel Intel PROSet/Wireless Wi-Fi à la version 22.60 ou _x000a_ultérieure"/>
    <x v="0"/>
    <d v="2022-02-10T00:00:00"/>
    <m/>
    <m/>
    <e v="#NUM!"/>
    <e v="#NUM!"/>
    <m/>
    <s v="https://www.intel.com/content/www/us/en/security-center/advisory/intel-sa-00539.html_x000a_https://www.intel.com/content/www/us/en/download/19351/windows-10-and-windows-11-wi-fi-drivers-for-intel-wireless-adapters.html"/>
    <m/>
    <m/>
    <m/>
    <m/>
    <m/>
  </r>
  <r>
    <s v="CDGDev"/>
    <m/>
    <x v="1"/>
    <s v="CVE-2017-12542"/>
    <s v="iLO HPE"/>
    <d v="2022-02-01T00:00:00"/>
    <s v="Le 26 janvier 2022, le Sans Internet Storm Center a publié un blogue d'infosec rapportant que plus de vingt mille interfaces iLO ont été exposées directement à l'Internet._x000a_HPE iLO (anciennement HP Integrated Lights-Out) est un micrologiciel de gestion de serveur intégré permettant de configurer le matériel, par exemple les serveurs HPE ProLiant._x000a_Les vulnérabilités et les exploits contre iLO existent depuis la version 1 du micrologiciel, et aussi récemment que fin décembre 2021, il a été signalé un malware rootkit iLO.  Comme iLO permet un contrôle complet du matériel, du stockage et du réseau du serveur, il pourrait être utilisé dans tous les types d'intrusions malveillantes, y compris les ransomwares._x000a_Les administrateurs de serveurs et de réseaux sont encouragés à lire et à mettre en œuvre les meilleures pratiques de sécurité figurant dans le bulletin client HPE iLO et dans la note d'information technologique sur la sécurité associée, Entre autres points clés."/>
    <x v="2"/>
    <s v="contournement de l'authentification _x000a_exécution de code"/>
    <s v="NON"/>
    <s v="•_x0009_Ne connectez PAS les appareils iLO directement à Internet._x000a_•_x0009_IMPORTANT : Modifiez immédiatement le mot de passe iLO, si iLO a été directement connecté à Internet._x000a_•_x0009_Utiliser un réseau de gestion dédié isolé du réseau de production._x000a_•_x0009_Désactiver IPMI sur LAN._x000a_•_x0009_Utilisez des mots de passe forts._x000a_•_x0009_Gardez votre micrologiciel à jour. A vérifier si on possède le dernier Patch !_x000a_•_x0009_Désactiver les ports inutilisés._x000a_•_x0009_Utiliser des chiffrements de cryptage forts._x000a_•_x0009_Configurer la console distante pour verrouiller automatiquement la console du système d'exploitation du serveur."/>
    <x v="2"/>
    <d v="2022-02-01T00:00:00"/>
    <m/>
    <m/>
    <e v="#NUM!"/>
    <e v="#NUM!"/>
    <s v="- iLO non connecté a internet. + isolé du VLAN serveur ( au niveau d'un VLAN dédié pour les iLO)."/>
    <m/>
    <m/>
    <m/>
    <m/>
    <m/>
    <m/>
  </r>
  <r>
    <s v="CDGDev"/>
    <m/>
    <x v="0"/>
    <s v="CVE-2021-37956_x000a_CVE-2021-37957_x000a_CVE-2021-37958_x000a_CVE-2021-37959_x000a_CVE-2021-37960_x000a_CVE-2021-37961_x000a_CVE-2021-37962_x000a_CVE-2021-37963_x000a_CVE-2021-37964_x000a_CVE-2021-37965_x000a_CVE-2021-37966_x000a_CVE-2021-37967_x000a_CVE-2021-37968_x000a_CVE-2021-37969_x000a_CVE-2021-37970_x000a_CVE-2021-37971_x000a_CVE-2021-37972"/>
    <s v="Google Chrome "/>
    <d v="2021-09-22T00:00:00"/>
    <s v=" De multiples vulnérabilités ont été découvertes dans Google Chrome. Elles permettent à un attaquant de provoquer un problème de sécurité non spécifié par l'éditeur."/>
    <x v="2"/>
    <s v="Non spécifié par l'éditeur"/>
    <s v="OUI"/>
    <s v="Mettre à jours Google Chrome par la version 94.0.4606.54."/>
    <x v="0"/>
    <d v="2021-09-22T00:00:00"/>
    <m/>
    <m/>
    <e v="#NUM!"/>
    <e v="#NUM!"/>
    <s v="De nouvelles vulnérabilités ont été publiées par l'éditeur et une nouvelle version a été publiée_x000a_Nécessite un outil de déploiement des mises a jour sécurité des produits non Microsoft_x000a_"/>
    <s v="https://chromereleases.googleblog.com/2021/09/stable-channel-update-for-desktop_21.html"/>
    <m/>
    <m/>
    <m/>
    <m/>
    <m/>
  </r>
  <r>
    <s v="CDGDev"/>
    <m/>
    <x v="0"/>
    <s v="CVE-2021-30544_x000a_CVE-2021-30545_x000a_CVE-2021-30546_x000a_CVE-2021-30547_x000a_CVE-2021-30548_x000a_CVE-2021-30549_x000a_CVE-2021-30550_x000a_CVE-2021-30551_x000a_CVE-2021-30552_x000a_CVE-2021-30553"/>
    <s v="Google chrome"/>
    <d v="2021-06-10T00:00:00"/>
    <s v="Plusieurs vulnérabilités ont été découvertes dans Google Chrome et corriger dans la version 91.0.4472.101. Elles permettent à un attaquant provoquer un dépassement de tampon et une exécution de code arbitraire._x000a_Google a annoncé que la CVE-2021-30551 est activement exploitée."/>
    <x v="0"/>
    <s v="Dépassement de tampon._x000a_Exécution de code arbitraire."/>
    <s v="OUI"/>
    <s v="Mettre à jours Google Chrome par la version 91.0.4472.101."/>
    <x v="0"/>
    <d v="2021-06-10T00:00:00"/>
    <m/>
    <m/>
    <e v="#NUM!"/>
    <e v="#NUM!"/>
    <s v="De nouvelles vulnérabilités ont été publiées par l'éditeur et une nouvelle version a été publiée_x000a_Nécessite un outil de déploiement des mises a jour sécurité des produits non Microsoft_x000a_"/>
    <s v="https://chromereleases.googleblog.com/2021"/>
    <m/>
    <m/>
    <m/>
    <m/>
    <m/>
  </r>
  <r>
    <s v="CDGDev"/>
    <m/>
    <x v="0"/>
    <s v="CVE-2021-30554"/>
    <s v="Google chrome"/>
    <d v="2021-06-18T00:00:00"/>
    <s v="Une vulnérabilité a été découverte dans Google Chrome. Elle permet à un attaquant de provoquer une exécution de code arbitraire ou un déni de service sur le système._x000a_La vulnérabilité CVE-2021-30554 est activement exploitée."/>
    <x v="0"/>
    <s v="Obtenir l’accès_x000a_Exécution de code arbitraire_x000a_Déni de service"/>
    <s v="OUI"/>
    <s v="Mettre à jours Google Chrome par la version 91.0.4472.114."/>
    <x v="0"/>
    <d v="2021-06-18T00:00:00"/>
    <m/>
    <m/>
    <e v="#NUM!"/>
    <e v="#NUM!"/>
    <s v="De nouvelles vulnérabilités ont été publiées par l'éditeur et une nouvelle version a été publiée_x000a_Nécessite un outil de déploiement des mises a jour sécurité des produits non Microsoft_x000a_"/>
    <s v="https://chromereleases.googleblog.com/2021/06/stable-channel-update-for-desktop_17.html"/>
    <m/>
    <m/>
    <m/>
    <m/>
    <m/>
  </r>
  <r>
    <s v="CDGDev"/>
    <m/>
    <x v="0"/>
    <s v="CVE-2021-30565_x000a_CVE-2021-30566_x000a_CVE-2021-30567_x000a_CVE-2021-30568_x000a_CVE-2021-30569_x000a_CVE-2021-30571 _x000a_CVE-2021-30572_x000a_CVE-2021-30573_x000a_CVE-2021-30574_x000a_CVE-2021-30575_x000a_CVE-2021-30576_x000a_CVE-2021-30577_x000a_CVE-2021-30578_x000a_CVE-2021-30579_x000a_CVE-2021-30580_x000a_CVE-2021-30581_x000a_CVE-2021-30582_x000a_CVE-2021-30583_x000a_CVE-2021-30584_x000a_CVE-2021-30585_x000a_CVE-2021-30586_x000a_CVE-2021-30587_x000a_CVE-2021-30588_x000a_CVE-2021-30589"/>
    <s v="Google chrome"/>
    <d v="2021-07-21T00:00:00"/>
    <s v="De multiples vulnérabilités ont été découvertes dans Google Chrome. Elles permettent à un attaquant de provoquer un problème de sécurité non spécifié par l'éditeur et une exécution de code arbitraire."/>
    <x v="0"/>
    <s v="Non spécifié par l'éditeur_x000a_Exécution de code arbitraire_x000a_"/>
    <s v="OUI"/>
    <s v="Mettre à jours Google Chrome par la version 92.0.4515.107 ."/>
    <x v="0"/>
    <d v="2021-07-21T00:00:00"/>
    <m/>
    <m/>
    <e v="#NUM!"/>
    <e v="#NUM!"/>
    <s v="De nouvelles vulnérabilités ont été publiées par l'éditeur et une nouvelle version a été publiée_x000a_Nécessite un outil de déploiement des mises a jour sécurité des produits non Microsoft_x000a_"/>
    <s v="https://chromereleases.googleblog.com/2021/07/stable-channel-update-for-desktop_20.html"/>
    <m/>
    <m/>
    <m/>
    <m/>
    <m/>
  </r>
  <r>
    <s v="CDGDev"/>
    <m/>
    <x v="0"/>
    <s v="CVE-2021-30590_x000a_CVE-2021-30591_x000a_CVE-2021-30592_x000a_CVE-2021-30593_x000a_CVE-2021-30594_x000a_CVE-2021-30596_x000a_CVE-2021-30597"/>
    <s v="Google chrome"/>
    <d v="2021-08-04T00:00:00"/>
    <s v="De multiples vulnérabilités ont été découvertes dans Google Chrome. Elles permettent à un attaquant de provoquer un problème de sécurité non spécifié."/>
    <x v="2"/>
    <s v="Non spécifié par l'éditeur"/>
    <s v="OUI"/>
    <s v="Mettre à jours Google Chrome par la version 92.0.4515.131"/>
    <x v="0"/>
    <m/>
    <m/>
    <m/>
    <e v="#NUM!"/>
    <e v="#NUM!"/>
    <s v="De nouvelles vulnérabilités ont été publiées par l'éditeur et une nouvelle version a été publiée_x000a_Nécessite un outil de déploiement des mises a jour sécurité des produits non Microsoft_x000a_"/>
    <s v="https://chromereleases.googleblog.com/2021/08/the-stable-channel-has-been-updated-to.html"/>
    <m/>
    <m/>
    <m/>
    <m/>
    <m/>
  </r>
  <r>
    <s v="CDGDev"/>
    <m/>
    <x v="0"/>
    <s v="CVE-2021-30598_x000a_CVE-2021-30599_x000a_CVE-2021-30600_x000a_CVE-2021-30601_x000a_CVE-2021-30602_x000a_CVE-2021-30603_x000a_CVE-2021-30604"/>
    <s v="Google Chrome"/>
    <d v="2021-08-17T00:00:00"/>
    <s v="De multiples vulnérabilités ont été découvertes dans Google Chrome. Elles permettent à un attaquant de provoquer une exécution de code arbitraire."/>
    <x v="2"/>
    <s v="Exécution de code arbitraire"/>
    <s v="OUI"/>
    <s v="Mettre à jours Google Chrome par la version 92.0.4515.159"/>
    <x v="0"/>
    <m/>
    <m/>
    <m/>
    <e v="#NUM!"/>
    <e v="#NUM!"/>
    <s v="Nécessite un outil de déploiement des mises a jour sécurité des produits non Microsoft"/>
    <s v="https://chromereleases.googleblog.com/2021/08/stable-channel-update-for-desktop.html "/>
    <m/>
    <m/>
    <m/>
    <m/>
    <m/>
  </r>
  <r>
    <s v="CDGDev"/>
    <m/>
    <x v="0"/>
    <s v="CVE-2021-30606_x000a_CVE-2021-30607_x000a_CVE-2021-30608_x000a_CVE-2021-30609_x000a_CVE-2021-30610_x000a_CVE-2021-30611_x000a_CVE-2021-30612_x000a_CVE-2021-30613_x000a_CVE-2021-30614_x000a_CVE-2021-30615_x000a_CVE-2021-30616_x000a_CVE-2021-30617_x000a_CVE-2021-30618_x000a_CVE-2021-30619_x000a_CVE-2021-30620_x000a_CVE-2021-30621_x000a_CVE-2021-30622_x000a_CVE-2021-30623_x000a_CVE-2021-30624"/>
    <s v="Google Chrome"/>
    <d v="2021-09-01T00:00:00"/>
    <s v="De multiples vulnérabilités ont été découvertes dans Google Chrome. Elles permettent à un attaquant de provoquer un exécution de code arbitraire."/>
    <x v="2"/>
    <s v="Exécution de code arbitraire"/>
    <s v="OUI"/>
    <s v="Mettre à jours Google Chrome par la version 93.0.4577.63"/>
    <x v="0"/>
    <d v="2021-09-01T00:00:00"/>
    <m/>
    <m/>
    <e v="#NUM!"/>
    <e v="#NUM!"/>
    <s v="De nouvelles vulnérabilités ont été publiées par l'éditeur et une nouvelle version a été publiée_x000a_Nécessite un outil de déploiement des mises a jour sécurité des produits non Microsoft_x000a_"/>
    <s v="https://chromereleases.googleblog.com/2021/08/stable-channel-update-for-desktop_31.html"/>
    <m/>
    <m/>
    <m/>
    <m/>
    <m/>
  </r>
  <r>
    <s v="CDGDev"/>
    <m/>
    <x v="0"/>
    <s v="CVE-2021-30625_x000a_CVE-2021-30626_x000a_CVE-2021-30627_x000a_CVE-2021-30628_x000a_CVE-2021-30629_x000a_CVE-2021-30630_x000a_CVE-2021-30631_x000a_CVE-2021-30632_x000a_CVE-2021-30633"/>
    <s v="Google Chrome"/>
    <d v="2021-09-14T00:00:00"/>
    <s v="Plusieurs vulnérabilités ont été découvertes dans Google Chrome et corriger dans la version 93.0.4577.82. Elles permettent à un attaquant provoquer un dépassement de tampon et une exécution de code arbitraire._x000a_Google a annoncé que la CVE-2021-30632, CVE-2021-30633 sont activement exploitées."/>
    <x v="0"/>
    <s v="Dépassement de la mémoire tampon_x000a_Modification non autorisée"/>
    <s v="OUI"/>
    <s v="Mettre à jours Google Chrome par la version 93.0.4577.82"/>
    <x v="0"/>
    <d v="2021-09-14T00:00:00"/>
    <m/>
    <m/>
    <e v="#NUM!"/>
    <e v="#NUM!"/>
    <s v="De nouvelles vulnérabilités ont été publiées par l'éditeur et une nouvelle version a été publiée_x000a_Nécessite un outil de déploiement des mises a jour sécurité des produits non Microsoft_x000a_"/>
    <s v="https://chromereleases.googleblog.com/2021/09/stable-channel-update-for-desktop.html"/>
    <m/>
    <m/>
    <m/>
    <m/>
    <m/>
  </r>
  <r>
    <s v="CDGDev"/>
    <m/>
    <x v="0"/>
    <s v="CVE-2021-37973"/>
    <s v="Google Chrome"/>
    <d v="2021-09-27T00:00:00"/>
    <s v="De multiples vulnérabilités ont été découvertes dans Google Chrome. Elles permettent à un attaquant de provoquer un problème de sécurité non spécifié par l'éditeur._x000a_Google a annoncé que la CVE-2021-37973 et activement exploitées."/>
    <x v="0"/>
    <s v="Exécution de code arbitraire._x000a_Déni de service."/>
    <s v="OUI"/>
    <s v="Mettre à jours Google Chrome par la version 94.0.4606.61."/>
    <x v="0"/>
    <d v="2021-09-27T00:00:00"/>
    <m/>
    <m/>
    <e v="#NUM!"/>
    <e v="#NUM!"/>
    <s v="De nouvelles vulnérabilités ont été publiées par l'éditeur et une nouvelle version a été publiée_x000a_Nécessite un outil de déploiement des mises a jour sécurité des produits non Microsoft_x000a_"/>
    <s v="https://chromereleases.googleblog.com/2021/09/stable-channel-update-for-desktop_24.html "/>
    <m/>
    <m/>
    <m/>
    <m/>
    <m/>
  </r>
  <r>
    <s v="CDGDev"/>
    <m/>
    <x v="0"/>
    <s v="CVE-2021-37974_x000a_CVE-2021-37975_x000a_CVE-2021-37976"/>
    <s v="Google Chrome"/>
    <d v="2021-10-01T00:00:00"/>
    <s v="De multiples vulnérabilités ont été découvertes dans Google Chrome. Elles permettent à un attaquant de provoquer un problème de sécurité non spécifié par l'éditeur._x000a_Google a annoncé que la CVE-2021-37974 et CVE-2021-37975 sont activement exploitées."/>
    <x v="0"/>
    <s v="Exécution de code arbitraire._x000a_Déni de service."/>
    <s v="OUI"/>
    <s v="Mettre à jours Google Chrome par la version 94.0.4606.71"/>
    <x v="0"/>
    <d v="2021-10-01T00:00:00"/>
    <m/>
    <m/>
    <e v="#NUM!"/>
    <e v="#NUM!"/>
    <s v="De nouvelles vulnérabilités ont été publiées par l'éditeur et une nouvelle version a été publiée_x000a_Nécessite un outil de déploiement des mises a jour sécurité des produits non Microsoft_x000a_"/>
    <s v="https://chromereleases.googleblog.com/2021/09/stable-channel-update-for-desktop_30.html "/>
    <m/>
    <m/>
    <m/>
    <m/>
    <m/>
  </r>
  <r>
    <s v="CDGDev"/>
    <m/>
    <x v="0"/>
    <s v="CVE-2021-37977_x000a_CVE-2021-37978_x000a_CVE-2021-37979_x000a_CVE-2021-37980"/>
    <s v="Google Chrome"/>
    <d v="2021-10-07T00:00:00"/>
    <s v="De multiples vulnérabilités ont été découvertes dans Google Chrome. Elles permettent à un attaquant de provoquer un problème de sécurité non spécifié par l'éditeur."/>
    <x v="0"/>
    <s v="Non spécifié par l'éditeur"/>
    <s v="OUI"/>
    <s v="Mettre à jours Google Chrome par la version 94.0.4606.81."/>
    <x v="0"/>
    <d v="2021-10-12T00:00:00"/>
    <m/>
    <m/>
    <e v="#NUM!"/>
    <e v="#NUM!"/>
    <s v="De nouvelles vulnérabilités ont été publiées par l'éditeur et une nouvelle version a été publiée_x000a_Nécessite un outil de déploiement des mises a jour sécurité des produits non Microsoft_x000a_"/>
    <s v="https://chromereleases.googleblog.com/2021/10/stable-channel-update-for-desktop.html"/>
    <m/>
    <m/>
    <m/>
    <m/>
    <m/>
  </r>
  <r>
    <s v="CDGDev"/>
    <m/>
    <x v="0"/>
    <s v="CVE-2021-37981_x000a_CVE-2021-37982_x000a_CVE-2021-37983_x000a_CVE-2021-37984_x000a_CVE-2021-37985_x000a_CVE-2021-37986_x000a_CVE-2021-37987_x000a_CVE-2021-37988_x000a_CVE-2021-37989_x000a_CVE-2021-37990_x000a_CVE-2021-37991_x000a_CVE-2021-37992_x000a_CVE-2021-37993_x000a_CVE-2021-37996_x000a_CVE-2021-37994_x000a_CVE-2021-37995"/>
    <s v="Google Chrome"/>
    <d v="2021-10-19T00:00:00"/>
    <s v="De multiples vulnérabilités ont été découvertes dans Google Chrome. Elles permettent à un attaquant de provoque rune exécution de code arbitraire, un déni de service._x000a_"/>
    <x v="2"/>
    <s v="Exécution de code arbitraire._x000a_Déni de service."/>
    <s v="OUI"/>
    <s v="Mettre à jours Google Chrome par la version 95.0.4638.54."/>
    <x v="0"/>
    <d v="2021-10-21T00:00:00"/>
    <m/>
    <m/>
    <e v="#NUM!"/>
    <e v="#NUM!"/>
    <s v="De nouvelles vulnérabilités ont été publiées par l'éditeur et une nouvelle version a été publiée_x000a_Nécessite un outil de déploiement des mises a jour sécurité des produits non Microsoft_x000a_"/>
    <m/>
    <m/>
    <m/>
    <m/>
    <m/>
    <m/>
  </r>
  <r>
    <s v="CDGDev"/>
    <m/>
    <x v="0"/>
    <s v="CVE-2021-37997_x000a_CVE-2021-37998_x000a_CVE-2021-37999_x000a_CVE-2021-38000_x000a_CVE-2021-38001_x000a_CVE-2021-38002_x000a_CVE-2021-38003"/>
    <s v="Google chrome"/>
    <d v="2021-10-29T00:00:00"/>
    <s v="De multiples vulnérabilités ont été découvertes dans Google Chrome. Elles permettent à un attaquant de provoque rune exécution de code arbitraire, un déni de service et contournement de la politique de sécurité.            _x000a_Google a annoncé que la CVE-2021-38000 et CVE-2021-38003 sont activement exploitées."/>
    <x v="0"/>
    <s v="Exécution de code arbitraire._x000a_Déni de service._x000a_Contournement de la politique de sécurité"/>
    <s v="OUI"/>
    <s v="Mettre à jours Google Chrome par la version 95.0.4638.69."/>
    <x v="0"/>
    <d v="2021-10-29T00:00:00"/>
    <m/>
    <m/>
    <e v="#NUM!"/>
    <e v="#NUM!"/>
    <s v="De nouvelles vulnérabilités ont été publiées par l'éditeur et une nouvelle version a été publiée_x000a_Nécessite un outil de déploiement des mises a jour sécurité des produits non Microsoft_x000a_"/>
    <s v="https://chromereleases.googleblog.com/2021/10/stable-channel-update-for-desktop_28.html"/>
    <m/>
    <m/>
    <m/>
    <m/>
    <m/>
  </r>
  <r>
    <s v="CDGDev"/>
    <m/>
    <x v="0"/>
    <s v="CVE-2021-38008_x000a_CVE-2021-38009_x000a_CVE-2021-38006_x000a_CVE-2021-38007_x000a_CVE-2021-38005_x000a_CVE-2021-38010_x000a_CVE-2021-38011_x000a_CVE-2021-38012_x000a_CVE-2021-38013_x000a_CVE-2021-38014_x000a_CVE-2021-38015_x000a_CVE-2021-38016_x000a_CVE-2021-38017_x000a_CVE-2021-38018_x000a_CVE-2021-38019_x000a_CVE-2021-38020_x000a_CVE-2021-38021_x000a_CVE-2021-38022"/>
    <s v="Google chrome"/>
    <d v="2021-11-16T00:00:00"/>
    <s v="De multiples vulnérabilités ont été découvertes dans Google Chrome. Elles permettent à un attaquant de provoquer un contournement de la politique de sécurité sur les navigateurs vulnérables."/>
    <x v="2"/>
    <s v="Contournement de la politique de sécurité"/>
    <s v="OUI"/>
    <s v="Mettre à jours Google Chrome par la version 96.0.4664.45."/>
    <x v="0"/>
    <d v="2021-11-16T00:00:00"/>
    <m/>
    <m/>
    <e v="#NUM!"/>
    <e v="#NUM!"/>
    <s v="De nouvelles vulnérabilités ont été publiées par l'éditeur et une nouvelle version a été publiée_x000a_Nécessite un outil de déploiement des mises a jour sécurité des produits non Microsoft_x000a_"/>
    <s v="https://chromereleases.googleblog.com/2021/11/stable-channel-update-for-desktop.html"/>
    <m/>
    <m/>
    <m/>
    <m/>
    <m/>
  </r>
  <r>
    <s v="CDGDev"/>
    <m/>
    <x v="0"/>
    <s v="CVE-2021-4052_x000a_CVE-2021-4053_x000a_CVE-2021-4054_x000a_CVE-2021-4055_x000a_CVE-2021-4056_x000a_CVE-2021-4057_x000a_CVE-2021-4058_x000a_CVE-2021-4059_x000a_CVE-2021-4061_x000a_CVE-2021-4062_x000a_CVE-2021-4063_x000a_CVE-2021-4064_x000a_CVE-2021-4065_x000a_CVE-2021-4066_x000a_CVE-2021-4067_x000a_CVE-2021-4068"/>
    <s v="Google chrome"/>
    <d v="2021-12-07T00:00:00"/>
    <s v="De multiples vulnérabilités ont été découvertes dans Google Chrome. Elles permettent à un attaquant de provoquer un contournement de la politique de sécurité sur les navigateurs vulnérables."/>
    <x v="2"/>
    <s v="Contournement de la politique de sécurité_x000a_Exécution de code arbitraire._x000a_Déni de service."/>
    <s v="OUI"/>
    <s v="Mettre à jours Google Chrome par la version 96.0.4664.93."/>
    <x v="0"/>
    <d v="2021-12-07T00:00:00"/>
    <m/>
    <m/>
    <e v="#NUM!"/>
    <e v="#NUM!"/>
    <s v="De nouvelles vulnérabilités ont été publiées par l'éditeur et une nouvelle version a été publiée_x000a_Nécessite un outil de déploiement des mises a jour sécurité des produits non Microsoft_x000a_"/>
    <s v="https://chromereleases.googleblog.com/2021/12/stable-channel-update-for-desktop.html"/>
    <m/>
    <m/>
    <m/>
    <m/>
    <m/>
  </r>
  <r>
    <s v="CDGDev"/>
    <m/>
    <x v="0"/>
    <s v="CVE-2021-4098_x000a_CVE-2021-4099_x000a_CVE-2021-4100_x000a_CVE-2021-4101_x000a_CVE-2021-4102"/>
    <s v="Google chrome"/>
    <d v="2021-12-14T00:00:00"/>
    <s v="De multiples vulnérabilités ont été découvertes dans Google Chrome. Elles permettent à un attaquant de provoquer une exécution du code arbitraire à distance et d’autre attaques."/>
    <x v="2"/>
    <s v="Exécution du code arbitraire à distance_x000a_Validation insuffisante des données_x000a_Buffer overflow"/>
    <s v="OUI"/>
    <s v="Mettre à jours Google Chrome par la version 96.0.4664.110."/>
    <x v="0"/>
    <d v="2021-12-14T00:00:00"/>
    <m/>
    <m/>
    <e v="#NUM!"/>
    <e v="#NUM!"/>
    <s v="De nouvelles vulnérabilités ont été publiées par l'éditeur et une nouvelle version a été publiée_x000a_Nécessite un outil de déploiement des mises a jour sécurité des produits non Microsoft_x000a_"/>
    <s v="https://chromereleases.googleblog.com/2021/12/stable-channel-update-for-desktop_13.html "/>
    <m/>
    <m/>
    <m/>
    <m/>
    <m/>
  </r>
  <r>
    <s v="CDGDev"/>
    <m/>
    <x v="0"/>
    <s v="CVE-2022-0096_x000a_CVE-2022-0097_x000a_CVE-2022-0098_x000a_CVE-2022-0099_x000a_CVE-2022-0100_x000a_CVE-2022-0101_x000a_CVE-2022-0102_x000a_CVE-2022-0103_x000a_CVE-2022-0104_x000a_CVE-2022-0105_x000a_CVE-2022-0106_x000a_CVE-2022-0108_x000a_CVE-2022-0109_x000a_CVE-2022-0110_x000a_CVE-2022-0111_x000a_CVE-2022-0112_x000a_CVE-2022-0113_x000a_CVE-2022-0114_x000a_CVE-2022-0115_x000a_CVE-2022-0116_x000a_CVE-2022-0117_x000a_CVE-2022-0118_x000a_CVE-2022-0120"/>
    <s v="Google Chrome"/>
    <d v="2022-01-05T00:00:00"/>
    <s v="De multiples vulnérabilités ont été découvertes dans Google Chrome. Elles permettent à un attaquant de provoquer une exécution du code arbitraire à distance et d’autre attaques sur un navigateur vulnérable. "/>
    <x v="2"/>
    <s v="Exécution du code arbitraire à distance_x000a_Validation insuffisante des données_x000a_Buffer overflow_x000a_Contournement de la sécurité"/>
    <s v="OUI"/>
    <s v="Mettre à jours Google Chrome par la version 97.0.4692.71."/>
    <x v="0"/>
    <m/>
    <m/>
    <m/>
    <e v="#NUM!"/>
    <e v="#NUM!"/>
    <s v="De nouvelles vulnérabilités ont été publiées par l'éditeur et une nouvelle version a été publiée_x000a_Nécessite un outil de déploiement des mises a jour sécurité des produits non Microsoft_x000a_"/>
    <s v="https://chromereleases.googleblog.com/2022/01/stable-channel-update-for-desktop.html"/>
    <m/>
    <m/>
    <m/>
    <m/>
    <m/>
  </r>
  <r>
    <s v="CDGDev"/>
    <m/>
    <x v="0"/>
    <s v="CVE-2022-0289_x000a_CVE-2022-0290_x000a_CVE-2022-0291_x000a_CVE-2022-0292_x000a_CVE-2022-0293_x000a_CVE-2022-0294_x000a_CVE-2022-0295_x000a_CVE-2022-0296_x000a_CVE-2022-0297_x000a_CVE-2022-0298_x000a_CVE-2022-0300_x000a_CVE-2022-0301_x000a_CVE-2022-0302_x000a_CVE-2022-0303_x000a_CVE-2022-0304_x000a_CVE-2022-0305_x000a_CVE-2022-0306_x000a_CVE-2022-0307_x000a_CVE-2022-0308_x000a_CVE-2022-0309_x000a_CVE-2022-0310_x000a_CVE-2022-0311"/>
    <s v="Google Chrome"/>
    <d v="2022-01-20T00:00:00"/>
    <s v="De multiples vulnérabilités ont été découvertes dans Google Chrome. Elles permettent à un attaquant de provoquer une exécution du code arbitraire à distance et d’autres risques sur un navigateur vulnérable. "/>
    <x v="2"/>
    <s v="Exécution du code arbitraire à distance_x000a_Validation insuffisante des données_x000a_Buffer overflow_x000a_Contournement de la sécurité"/>
    <s v="OUI"/>
    <s v="97.0.4692.99"/>
    <x v="0"/>
    <d v="2022-01-20T00:00:00"/>
    <m/>
    <m/>
    <e v="#NUM!"/>
    <e v="#NUM!"/>
    <s v="De nouvelles vulnérabilités ont été publiées par l'éditeur et une nouvelle version a été publiée_x000a_Nécessite un outil de déploiement des mises a jour sécurité des produits non Microsoft_x000a_"/>
    <s v="https://chromereleases.googleblog.com/2022/01/stable-channel-update-for-desktop_19.html"/>
    <m/>
    <m/>
    <m/>
    <m/>
    <m/>
  </r>
  <r>
    <s v="CDGDev"/>
    <m/>
    <x v="0"/>
    <s v="CVE-2022-0452_x000a_CVE-2022-0453_x000a_CVE-2022-0454_x000a_CVE-2022-0455_x000a_CVE-2022-0456_x000a_CVE-2022-0457_x000a_CVE-2022-0458_x000a_CVE-2022-0459_x000a_CVE-2022-0460_x000a_CVE-2022-0461_x000a_CVE-2022-0462_x000a_CVE-2022-0463_x000a_CVE-2022-0464_x000a_CVE-2022-0465_x000a_CVE-2022-0466_x000a_CVE-2022-0467_x000a_CVE-2022-0468_x000a_CVE-2022-0469_x000a_CVE-2022-0470"/>
    <s v="Google chrome"/>
    <d v="2022-02-02T00:00:00"/>
    <s v="De multiples vulnérabilités ont été _x000a_découvertes dans Google Chrome. _x000a_Elles permettent à un attaquant de _x000a_provoquer une exécution du code _x000a_arbitraire à distance et d’autres _x000a_risques sur un navigateur vulnérable"/>
    <x v="0"/>
    <s v="Exécution du _x000a_code arbitraire _x000a_à distance_x000a_Validation _x000a_insuffisante _x000a_des données_x000a_Buffer overflow_x000a_Contournement _x000a_de la sécurité"/>
    <s v="OUI"/>
    <s v="Mise a jour Google chrome par 98.0.4758.80/81/82"/>
    <x v="0"/>
    <d v="2022-02-02T00:00:00"/>
    <m/>
    <m/>
    <e v="#NUM!"/>
    <e v="#NUM!"/>
    <m/>
    <m/>
    <m/>
    <m/>
    <m/>
    <m/>
    <m/>
  </r>
  <r>
    <s v="CDGDev"/>
    <m/>
    <x v="0"/>
    <s v="CVE-2022-0603_x000a_CVE-2022-0604_x000a_CVE-2022-0605_x000a_CVE-2022-0606_x000a_CVE-2022-0607_x000a_CVE-2022-0608_x000a_CVE-2022-0609_x000a_CVE-2022-0610"/>
    <s v="Google chrome"/>
    <d v="2022-02-15T00:00:00"/>
    <s v="De multiples vulnérabilités ont été découvertes dans Google Chrome. Elles permettent à un attaquant de provoquer une exécution du code arbitraire à distance et d’autres risques sur un navigateur vulnérable_x000a_La vulnérabilité CVE-2022-0609 est activement exploitée."/>
    <x v="0"/>
    <s v="Exécution du code arbitraire à distance_x000a_Déni de service_x000a_Contournement de la sécurité"/>
    <s v="OUI"/>
    <s v="Mise a jour Google chrome par 98.0.4758.102."/>
    <x v="0"/>
    <d v="2022-02-15T00:00:00"/>
    <m/>
    <m/>
    <e v="#NUM!"/>
    <e v="#NUM!"/>
    <s v="De nouvelles vulnérabilités ont été publiées par l'éditeur et une nouvelle version a été publiée_x000a_Nécessite un outil de déploiement des mises a jour sécurité des produits non Microsoft_x000a_"/>
    <s v="https://chromereleases.googleblog.com/2022/02/stable-channel-update-for-desktop_14.html  "/>
    <m/>
    <m/>
    <m/>
    <m/>
    <m/>
  </r>
  <r>
    <s v="CDGDev"/>
    <m/>
    <x v="0"/>
    <s v="CVE-2022-0789_x000a_CVE-2022-0795_x000a_CVE-2022-0801_x000a_CVE-2022-0807_x000a_CVE-2022-0790_x000a_CVE-2022-0796_x000a_CVE-2022-0802_x000a_CVE-2022-0808_x000a_CVE-2022-0791_x000a_CVE-2022-0797_x000a_CVE-2022-0803_x000a_CVE-2022-0809_x000a_CVE-2022-0792_x000a_CVE-2022-0798_x000a_CVE-2022-0804_x000a_CVE-2022-0793_x000a_CVE-2022-0799_x000a_CVE-2022-0805_x000a_CVE-2022-0794_x000a_CVE-2022-0800_x000a_CVE-2022-0806"/>
    <s v="Google chrome"/>
    <d v="2022-03-02T00:00:00"/>
    <s v="De multiples vulnérabilités ont été découvertes dans Google Chrome. L’exploitation de ces failles peut permettre à un attaquant d’exécuter du code arbitraire, contourner la politique de sécurité ou prendre le contrôle du système."/>
    <x v="0"/>
    <s v="Exécution du code arbitraire._x000a_Contournement de la politique de sécurité._x000a_Prise de contrôle du système."/>
    <s v="OUI"/>
    <s v="Mise à jour Google chrome par 99.0.4844.51."/>
    <x v="0"/>
    <d v="2022-03-02T00:00:00"/>
    <m/>
    <m/>
    <e v="#NUM!"/>
    <e v="#NUM!"/>
    <s v="De nouvelles vulnérabilités ont été publiées par l'éditeur et une nouvelle version a été publiée_x000a_Nécessite un outil de déploiement des mises a jour sécurité des produits non Microsoft_x000a_"/>
    <s v="https://chromereleases.googleblog.com/2022/03/stable-channel-update-for-desktop.html"/>
    <m/>
    <m/>
    <m/>
    <m/>
    <m/>
  </r>
  <r>
    <s v="CDGDev"/>
    <m/>
    <x v="0"/>
    <s v="CVE-2022-0971_x000a_CVE-2022-0972_x000a_CVE-2022-0973_x000a_CVE-2022-0974_x000a_CVE-2022-0975_x000a_CVE-2022-0976_x000a_CVE-2022-0977_x000a_CVE-2022-0978_x000a_CVE-2022-0979_x000a_CVE-2022-0980"/>
    <s v="Google chrome"/>
    <d v="2022-03-16T00:00:00"/>
    <s v="De multiples vulnérabilités ont été_x000a_découvertes dans Google Chrome. _x000a_Elles permettent à un attaquant de _x000a_provoquer une exécution du code_x000a_arbitraire à distance."/>
    <x v="0"/>
    <s v="Déni de _x000a_service_x000a_Exécution du _x000a_code _x000a_arbitraire"/>
    <s v="OUI"/>
    <s v="Mettre à jour Google chrome par la version 99.0.4844.74."/>
    <x v="0"/>
    <d v="2022-03-16T00:00:00"/>
    <m/>
    <m/>
    <e v="#NUM!"/>
    <e v="#NUM!"/>
    <s v="De nouvelles vulnérabilités ont été publiées par l'éditeur et une nouvelle version a été publiée_x000a_Nécessite un outil de déploiement des mises a jour sécurité des produits non Microsoft_x000a_"/>
    <s v="https://chromereleases.googleblog.com/2022/03/stable-channel-update-for-desktop_15.html"/>
    <m/>
    <m/>
    <m/>
    <m/>
    <m/>
  </r>
  <r>
    <s v="CDGDev"/>
    <m/>
    <x v="0"/>
    <s v="CVE-2022-1096"/>
    <s v="Google chrome"/>
    <d v="2022-03-28T00:00:00"/>
    <s v="Une vulnérabilité critique a été _x000a_découverte dans le navigateur _x000a_Google Chrome. Elles permettent à _x000a_un attaquant de provoquer une _x000a_exécution du code arbitraire à _x000a_distance et d’autres risques sur un _x000a_navigateur vulnérable_x000a_La vulnérabilité CVE-2022-1096 est _x000a_activement exploitée"/>
    <x v="0"/>
    <s v="Contournement _x000a_de la sécurité_x000a_Exécution du _x000a_code arbitraire"/>
    <s v="OUI"/>
    <s v="Mise a jour Google chrome par 99.0.4844.84."/>
    <x v="0"/>
    <d v="2022-03-28T00:00:00"/>
    <m/>
    <m/>
    <e v="#NUM!"/>
    <e v="#NUM!"/>
    <s v="De nouvelles vulnérabilités ont été publiées par l'éditeur et une nouvelle version a été publiée_x000a_Nécessite un outil de déploiement des mises a jour sécurité des produits non Microsoft_x000a_"/>
    <s v="https://chromereleases.googleblog.com/2022/03/stable-channel-update-for-desktop_25.html"/>
    <m/>
    <m/>
    <m/>
    <m/>
    <m/>
  </r>
  <r>
    <s v="CDGDev"/>
    <m/>
    <x v="0"/>
    <s v="CVE-2022-1125_x000a_CVE-2022-1127_x000a_CVE-2022-1128_x000a_CVE-2022-1129_x000a_CVE-2022-1130_x000a_CVE-2022-1131_x000a_CVE-2022-1132_x000a_CVE-2022-1133_x000a_CVE-2022-1134_x000a_CVE-2022-1135_x000a_CVE-2022-1136_x000a_CVE-2022-1137_x000a_CVE-2022-1138_x000a_CVE-2022-1139_x000a_CVE-2022-1141_x000a_CVE-2022-1142_x000a_CVE-2022-1143_x000a_CVE-2022-1144_x000a_CVE-2022-1145_x000a_CVE-2022-1146"/>
    <s v="Google chrome"/>
    <d v="2022-03-30T00:00:00"/>
    <s v="De multiples vulnérabilités ont _x000a_été découvertes dans Google _x000a_Chrome. _x000a_Elles permettent à un attaquant _x000a_de provoquer une exécution du _x000a_code arbitraire et un déni de _x000a_service sur un navigateur _x000a_vulnérable"/>
    <x v="0"/>
    <s v="Déni de service_x000a_Exécution du _x000a_code arbitraire_x000a_Contournement _x000a_de la sécurité"/>
    <s v="OUI"/>
    <s v="Mettre à jour le navigateur Google chrome par la version 100.0.4896.60"/>
    <x v="0"/>
    <d v="2022-03-30T00:00:00"/>
    <m/>
    <m/>
    <e v="#NUM!"/>
    <e v="#NUM!"/>
    <s v="De nouvelles vulnérabilités ont été publiées par l'éditeur et une nouvelle version a été publiée_x000a_Nécessite un outil de déploiement des mises a jour sécurité des produits non Microsoft_x000a_"/>
    <s v="https://chromereleases.googleblog.com/2022/03/stable-channel-update-for-desktop_29.html"/>
    <m/>
    <m/>
    <m/>
    <m/>
    <m/>
  </r>
  <r>
    <s v="CDGDev"/>
    <m/>
    <x v="0"/>
    <s v="CVE-2022-1232"/>
    <s v="Google chrome"/>
    <d v="2022-04-05T00:00:00"/>
    <s v="Une vulnérabilité a été découverte dans Google Chrome. Elle permet à un attaquant de provoquer une exécution de code arbitraire."/>
    <x v="2"/>
    <s v="Exécution de code arbitraire"/>
    <s v="OUI"/>
    <s v="Mise à jour de Chrome vers la version 100.0.4896.75."/>
    <x v="0"/>
    <d v="2022-04-05T00:00:00"/>
    <m/>
    <m/>
    <e v="#NUM!"/>
    <e v="#NUM!"/>
    <s v="Patch cumulative._x000a_"/>
    <s v="https://chromereleases.googleblog.com/2022/04/stable-channel-update-for-desktop.html"/>
    <m/>
    <m/>
    <m/>
    <m/>
    <m/>
  </r>
  <r>
    <s v="CDGDev"/>
    <m/>
    <x v="0"/>
    <s v="CVE-2022-1305_x000a_CVE-2022-1306_x000a_CVE-2022-1307_x000a_CVE-2022-1308_x000a_CVE-2022-1309_x000a_CVE-2022-1310_x000a_CVE-2022-1311_x000a_CVE-2022-1312_x000a_CVE-2022-1313_x000a_CVE-2022-1314"/>
    <s v="Google chrome"/>
    <d v="2022-04-12T00:00:00"/>
    <s v="De multiples vulnérabilités ont été découvertes dans Google Chrome. _x000a_Elles permettent à un attaquant de provoquer une exécution du code arbitraire et un déni de service sur un navigateur vulnérable."/>
    <x v="2"/>
    <s v="Exécution du code arbitraire_x000a_Contournement de la sécurité"/>
    <s v="OUI"/>
    <s v="Mettre à jour le navigateur Google chrome par la version 100.0.4896.88"/>
    <x v="0"/>
    <d v="2022-04-12T00:00:00"/>
    <m/>
    <m/>
    <e v="#NUM!"/>
    <e v="#NUM!"/>
    <s v="Patch cumulative._x000a_"/>
    <s v="https://chromereleases.googleblog.com/2022/04/stable-channel-update-for-desktop_11.html "/>
    <m/>
    <m/>
    <m/>
    <m/>
    <m/>
  </r>
  <r>
    <s v="CDGDev"/>
    <m/>
    <x v="0"/>
    <s v="CVE-2022-1364"/>
    <s v="Google chrome"/>
    <d v="2022-04-15T00:00:00"/>
    <s v="Une vulnérabilité critique de type Zero-day a été découvert dans Google Chrome, l’exploitation de la faille pourrait permettre à un attaquant distant d'exécuter du code arbitraire sur le système, en raison d'une confusion de type dans V8. En persuadant une victime de visiter un site Web spécialement conçu, un attaquant distant pourrait exploiter cette vulnérabilité pour exécuter du code arbitraire ou provoquer un déni de service sur le système._x000a_La vulnérabilité CVE-2022-1364 est activement exploitée."/>
    <x v="0"/>
    <s v="Exécution de code arbitraire_x000a_Déni de service"/>
    <s v="OUI"/>
    <s v="Mise à jour Google chrome par la version 100.0.4896.127."/>
    <x v="0"/>
    <d v="2022-04-15T00:00:00"/>
    <m/>
    <m/>
    <e v="#NUM!"/>
    <e v="#NUM!"/>
    <s v="Déploiement en cours."/>
    <s v="https://chromereleases.googleblog.com/2022/04/stable-channel-update-for-desktop_14.html "/>
    <m/>
    <m/>
    <m/>
    <m/>
    <m/>
  </r>
  <r>
    <s v="CDGDev"/>
    <m/>
    <x v="0"/>
    <s v="CVE-2022-1633_x000a_CVE-2022-1634_x000a_CVE-2022-1635_x000a_CVE-2022-1636_x000a_CVE-2022-1637_x000a_CVE-2022-1638_x000a_CVE-2022-1639_x000a_CVE-2022-1640_x000a_CVE-2022-1641"/>
    <s v="Google Chrome"/>
    <d v="2022-05-11T00:00:00"/>
    <s v="De multiples vulnérabilités ont été découvertes dans Google Chrome. Elles permettent à un attaquant de provoquer un problème de sécurité non spécifié par l'éditeur"/>
    <x v="0"/>
    <s v="Non spécifié par l'éditeur"/>
    <s v="OUI"/>
    <s v="Mise a jour de Google chrome par la version 101.0.4951.64"/>
    <x v="0"/>
    <d v="2022-05-11T00:00:00"/>
    <m/>
    <m/>
    <e v="#NUM!"/>
    <e v="#NUM!"/>
    <s v="De nouvelles vulnérabilités ont été publiées par l'éditeur et une nouvelle version a été publiée_x000a_Nécessite un outil de déploiement des mises a jour sécurité des produits non Microsoft_x000a_"/>
    <s v="https://chromereleases.googleblog.com/2022/05/stable-channel-update-for-desktop_10.html "/>
    <m/>
    <m/>
    <m/>
    <m/>
    <m/>
  </r>
  <r>
    <s v="CDGDev"/>
    <m/>
    <x v="0"/>
    <s v="CVE-2022-1853_x000a_CVE-2022-1854_x000a_CVE-2022-1855_x000a_CVE-2022-1856_x000a_CVE-2022-1857_x000a_CVE-2022-1858_x000a_CVE-2022-1859_x000a_CVE-2022-1860_x000a_CVE-2022-1861_x000a_CVE-2022-1862_x000a_CVE-2022-1863_x000a_CVE-2022-1864_x000a_CVE-2022-1865_x000a_CVE-2022-1866_x000a_CVE-2022-1867_x000a_CVE-2022-1868_x000a_CVE-2022-1869_x000a_CVE-2022-1870_x000a_CVE-2022-1871_x000a_CVE-2022-1872_x000a_CVE-2022-1873_x000a_CVE-2022-1874_x000a_CVE-2022-1875_x000a_CVE-2022-1876"/>
    <s v="Google Chrome"/>
    <d v="2022-05-26T00:00:00"/>
    <s v="De multiples vulnérabilités ont été découvertes dans Google Chrome. Elles permettent à un attaquant de provoquer une exécution de code arbitraire. "/>
    <x v="0"/>
    <s v="Exécution de code arbitraire"/>
    <s v="OUI"/>
    <s v="Mise a jour de Google chrome par la version 102.0.5005.61 ou ultérieur. "/>
    <x v="0"/>
    <d v="2022-05-26T00:00:00"/>
    <m/>
    <d v="2022-06-14T00:00:00"/>
    <n v="19"/>
    <s v="Traité dans le delai"/>
    <s v="De nouvelles vulnérabilités ont été publiées par l'éditeur et une nouvelle version a été publiée_x000a_Nécessite un outil de déploiement des mises a jour sécurité des produits non Microsoft_x000a_"/>
    <s v="https://chromereleases.googleblog.com/2022/05/stable-channel-update-for-desktop_24.html"/>
    <m/>
    <m/>
    <m/>
    <m/>
    <m/>
  </r>
  <r>
    <s v="CDGDev"/>
    <m/>
    <x v="0"/>
    <s v="CVE-2022-2007_x000a_CVE-2022-2008_x000a_CVE-2022-2010_x000a_CVE-2022-2011"/>
    <s v="Google Chrome"/>
    <d v="2022-06-14T00:00:00"/>
    <s v="De multiples vulnérabilités ont été découvertes dans Google Chrome. Elles permettent à un attaquant de provoquer un problème de sécurité non spécifié par l'éditeur."/>
    <x v="0"/>
    <s v="Non spécifié par l'éditeur"/>
    <s v="OUI"/>
    <s v="Mise à jour de Google Chrome versions 102.0.5005.115 ou ultérieurs."/>
    <x v="0"/>
    <d v="2022-06-14T00:00:00"/>
    <m/>
    <d v="2022-06-22T00:00:00"/>
    <n v="8"/>
    <s v="Traité dans le delai"/>
    <s v="De nouvelles vulnérabilités ont été publiées par l'éditeur et une nouvelle version a été publiée_x000a_Nécessite un outil de déploiement des mises a jour sécurité des produits non Microsoft_x000a_"/>
    <s v="https://chromereleases.googleblog.com/2022/06/stable-channel-update-for-desktop.html"/>
    <m/>
    <m/>
    <m/>
    <m/>
    <m/>
  </r>
  <r>
    <s v="CDGDev"/>
    <m/>
    <x v="0"/>
    <s v="CVE-2022-2156_x000a_CVE-2022-2157_x000a_CVE-2022-2158_x000a_CVE-2022-2160_x000a_CVE-2022-2161_x000a_CVE-2022-2162_x000a_CVE-2022-2163_x000a_CVE-2022-2164_x000a_CVE-2022-2165"/>
    <s v="Google Chrome"/>
    <d v="2022-06-22T00:00:00"/>
    <s v="De multiples vulnérabilités ont été découvertes dans Google Chrome. Elles permettent à un attaquant de provoquer une exécution de code."/>
    <x v="0"/>
    <s v="Exécution de code "/>
    <s v="OUI"/>
    <s v="Mise à jour de Google Chrome version 103.0.5060.53 ou ultérieur. "/>
    <x v="0"/>
    <d v="2022-06-22T00:00:00"/>
    <m/>
    <d v="2022-07-20T00:00:00"/>
    <n v="28"/>
    <s v="Traité dans le delai"/>
    <s v="De nouvelles vulnérabilités ont été publiées par l'éditeur et une nouvelle version a été publiée_x000a_Nécessite un outil de déploiement des mises a jour sécurité des produits non Microsoft_x000a_"/>
    <s v="https://chromereleases.googleblog.com/2022/06/stable-channel-update-for-desktop_21.html  "/>
    <m/>
    <m/>
    <m/>
    <m/>
    <m/>
  </r>
  <r>
    <s v="CDGDev"/>
    <m/>
    <x v="0"/>
    <s v="CVE-2022-2294_x000a_CVE-2022-2295_x000a_CVE-2022-2296"/>
    <s v="Google Chrome"/>
    <d v="2022-07-05T00:00:00"/>
    <s v="Multiples vulnérabilités critique de type Zero-day ont été découverts dans Google Chrome, l’exploitation des failles peuvent permettre à un attaquant distant d'exécuter du code arbitraire sur le système, en raison d'une confusion de type dans V8. En persuadant une victime de visiter un site Web spécialement conçu, un attaquant distant pourrait exploiter ces vulnérabilités pour exécuter du code arbitraire ou provoquer un déni de service sur le système. La vulnérabilité CVE-2022-2294 est activement exploitée"/>
    <x v="0"/>
    <s v="Exécution de code arbitraire _x000a_Déni de service"/>
    <s v="OUI"/>
    <s v="Mise à jour Google chrome par la version 103.0.5060.114."/>
    <x v="0"/>
    <d v="2022-07-05T00:00:00"/>
    <m/>
    <d v="2022-07-20T00:00:00"/>
    <n v="15"/>
    <s v="Traité dans le delai"/>
    <s v="De nouvelles vulnérabilités ont été publiées par l'éditeur et une nouvelle version a été publiée_x000a_Nécessite un outil de déploiement des mises a jour sécurité des produits non Microsoft_x000a_"/>
    <s v="https://chromereleases.googleblog.com/2022/07/stable-channel-update-for-desktop.html?m=1"/>
    <m/>
    <m/>
    <m/>
    <m/>
    <m/>
  </r>
  <r>
    <s v="CDGDev"/>
    <m/>
    <x v="0"/>
    <s v="CVE-2022-2477_x000a_CVE-2022-2478_x000a_CVE-2022-2479_x000a_CVE-2022-2480_x000a_CVE-2022-2481_x000a_CVE-2022-2163"/>
    <s v="Google Chrome"/>
    <d v="2022-07-20T00:00:00"/>
    <s v="De multiples vulnérabilités ont été découvertes dans Google Chrome elles permettent à un attaquant de provoquer un contournement de sécurité et l’exécution du code arbitraire."/>
    <x v="0"/>
    <s v="Contournement de sécurité Exécution du code arbitraire"/>
    <s v="OUI"/>
    <s v="Mise à jour de Google Chrome par la version 103.0.5060.134 ou ultérieurs."/>
    <x v="0"/>
    <d v="2022-07-20T00:00:00"/>
    <m/>
    <d v="2022-09-28T00:00:00"/>
    <n v="70"/>
    <s v="Traité dans le delai"/>
    <s v="De nouvelles vulnérabilités ont été publiées par l'éditeur et une nouvelle version a été publiée_x000a_Nécessite un outil de déploiement des mises a jour sécurité des produits non Microsoft_x000a_"/>
    <s v="https://chromereleases.googleblog.com/2022/07/stable-channel-update-for-desktop_19.html"/>
    <m/>
    <m/>
    <m/>
    <m/>
    <m/>
  </r>
  <r>
    <s v="CDGDev"/>
    <m/>
    <x v="0"/>
    <s v="CVE-2022-2603_x000a_CVE-2022-2604_x000a_CVE-2022-2605_x000a_CVE-2022-2606_x000a_CVE-2022-2607_x000a_CVE-2022-2608_x000a_CVE-2022-2609_x000a_CVE-2022-2610_x000a_CVE-2022-2611_x000a_CVE-2022-2612_x000a_CVE-2022-2613_x000a_CVE-2022-2614_x000a_CVE-2022-2615_x000a_CVE-2022-2616_x000a_CVE-2022-2617_x000a_CVE-2022-2618_x000a_CVE-2022-2619_x000a_CVE-2022-2620_x000a_CVE-2022-2621_x000a_CVE-2022-2622_x000a_CVE-2022-2623_x000a_CVE-2022-2624"/>
    <s v="Google Chrome"/>
    <d v="2022-08-03T00:00:00"/>
    <s v="De multiples vulnérabilités ont été découvertes dans Google Chrome. Elles permettent à un attaquant de provoquer un déni de service et une exécution de code ainsi que d’autres risques sur un navigateur vulnérable."/>
    <x v="0"/>
    <s v="Contournement de la sécurité_x000a_Exécution de code_x000a_Déni de service_x000a_Divulgation d’information"/>
    <s v="OUI"/>
    <s v="Mise à jour de Google chrome par les versions 104.0.5112.79/80/81"/>
    <x v="0"/>
    <d v="2022-08-03T00:00:00"/>
    <m/>
    <d v="2022-08-17T00:00:00"/>
    <n v="14"/>
    <s v="Traité dans le delai"/>
    <s v="De nouvelles vulnérabilités ont été publiées par l'éditeur et une nouvelle version a été publiée_x000a_Nécessite un outil de déploiement des mises a jour sécurité des produits non Microsoft_x000a_"/>
    <s v="https://chromereleases.googleblog.com/2022/08/stable-channel-update-for-desktop.html"/>
    <m/>
    <m/>
    <m/>
    <m/>
    <m/>
  </r>
  <r>
    <s v="CDGDev"/>
    <m/>
    <x v="0"/>
    <s v="CVE-2022-2852_x000a_CVE-2022-2854_x000a_CVE-2022-2855_x000a_CVE-2022-2857_x000a_CVE-2022-2858_x000a_CVE-2022-2853_x000a_CVE-2022-2856_x000a_CVE-2022-2859_x000a_CVE-2022-2860_x000a_CVE-2022-2861"/>
    <s v="Google Chrome"/>
    <d v="2022-08-17T00:00:00"/>
    <s v="De multiples vulnérabilités ont été découvertes dans Google Chrome. Elles permettent à un attaquant de provoquer un déni de service ainsi que d’autres risques sur un navigateur vulnérable. La vulnérabilité CVE-2022-2856 est activement exploitée."/>
    <x v="0"/>
    <s v="Déni de service_x000a_Divulgation d’information"/>
    <s v="OUI"/>
    <s v="Mise à jour de Google chrome par les versions 104.0.5112.102/101"/>
    <x v="0"/>
    <d v="2022-08-17T00:00:00"/>
    <m/>
    <d v="2022-08-31T00:00:00"/>
    <n v="14"/>
    <s v="Traité dans le delai"/>
    <s v="De nouvelles vulnérabilités ont été publiées par l'éditeur et une nouvelle version a été publiée_x000a_Nécessite un outil de déploiement des mises a jour sécurité des produits non Microsoft_x000a_"/>
    <s v="https://chromereleases.googleblog.com/2022/08/stable-channel-update-for-desktop_16.html "/>
    <m/>
    <m/>
    <m/>
    <m/>
    <m/>
  </r>
  <r>
    <s v="CDGDev"/>
    <m/>
    <x v="0"/>
    <s v="CVE-2022-3038_x000a_CVE-2022-3039_x000a_CVE-2022-3040_x000a_CVE-2022-3041_x000a_CVE-2022-3042_x000a_CVE-2022-3043_x000a_CVE-2022-3044_x000a_CVE-2022-3045_x000a_CVE-2022-3046_x000a_CVE-2022-3047_x000a_CVE-2022-3048_x000a_CVE-2022-3049_x000a_CVE-2022-3050_x000a_CVE-2022-3051_x000a_CVE-2022-3052_x000a_CVE-2022-3053_x000a_CVE-2022-3054_x000a_CVE-2022-3055_x000a_CVE-2022-3056_x000a_CVE-2022-3057_x000a_CVE-2022-3058"/>
    <s v="Google chrome"/>
    <d v="2022-08-31T00:00:00"/>
    <s v="De multiples vulnérabilités ont été découvertes dans Google Chrome. Elles permettent à un attaquant de provoquer un déni de service et une exécution de code arbitraire sur un navigateur vulnérable."/>
    <x v="0"/>
    <s v="Déni de service_x000a_Exécution de code arbitraire"/>
    <s v="OUI"/>
    <s v="Mettre à jour de Google chrome par la version 105.0.5195.52/53/54"/>
    <x v="0"/>
    <d v="2022-08-31T00:00:00"/>
    <m/>
    <d v="2022-09-05T00:00:00"/>
    <n v="5"/>
    <s v="Traité dans le delai"/>
    <s v="De nouvelles vulnérabilités ont été publiées par l'éditeur et une nouvelle version a été publiée_x000a_Nécessite un outil de déploiement des mises a jour sécurité des produits non Microsoft_x000a_"/>
    <s v="https://chromereleases.googleblog.com/2022/08/stable-channel-update-for-desktop_30.html"/>
    <m/>
    <m/>
    <m/>
    <m/>
    <m/>
  </r>
  <r>
    <s v="CDGDev"/>
    <m/>
    <x v="0"/>
    <s v="CVE-2022-3196_x000a_CVE-2022-3197_x000a_CVE-2022-3198_x000a_CVE-2022-3199_x000a_CVE-2022-3200_x000a_CVE-2022-3201"/>
    <s v="Google Chrome"/>
    <d v="2022-09-15T00:00:00"/>
    <s v="De multiples vulnérabilités ont été découvertes dans Google Chrome. Elles permettent à un attaquant de provoquer un contournement de la politique de sécurité et un problème de sécurité non spécifié par l'éditeur."/>
    <x v="0"/>
    <s v="Contournement de la politique de sécurité Non spécifié par l'éditeur"/>
    <s v="OUI"/>
    <s v="Mise à jour de Google chrome par la version 105.0.5195.125/126/127 sur Windows._x000a_Mise à jour de Google chrome par la version 105.0.5195.125 sur Mac et Linux."/>
    <x v="0"/>
    <d v="2022-09-15T00:00:00"/>
    <m/>
    <d v="2022-09-28T00:00:00"/>
    <n v="13"/>
    <s v="Traité dans le delai"/>
    <s v="De nouvelles vulnérabilités ont été publiées par l'éditeur et une nouvelle version a été publiée_x000a_Nécessite un outil de déploiement des mises a jour sécurité des produits non Microsoft_x000a_"/>
    <s v="https://chromereleases.googleblog.com/2022/09/stable-channel-update-for-desktop_14.html"/>
    <m/>
    <m/>
    <m/>
    <m/>
    <m/>
  </r>
  <r>
    <s v="CDGDev"/>
    <m/>
    <x v="0"/>
    <s v="CVE-2022-3304_x000a_CVE-2022-3201_x000a_CVE-2022-3305_x000a_CVE-2022-3306_x000a_CVE-2022-3307_x000a_CVE-2022-3308_x000a_CVE-2022-3309_x000a_CVE-2022-3310_x000a_CVE-2022-3311_x000a_CVE-2022-3312_x000a_CVE-2022-3313_x000a_CVE-2022-3314_x000a_CVE-2022-3315_x000a_CVE-2022-3316_x000a_CVE-2022-3317_x000a_CVE-2022-3318"/>
    <s v="Google Chrome"/>
    <d v="2022-09-28T00:00:00"/>
    <s v="De multiples vulnérabilités ont été découvertes dans Google _x000a_Chrome. Elles permettent à un attaquant de provoquer un _x000a_contournement de la politique de sécurité et une exécution de _x000a_code sur un navigateur vulnérable."/>
    <x v="0"/>
    <s v="Exécution de code_x000a_Contournement _x000a_de la sécurité"/>
    <s v="OUI"/>
    <s v="Mise a jour de Google chrome par la version 106.0.5249.61/62."/>
    <x v="0"/>
    <d v="2022-09-28T00:00:00"/>
    <m/>
    <d v="2022-10-03T00:00:00"/>
    <n v="5"/>
    <s v="Traité dans le delai"/>
    <s v="De nouvelles vulnérabilités ont été publiées par l'éditeur et une nouvelle version a été publiée"/>
    <m/>
    <m/>
    <m/>
    <m/>
    <m/>
    <m/>
  </r>
  <r>
    <s v="CDGDev"/>
    <s v="30112022-21"/>
    <x v="0"/>
    <s v="CVE-2022-4174_x000a_CVE-2022-4175_x000a_CVE-2022-4176_x000a_CVE-2022-4177_x000a_CVE-2022-4178_x000a_CVE-2022-4179_x000a_CVE-2022-4180_x000a_CVE-2022-4181_x000a_CVE-2022-4182_x000a_CVE-2022-4183_x000a_CVE-2022-4184_x000a_CVE-2022-4185_x000a_CVE-2022-4186_x000a_CVE-2022-4187_x000a_CVE-2022-4188_x000a_CVE-2022-4189_x000a_CVE-2022-4190_x000a_CVE-2022-4191_x000a_CVE-2022-4192_x000a_CVE-2022-4193_x000a_CVE-2022-4194_x000a_CVE-2022-4195"/>
    <s v="Google chrome"/>
    <d v="2022-11-30T00:00:00"/>
    <s v="De multiples vulnérabilités ont été découvertes dans Google Chrome. Elles permettent à un attaquant de provoquer Attaque par déni de service (DoS) et Exécution de code arbitraire à distance. "/>
    <x v="0"/>
    <s v="Heap memory corruption._x000a_Attaque par déni de service (DoS)._x000a_Exécution de code arbitraire à distance."/>
    <s v="OUI"/>
    <s v="•_x0009_Mise à jour vers la version 108.0.5359.72. "/>
    <x v="0"/>
    <d v="2022-11-30T00:00:00"/>
    <m/>
    <d v="2025-02-10T00:00:00"/>
    <n v="803"/>
    <s v="Traité dans le delai"/>
    <s v="30/11/2022 : Mail envoyé par SOC_x000a_14/12/2022 : Relance _x000a_"/>
    <s v="https://cert.gov.sa/en/security-warnings/google-chrome-alert1130/ _x000a_https://chromereleases.googleblog.com/2022/11/stable-channel-update-for-desktop_29.html "/>
    <m/>
    <m/>
    <m/>
    <m/>
    <m/>
  </r>
  <r>
    <s v="CDGDev"/>
    <s v="06122022-02"/>
    <x v="0"/>
    <s v="CVE-2022-4262"/>
    <s v="Google chrome"/>
    <d v="2022-12-06T00:00:00"/>
    <s v="Une vulnérabilité Zero-day a été découverte dans GPU de Google Chrome. La faille permet à un attaquant distant d'exploiter potentiellement une corruption de tas via une page HTML élaborée._x000a_La vulnérabilité CVE-2022-4262 est activement exploitée."/>
    <x v="0"/>
    <s v="Exécuter du code arbitraire  "/>
    <s v="OUI"/>
    <s v="•_x0009_Mise à jour vers la version 108.0.5359.94/.95"/>
    <x v="0"/>
    <d v="2022-12-06T00:00:00"/>
    <m/>
    <d v="2022-12-15T00:00:00"/>
    <n v="9"/>
    <s v="Traité dans le delai"/>
    <s v="AutoUpdate_x000a_12/12/2022 : Relance "/>
    <s v="https://chromereleases.googleblog.com/2022/12/stable-channel-update-for-desktop.html_x000a_https://www.cve.org/CVERecord?id=CVE-2022-4262"/>
    <m/>
    <m/>
    <m/>
    <m/>
    <m/>
  </r>
  <r>
    <s v="CDGDev"/>
    <s v="15122022-11"/>
    <x v="0"/>
    <s v="CVE-2022-4436_x000a_CVE-2022-4437_x000a_CVE-2022-4438_x000a_CVE-2022-4439_x000a_CVE-2022-4440"/>
    <s v="Google Chrome"/>
    <d v="2022-12-15T00:00:00"/>
    <s v="De multiples vulnérabilités ont été corrigées dans Google Chrome. Elles permettent à un attaquant de provoquer une atteinte à l'intégrité des données."/>
    <x v="0"/>
    <s v="Atteinte à l'intégrité des données"/>
    <s v="OUI"/>
    <s v="Mise à jour de Google chrome par la version 108.0.5359.124 (pour Mac et Linux)_x000a_Mise à jour de Google chrome par la version 108.0.5359.125 (pour Windows)"/>
    <x v="0"/>
    <d v="2022-12-15T00:00:00"/>
    <m/>
    <d v="2025-02-10T00:00:00"/>
    <n v="788"/>
    <s v="Traité dans le delai"/>
    <s v="AutoUpdate"/>
    <m/>
    <m/>
    <m/>
    <m/>
    <m/>
    <m/>
  </r>
  <r>
    <s v="CDGDev"/>
    <s v="09022023-06 "/>
    <x v="0"/>
    <s v="CVE-2023-0696_x000a_CVE-2023-0697_x000a_CVE-2023-0698_x000a_CVE-2023-0699_x000a_CVE-2023-0700_x000a_CVE-2023-0701_x000a_CVE-2023-0702_x000a_CVE-2023-0703_x000a_CVE-2023-0704_x000a_CVE-2023-0705"/>
    <s v="Google chrome"/>
    <d v="2023-02-09T00:00:00"/>
    <s v="De multiples vulnérabilités ont été découvertes dans Google Chrome. _x000a_Elles permettent à un attaquant de provoquer un problème de sécurité non spécifié par l'éditeur"/>
    <x v="0"/>
    <s v="Non spécifié par l'éditeur"/>
    <s v="OUI"/>
    <s v="Mise a jour vers la version 110.0.5481.77/.78"/>
    <x v="0"/>
    <d v="2023-02-09T00:00:00"/>
    <m/>
    <d v="2023-02-20T00:00:00"/>
    <n v="11"/>
    <s v="Traité dans le delai"/>
    <s v="09/02/2023 : Mail envoyé par SOC_x000a_Autoupdate_x000a_une vulnérabilité a été découverte sous l'id 23022023-13"/>
    <s v="https://chromereleases.googleblog.com/2023/02/stable-channel-update-for-desktop.html"/>
    <m/>
    <m/>
    <m/>
    <m/>
    <m/>
  </r>
  <r>
    <s v="CDGDev"/>
    <s v="23022023-13"/>
    <x v="0"/>
    <s v="CVE-2023-0941_x000a_CVE-2023-0927_x000a_CVE-2023-0928_x000a_CVE-2023-0930_x000a_CVE-2023-0931_x000a_CVE-2023-0932_x000a_CVE-2023-0933"/>
    <s v="Google chrome"/>
    <d v="2023-02-23T00:00:00"/>
    <s v="De multiples vulnérabilités ont été découvertes dans Google Chrome. _x000a_Elles permettent à un attaquant de provoquer un problème de sécurité non spécifié par l'éditeur"/>
    <x v="0"/>
    <s v="Non spécifié par l'éditeur"/>
    <s v="OUI"/>
    <s v="Mise a jour vers la version 110.0.5481.177/.178"/>
    <x v="0"/>
    <d v="2023-02-23T00:00:00"/>
    <m/>
    <d v="2025-02-10T00:00:00"/>
    <n v="718"/>
    <s v="Traité dans le delai"/>
    <s v="23/02/2023 : Mail envoyé par SOC_x000a_Autoupdate"/>
    <s v="https://chromereleases.googleblog.com/search/label/Desktop%20Update"/>
    <m/>
    <m/>
    <m/>
    <m/>
    <m/>
  </r>
  <r>
    <s v="CDGDev"/>
    <s v="09032023-07"/>
    <x v="0"/>
    <s v="CVE-2023-1213_x000a_CVE-2023-1214_x000a_CVE-2023-1215_x000a_CVE-2023-1216_x000a_CVE-2023-1217_x000a_CVE-2023-1218_x000a_CVE-2023-1219_x000a_CVE-2023-1220_x000a_CVE-2023-1221_x000a_CVE-2023-1222_x000a_CVE-2023-1223_x000a_CVE-2023-1224_x000a_CVE-2023-1225_x000a_CVE-2023-1226_x000a_CVE-2023-1227_x000a_CVE-2023-1228_x000a_CVE-2023-1229_x000a_CVE-2023-1230_x000a_CVE-2023-1231_x000a_CVE-2023-1232_x000a_CVE-2023-1233_x000a_CVE-2023-1234_x000a_CVE-2023-1235_x000a_CVE-2023-1236"/>
    <s v="Google chrome"/>
    <d v="2023-03-09T00:00:00"/>
    <s v="De multiples vulnérabilités ont été découvertes dans Google Chrome. _x000a_Elles permettent à un attaquant de provoquer un problème de sécurité non spécifié par l'éditeur"/>
    <x v="0"/>
    <s v="Non spécifié par l'éditeur"/>
    <s v="OUI"/>
    <s v="Mise a jour vers la version 111.0.5563.64/.65"/>
    <x v="0"/>
    <d v="2023-03-08T00:00:00"/>
    <s v="10"/>
    <d v="2025-02-10T00:00:00"/>
    <n v="704"/>
    <s v="Hors délai de remediation"/>
    <s v="09/03/2023 : Mail envoyé par SOC_x000a_Autoupdate_x000a_une nouvelle vulnérabilité a été déccouverte sous l'id : 22032023-13"/>
    <s v="https://msrc.microsoft.com/update-guide/vulnerability/CVE-2023-21716"/>
    <m/>
    <m/>
    <m/>
    <m/>
    <m/>
  </r>
  <r>
    <s v="CDGDev"/>
    <s v="22032023-13"/>
    <x v="0"/>
    <s v="CVE-2023-1528_x000a_CVE-2023-1529_x000a_CVE-2023-1530_x000a_CVE-2023-1531_x000a_CVE-2023-1532_x000a_CVE-2023-1533_x000a_CVE-2023-1534"/>
    <s v="Google chrome"/>
    <d v="2023-03-23T00:00:00"/>
    <s v="De multiples vulnérabilités ont été découvertes dans Google Chrome. _x000a_Elles permettent à un attaquant de provoquer un problème de sécurité non spécifié par l'éditeur."/>
    <x v="0"/>
    <s v="Non spécifié par l'éditeur"/>
    <s v="OUI"/>
    <s v="Mise a jour vers la version 111.0.5563.111"/>
    <x v="0"/>
    <d v="2023-03-15T00:00:00"/>
    <s v="10"/>
    <d v="2025-02-10T00:00:00"/>
    <n v="690"/>
    <s v="Hors délai de remediation"/>
    <s v="23/03/2023 : Mail envoyé par SOC_x000a_Autoupdate_x000a_"/>
    <s v="https://msrc.microsoft.com/update-guide/vulnerability/CVE-2023-23397_x000a_https://nvd.nist.gov/vuln/detail/CVE-2023-23397"/>
    <m/>
    <m/>
    <m/>
    <m/>
    <m/>
  </r>
  <r>
    <s v="CDGDev"/>
    <s v="22032023-13"/>
    <x v="1"/>
    <s v="CVE-2023-1528_x000a_CVE-2023-1529_x000a_CVE-2023-1530_x000a_CVE-2023-1531_x000a_CVE-2023-1532_x000a_CVE-2023-1533_x000a_CVE-2023-1534"/>
    <s v="Google chrome"/>
    <d v="2023-03-23T00:00:00"/>
    <s v="De multiples vulnérabilités ont été découvertes dans Google Chrome. _x000a_Elles permettent à un attaquant de provoquer un problème de sécurité non spécifié par l'éditeur."/>
    <x v="0"/>
    <s v="Non spécifié par l'éditeur"/>
    <s v="OUI"/>
    <s v="Mise a jour vers la version 111.0.5563.111"/>
    <x v="0"/>
    <d v="2023-03-23T00:00:00"/>
    <m/>
    <d v="2025-02-10T00:00:00"/>
    <n v="690"/>
    <s v="Traité dans le delai"/>
    <s v="23/03/2023 : Mail envoyé par SOC_x000a_Autoupdate_x000a_"/>
    <s v="https://chromereleases.googleblog.com/2023/03/stable-channel-update-for-desktop.html"/>
    <m/>
    <m/>
    <m/>
    <m/>
    <m/>
  </r>
  <r>
    <s v="CDGDev"/>
    <s v="19042023-11"/>
    <x v="1"/>
    <s v="CVE-2023-2133_x000a_CVE-2023-2134_x000a_CVE-2023-2135_x000a_CVE-2023-2136_x000a_CVE-2023-2137"/>
    <s v="Google chrome"/>
    <d v="2023-04-19T00:00:00"/>
    <s v="De multiples vulnérabilités ont été découvertes dans Google Chrome. _x000a_Elles permettent à un attaquant d’exécuter un code arbitraire"/>
    <x v="0"/>
    <s v="Exécution de code arbitraire"/>
    <s v="OUI"/>
    <s v="Mise a jour vers la version  112.0.5615.138"/>
    <x v="0"/>
    <d v="2023-04-19T00:00:00"/>
    <n v="10"/>
    <d v="2025-02-10T00:00:00"/>
    <n v="663"/>
    <s v="Hors délai de remediation"/>
    <s v="19/04/2023 : Mail envoyé par SOC_x000a_Auto update_x000a_"/>
    <s v="https://chromereleases.googleblog.com/2023/04/stable-channel-update-for-desktop_18.html"/>
    <s v="https://chromereleases.googleblog.com/2023/04/stable-channel-update-for-desktop_18.html"/>
    <m/>
    <m/>
    <m/>
    <m/>
  </r>
  <r>
    <s v="CDGDev"/>
    <s v="03052023-01 "/>
    <x v="1"/>
    <s v="CVE-2023-2459_x000a_CVE-2023-2460_x000a_CVE-2023-2461_x000a_CVE-2023-2462_x000a_CVE-2023-2463_x000a_CVE-2023-2464_x000a_CVE-2023-2465_x000a_CVE-2023-2466_x000a_CVE-2023-2467_x000a_CVE-2023-2468"/>
    <s v="Google chrome"/>
    <d v="2023-05-03T00:00:00"/>
    <s v="De multiples vulnérabilités ont été découvertes dans Google Chrome. _x000a_Elles permettent à un attaquant de provoquer un problème de sécurité _x000a_non spécifié par l'éditeur."/>
    <x v="0"/>
    <s v="Non spécifié par l'éditeur"/>
    <s v="OUI"/>
    <s v="Mise a jour vers la version  113.0.5672.63"/>
    <x v="0"/>
    <d v="2023-05-03T00:00:00"/>
    <n v="30"/>
    <d v="2023-05-26T00:00:00"/>
    <n v="23"/>
    <s v="Traité dans le delai"/>
    <s v="03/05/2023 : Mail envoyé par SOC_x000a_05/05/2023 : auto-update_x000a_05/05/2023 : demande l'état d'avancement vu que la vulnérabilité est critique _x000a_une nouvelle vulnérabilité a été découverte sous l'id : 18052023-06"/>
    <s v="https://chromereleases.googleblog.com/2023/05/stable-channel-update-for-desktop.html"/>
    <m/>
    <m/>
    <m/>
    <m/>
    <m/>
  </r>
  <r>
    <s v="CDGDev"/>
    <s v="18052023-06"/>
    <x v="0"/>
    <s v="CVE-2023-2721_x000a_CVE-2023-2722_x000a_CVE-2023-2723_x000a_CVE-2023-2724_x000a_CVE-2023-2725_x000a_CVE-2023-2726"/>
    <s v="Google chrome"/>
    <d v="2023-05-18T00:00:00"/>
    <s v="De multiples vulnérabilités ont été découvertes dans Google Chrome. _x000a_Elles permettent à un attaquant de provoquer un problème de sécurité _x000a_non spécifié par l'éditeur."/>
    <x v="0"/>
    <s v="Non spécifié par l'éditeur"/>
    <s v="OUI"/>
    <s v="Mise a jour vers la version  113.0.5672.126/.127"/>
    <x v="0"/>
    <d v="2023-05-18T00:00:00"/>
    <n v="30"/>
    <d v="2023-05-26T00:00:00"/>
    <n v="8"/>
    <s v="Traité dans le delai"/>
    <s v="18/05/2023 : Mail envoyé par SOC_x000a_ 29/05/2023: Autoupdate_x000a_"/>
    <s v="https://chromereleases.googleblog.com/2023/05/stable-channel-update-for-desktop_16.html"/>
    <m/>
    <m/>
    <m/>
    <m/>
    <m/>
  </r>
  <r>
    <s v="CDGDev"/>
    <s v="31052023-10"/>
    <x v="0"/>
    <s v="CVE-2023-2929_x000a_CVE-2023-2930_x000a_CVE-2023-2931_x000a_CVE-2023-2932_x000a_CVE-2023-2933_x000a_CVE-2023-2934_x000a_CVE-2023-2935_x000a_CVE-2023-2936_x000a_CVE-2023-2937_x000a_CVE-2023-2938_x000a_CVE-2023-2939_x000a_CVE-2023-2940_x000a_CVE-2023-2941_x000a_CVE-2023-2726"/>
    <s v="Google chrome"/>
    <d v="2023-05-31T00:00:00"/>
    <s v="De multiples vulnérabilités ont été découvertes dans Google Chrome. _x000a_Elles permettent à un attaquant de provoquer un problème de sécurité _x000a_non spécifié par l'éditeur."/>
    <x v="0"/>
    <s v="Non spécifié par l'éditeur"/>
    <s v="OUI"/>
    <s v="Mise a jour vers la version  114.0.5735.90"/>
    <x v="0"/>
    <d v="2023-05-31T00:00:00"/>
    <n v="10"/>
    <d v="2023-06-06T00:00:00"/>
    <n v="6"/>
    <s v="Traité dans le delai"/>
    <s v="31/05/2023 : Mail envoyé par SOC_x000a_autoupdate_x000a_"/>
    <s v="https://chromereleases.googleblog.com/2023/05/stable-channel-update-for-desktop_30.html"/>
    <m/>
    <m/>
    <m/>
    <m/>
    <m/>
  </r>
  <r>
    <s v="CDGDev"/>
    <s v="06062023-02"/>
    <x v="1"/>
    <s v="CVE-2023-3079"/>
    <s v="Google chrome"/>
    <d v="2023-06-06T00:00:00"/>
    <s v="Une vulnérabilité critique de type Zero-day a été découvert dans Google Chrome, l’exploitation de la faille pourrait permettre à un attaquant distant _x000a_d'exécuter du code arbitraire sur le système, en raison d'une confusion de type dans V8. En persuadant une victime de visiter un site Web _x000a_spécialement conçu, un attaquant distant pourrait exploiter cette vulnérabilité pour exécuter du code arbitraire ou provoquer un déni de service sur le système.La vulnérabilité CVE-2023-3079 est activement _x000a_exploitée"/>
    <x v="0"/>
    <s v="Exécution de _x000a_code arbitraire_x000a__x000a_Déni de service"/>
    <s v="OUI"/>
    <s v="Mise à jour Google chrome par la version 114.0.5735.110"/>
    <x v="0"/>
    <d v="2023-06-05T00:00:00"/>
    <n v="30"/>
    <d v="2023-06-15T00:00:00"/>
    <n v="9"/>
    <s v="Traité dans le delai"/>
    <s v="06/06/2023 : Mail envoyé par SOC_x000a_Une nouvelle vulnérabilité a été découverte sous l'id : 15062023-09"/>
    <s v="https://chromereleases.googleblog.com/2023/06/stable-channel-update-for-desktop.html"/>
    <m/>
    <m/>
    <m/>
    <m/>
    <m/>
  </r>
  <r>
    <s v="CDGDev"/>
    <s v="15062023-09"/>
    <x v="1"/>
    <s v="CVE-2023-3214_x000a_CVE-2023-3215_x000a_CVE-2023-3216_x000a_CVE-2023-3217"/>
    <s v="Google chrome"/>
    <d v="2023-06-15T00:00:00"/>
    <s v="De multiples vulnérabilités ont été découvertes dans Google Chrome. _x000a_Elles permettent à un attaquant de provoquer un problème de sécurité _x000a_non spécifié par l'éditeur"/>
    <x v="0"/>
    <s v="Non spécifié  par l'éditeur"/>
    <s v="OUI"/>
    <s v="Mettre à jour de Google chrome par la version 114.0.5735.133/134 ou ultérieure"/>
    <x v="0"/>
    <d v="2023-06-15T00:00:00"/>
    <n v="30"/>
    <d v="2023-06-15T00:00:00"/>
    <n v="0"/>
    <s v="Traité dans le delai"/>
    <s v="15/06/2023 : Mail envoyé par SOC_x000a_19/06/02023 : Autoupdate"/>
    <s v="https://chromereleases.googleblog.com/2023/06/stable-channel-update-for-desktop_13.html"/>
    <m/>
    <m/>
    <m/>
    <m/>
    <m/>
  </r>
  <r>
    <s v="CDGDev"/>
    <s v="30082023-19"/>
    <x v="1"/>
    <s v="CVE-2023-4051_x000a_CVE-2023-4053_x000a_CVE-2023-4073_x000a_CVE-2023-4074_x000a_CVE-2023-4075_x000a_CVE-2023-4076_x000a_CVE-2023-4077_x000a_CVE-2023-4078_x000a_CVE-2023-4079_x000a_CVE-2023-4080_x000a_CVE-2023-4081_x000a_CVE-2023-4082_x000a_CVE-2023-4083_x000a_CVE-2023-4084_x000a_CVE-2023-4085"/>
    <s v="Mozilla Firefox"/>
    <d v="2023-08-30T00:00:00"/>
    <s v="e multiples vulnérabilités ont été _x000a_découvertes dans les produits Mozilla. _x000a_Certaines d'entre elles permettent à un _x000a_attaquant de provoquer une exécution de code _x000a_arbitraire à distance, une atteinte à la _x000a_confidentialité des données et un _x000a_contournement de la politique de sécurité"/>
    <x v="0"/>
    <s v="Atteinte à la _x000a_confidentialité des _x000a_données_x000a_-_x000a_Contournement de la _x000a_politique de sécurité_x000a_-_x000a_Déni de service à _x000a_distance_x000a_-_x000a_Exécution de code _x000a_arbitraire à distance"/>
    <m/>
    <s v="✓ Mise à jour Mozilla Firefox par la version 117"/>
    <x v="0"/>
    <d v="2023-07-05T00:00:00"/>
    <n v="30"/>
    <d v="2025-02-10T00:00:00"/>
    <n v="530"/>
    <s v="Hors délai de remediation"/>
    <s v="30/08/2023 : Mail envoyé par SOC_x000a_Autoupdate"/>
    <s v="https://www.mozilla.org/en-US/security/advisories/mfsa2023-34/"/>
    <m/>
    <m/>
    <m/>
    <m/>
    <m/>
  </r>
  <r>
    <s v="CDGDev"/>
    <m/>
    <x v="4"/>
    <s v="CVE-2022-0735_x000a_CVE-2022-0549_x000a_CVE-2022-0751_x000a_CVE-2022-0741_x000a_CVE-2021-4191_x000a_CVE-2022-0738_x000a_CVE-2022-0489"/>
    <s v="GitLab"/>
    <d v="2022-03-07T00:00:00"/>
    <s v="GitLab annonce la disponibilité de mises à jour permettant de corriger plusieurs vulnérabilités critiques affectant ses produits susmentionnés._x000a_L’exploitation de ces vulnérabilités peut permettre à un attaquant non authentifié d’accéder à des informations confidentielles."/>
    <x v="2"/>
    <s v="Accès à des informations confidentielles"/>
    <s v="NON"/>
    <s v="Veuillez vous référer au bulletin de sécurité de GitLab afin d’installer les nouvelles mises à jour._x000a_https://about.gitlab.com/releases/2022/02/25/critical-security-release-gitlab-14-8-2-released/#unauthenticated-user-enumeration-on-graphql-api"/>
    <x v="8"/>
    <d v="2022-03-07T00:00:00"/>
    <m/>
    <m/>
    <e v="#NUM!"/>
    <e v="#NUM!"/>
    <s v="Non concerné."/>
    <s v="https://about.gitlab.com/releases/2022/02/25/critical-security-release-gitlab-14-8-2-released/#unauthenticated-user-enumeration-on-graphql-api"/>
    <m/>
    <m/>
    <m/>
    <m/>
    <m/>
  </r>
  <r>
    <s v="CDGDev"/>
    <s v="13122022-07"/>
    <x v="1"/>
    <s v="CVE-2022-42475"/>
    <s v="FortiOS SSL-VPN"/>
    <d v="2022-12-13T00:00:00"/>
    <s v="Une vulnérabilité de type heap-based buffer overflow [CWE-122] a été découvert dans FortiOS, causé par une vérification incorrecte des limites par le SSL-VPN. En envoyant une requête spécialement conçue, un attaquant distant peut faire déborder un tampon et exécuter du code arbitraire sur le système._x000a_La CVE-2022-42475 est activement exploitée."/>
    <x v="0"/>
    <s v="Exécution de code ou commande"/>
    <s v="OUI"/>
    <s v="upgrade to FortiOS version 7.2.3 or above_x000a_upgrade to FortiOS version 7.0.9 or above_x000a_upgrade to FortiOS version 6.4.11 or above_x000a_upgrade to FortiOS version 6.2.12 or above_x000a_upgrade to FortiOS-6K7K version 7.0.8 or above_x000a_upgrade to FortiOS-6K7K version 6.4.10 or above_x000a_upgrade to FortiOS-6K7K version 6.2.12 or above_x000a_upgrade to FortiOS-6K7K version 6.0.15 or above"/>
    <x v="1"/>
    <d v="2022-12-13T00:00:00"/>
    <m/>
    <d v="2022-12-15T00:00:00"/>
    <n v="2"/>
    <s v="Traité dans le delai"/>
    <s v="15/12/2022 : ID change 957287 _x000a_L’upgrade de tous les firewall ont été effectué avec succès vers la version 7.2.3"/>
    <s v="https://www.fortiguard.com/psirt/FG-IR-22-398"/>
    <m/>
    <m/>
    <m/>
    <m/>
    <m/>
  </r>
  <r>
    <s v="CDGDev"/>
    <s v="12062023-05"/>
    <x v="1"/>
    <s v="CVE-2023-27997"/>
    <s v="FortiOS SSL-VPN"/>
    <d v="2023-06-12T00:00:00"/>
    <s v="Une vulnérabilité a été découverte_x000a_dans FortiGate, l’exploitation cette _x000a_dernière pourrait permettre à un _x000a_attaquant distant d'exécuter du code _x000a_arbitraire sur le système, en raison _x000a_d'une faille non spécifiée dans la _x000a_fonction VPN SSL. En envoyant une _x000a_requête spécialement conçue, un _x000a_attaquant pourrait exploiter cette _x000a_vulnérabilité pour exécuter un code _x000a_arbitraire sur le système."/>
    <x v="0"/>
    <s v="Exécution de code à_x000a_distance"/>
    <s v="NON"/>
    <s v="L’éditeur n’a pas encore publié une release note relative à cette vulnérabilité._x000a_Au vu de la criticité de cette vulnérabilité, nous recommandons de procéder à la désactivation _x000a_temporaire du VPN SSL en attendant la publication de bulletin officiel de l’éditeur._x000a_Une update de ce bulletin sera communiquée au fur et à mesure des informations de renseignement _x000a_collectées."/>
    <x v="1"/>
    <d v="2023-06-12T00:00:00"/>
    <n v="1"/>
    <d v="2023-06-12T00:00:00"/>
    <n v="0"/>
    <s v="Traité dans le delai"/>
    <s v="Non concerné par la vulnérabilité, car SSL VPN est désactivé."/>
    <s v="https://thehackernews.com/2023/06/critical-rce-flaw-discovered-in.html_x000a_https://exchange.xforce.ibmcloud.com/vulnerabilities/257709"/>
    <m/>
    <m/>
    <m/>
    <m/>
    <m/>
  </r>
  <r>
    <s v="CDGDev"/>
    <s v="21062023-05"/>
    <x v="1"/>
    <s v="CVE-2023-33306"/>
    <s v="FortiOS SSL-VPN"/>
    <d v="2023-06-21T00:00:00"/>
    <s v="Une vulnérabilité a été découverte dans FortiGate, l’exploitation cette dernière pourrait  permettre à un attaquant distant d'exécuter du code arbitraire sur le système, en raison d'une faille non spécifiée dans la fonction VPN SSL. _x000a_En envoyant une requête spécialement conçue, un attaquant pourrait exploiter cette vulnérabilité pour exécuter un code arbitraire sur le système."/>
    <x v="0"/>
    <s v="Déni de service"/>
    <s v="NON"/>
    <s v="_x0009_Mettre à jour FortiOS vers version 7.4.0 ou ultérieure _x000a__x0009_Mettre à jour FortiOS vers version 7.2.5 ou ultérieure_x000a__x0009_Mettre à jour FortiOS vers version 7.0.11 ou ultérieure_x000a__x0009_Mettre à jour FortiOS vers version 6.4.13 ou ultérieure"/>
    <x v="1"/>
    <d v="2023-06-21T00:00:00"/>
    <n v="10"/>
    <d v="2023-06-21T00:00:00"/>
    <n v="0"/>
    <s v="Traité dans le delai"/>
    <s v="21/06/2023 : Mail envoyé par SOC_x000a_Non concerné par la vulnérabilité,  SSL VPN est désactivé."/>
    <s v="https://www.fortiguard.com/psirt/FG-IR-23-015"/>
    <m/>
    <m/>
    <m/>
    <m/>
    <m/>
  </r>
  <r>
    <s v="CDGDev"/>
    <m/>
    <x v="1"/>
    <s v="CVE-2021-36169_x000a_CVE-2021-32600"/>
    <s v="Fortigate"/>
    <d v="2021-09-09T00:00:00"/>
    <s v="De multiples vulnérabilités ont été découvertes dans les produits Fortinet. Certaines d'entre elles permettent à un attaquant de provoquer une exécution de code arbitraire à distance, un déni de service à distance et un contournement de la politique de sécurité"/>
    <x v="0"/>
    <s v="Exécution de code arbitraire à distance_x000a_Contournement de la politique de sécurité_x000a_Atteinte à la confidentialité des données"/>
    <s v="OUI"/>
    <s v="Upgrade : _x000a_-_x0009_Mise à niveau du firmware de FortiGate avec toute version supérieure ou égale à 7.0.1_x000a_-_x0009_Mise à niveau du firmware de FortiGate avec toute version supérieure ou égale à 6.4.7"/>
    <x v="1"/>
    <d v="2021-09-09T00:00:00"/>
    <m/>
    <m/>
    <e v="#NUM!"/>
    <e v="#NUM!"/>
    <s v="Up to date _x000a_Version actuel 7.0.1"/>
    <s v="https://www.fortiguard.com/psirt/FG-IR-21-091_x000a_https://www.fortiguard.com/psirt/FG-IR-20-243 "/>
    <m/>
    <m/>
    <m/>
    <m/>
    <m/>
  </r>
  <r>
    <s v="CDGDev"/>
    <m/>
    <x v="1"/>
    <s v="CVE-2021-26103_x000a_CVE-2021-41024_x000a_CVE-2021-42757_x000a_CVE-2021-26108_x000a_CVE-2021-36173_x000a_CVE-2021-26109_x000a_CVE-2021-44168_x000a_CVE-2021-26110"/>
    <s v="Fortigate"/>
    <d v="2021-12-09T00:00:00"/>
    <s v="De multiples vulnérabilités ont été découvertes dans le produit FortiGate (FortiOS). Certaines d'entre elles permettent à un attaquant de provoquer une exécution de code arbitraire à distance, une atteinte à l'intégrité des données, une atteinte à la confidentialité des données et un contournement de la politique de sécurité._x000a_"/>
    <x v="2"/>
    <s v="Exécution de code arbitraire à distance_x000a_Déni de service à distance_x000a_Contournement de la politique de sécurité_x000a_Atteinte à l'intégrité des données_x000a_Atteinte à la confidentialité des données_x000a_Élévation de privilèges_x000a_Injection de code indirecte à distance (XSS)_x000a_Injection de requêtes illégitimes par rebond (CSRF)"/>
    <s v="OUI"/>
    <s v="Mise à niveau du firmware de FortiGate vers la version supérieure ou égale à 7.0.3"/>
    <x v="1"/>
    <d v="2021-12-09T00:00:00"/>
    <m/>
    <m/>
    <e v="#NUM!"/>
    <e v="#NUM!"/>
    <s v="C2022-039  : Mise à jour du Firewall Forti 7.0.3"/>
    <s v="https://www.fortiguard.com/psirt/FG-IR-20-158_x000a_https://www.fortiguard.com/psirt/FG-IR-21-181_x000a_https://www.fortiguard.com/psirt/FG-IR-21-173_x000a_https://www.fortiguard.com/psirt/FG-IR-21-051_x000a_https://www.fortiguard.com/psirt/FG-IR-21-115_x000a_https://www.fortiguard.com/psirt/FG-IR-21-049_x000a_https://www.fortiguard.com/psirt/FG-IR-21-201_x000a_https://www.fortiguard.com/psirt/FG-IR-20-131_x000a_"/>
    <m/>
    <m/>
    <m/>
    <m/>
    <m/>
  </r>
  <r>
    <s v="CDGDev"/>
    <m/>
    <x v="1"/>
    <s v="CVE-2022-29053_x000a_CVE-2022-27491_x000a_CVE-2021-43080"/>
    <s v="FortiGate"/>
    <d v="2022-09-07T00:00:00"/>
    <s v="De multiples vulnérabilités ont été découvertes dans le produit Fortigate. Certaines d'entre elles permettent à un attaquant de provoquer un déni de service, une exécution de code, et une atteinte à la confidentialité des données."/>
    <x v="0"/>
    <s v="Denial of service_x000a_Information disclosure_x000a_Execute unauthorized code or commands"/>
    <s v="OUI"/>
    <s v="Upgrade FortiOS par la version 7.2.1 ou ultérieure._x000a_Upgrade FortiOS par la version 7.0.6 ou ultérieure."/>
    <x v="1"/>
    <d v="2022-09-07T00:00:00"/>
    <m/>
    <d v="2022-10-18T00:00:00"/>
    <n v="41"/>
    <s v="Traité dans le delai"/>
    <s v="18/10/2022 : Upgrade avec success vers la v 7.0.7 "/>
    <s v="https://www.fortiguard.com/psirt/FG-IR-22-073_x000a_https://www.fortiguard.com/psirt/FG-IR-22-158_x000a_https://www.fortiguard.com/psirt/FG-IR-21-222"/>
    <m/>
    <m/>
    <m/>
    <m/>
    <m/>
  </r>
  <r>
    <s v="CDGDev"/>
    <m/>
    <x v="1"/>
    <s v="CVE-2022-40684"/>
    <s v="Fortigate"/>
    <d v="2022-10-07T00:00:00"/>
    <s v="Une vulnérabilité critique a été découverte dans le produit Fortigate. Elles permettent à un attaquant de contourner l’authentification en utilisant un chemin ou un canal alternatif [CWE-88] dans des versions spécifiques de FortiOS, qui peuvent permettre à un attaquant non authentifié d'effectuer des opérations sur l'interface d'administration via des requêtes HTTP ou HTTPS spécialement conçues."/>
    <x v="0"/>
    <s v="Contournement d'authentification"/>
    <s v="OUI"/>
    <s v="Upgrade FortiOS par la version 7.2.2 ou ultérieure._x000a_Upgrade FortiOS par la version 7.0.7 ou ultérieure."/>
    <x v="1"/>
    <d v="2022-10-07T00:00:00"/>
    <m/>
    <d v="2022-10-18T00:00:00"/>
    <n v="11"/>
    <s v="Traité dans le delai"/>
    <s v="18/10/2022 : Upgrade avec success vers la v 7.0.7 "/>
    <s v="https://docs.fortinet.com/document/fortigate/7.2.2/fortios-release-notes/289806/resolved-issues"/>
    <m/>
    <m/>
    <m/>
    <m/>
    <m/>
  </r>
  <r>
    <s v="CDGDev"/>
    <s v="07122022-05"/>
    <x v="1"/>
    <s v="CVE-2022-30305_x000a_CVE-2022-38379_x000a_CVE-2022-40680_x000a_CVE-2022-35843_x000a_CVE-2022-33875_x000a_CVE-2022-33876"/>
    <s v="Forti OS"/>
    <d v="2022-12-07T00:00:00"/>
    <s v="De multiples vulnérabilités ont été découvertes dans les produits Fortinet.certaines d'entre elles permettent à un attaquant de provoquer une exécution de code arbitraire à distance,_x000a_Un contournement de la politique de sécurité et une atteinte à la confidentialité des données."/>
    <x v="0"/>
    <s v="Exécution de code arbitraire à distance_x000a_Contournement de la politique de sécurité_x000a_Atteinte à la confidentialité des données_x000a_Injection de code indirecte à distance (XSS)"/>
    <s v="OUI"/>
    <s v="•_x0009_Mise à jour de FortiOS vers 7.0.8 ou supérieure._x000a_•_x0009_Mise à jour de FortiOS vers 7.2.2 ou supérieure._x000a_•_x0009_Mise à jour de FortiOS vers 6.4.10 ou supérieure"/>
    <x v="1"/>
    <d v="2022-12-07T00:00:00"/>
    <m/>
    <d v="2022-12-07T00:00:00"/>
    <n v="0"/>
    <s v="Traité dans le delai"/>
    <s v="07/12/2022 :la version actuel des FWs est upto date 7.2.2."/>
    <s v="https://www.fortiguard.com/psirt/FG-IR-22-255"/>
    <m/>
    <m/>
    <m/>
    <m/>
    <m/>
  </r>
  <r>
    <s v="CDGDev"/>
    <s v="13062023-06"/>
    <x v="0"/>
    <s v="CVE-2023-29178_x000a_CVE-2022-43953_x000a_CVE-2023-27997_x000a_CVE-2023-29175_x000a_CVE-2023-22639_x000a_CVE-2023-26207_x000a_CVE-2023-29181_x000a_CVE-2023-29180_x000a_CVE-2023-29179_x000a_CVE-2022-42474_x000a_CVE-2023-33305_x000a_CVE-2022-41327"/>
    <s v="Forti OS"/>
    <d v="2023-06-13T00:00:00"/>
    <s v="Multiples vulnérabilités ont été découvertes dans FortiOS, certaines d'entre elles peut permettre à un attaquant distant d'exécuter du code arbitraire à distance sur le système, en raison d'une faille dans la fonction VPN SSL, en envoyant une requête spécialement conçue. Ainsi un déni de service et divulgation d’information sur un système vulnérable."/>
    <x v="0"/>
    <s v="Exécution de code à distance_x000a_Déni de service_x000a_Divulgation d’information_x000a_Escalade de privilège"/>
    <s v="OUI"/>
    <s v="Mettre à jours le système FortiOS par les versions ci-dessous : _x000a__x0009_FortiOS version 7.4.0 ou ultérieurs. _x000a__x0009_FortiOS version 7.2.5 ou ultérieurs._x000a__x0009_FortiOS version 7.0.12 ou ultérieurs._x000a__x0009_FortiOS version 6.4.13 ou ultérieurs."/>
    <x v="1"/>
    <d v="2023-06-13T00:00:00"/>
    <n v="1"/>
    <d v="2025-02-10T00:00:00"/>
    <n v="608"/>
    <s v="Hors délai de remediation"/>
    <s v="13/°06/2023  : Mail envoyé par SOC_x000a_15/06/2023 : Relance_x000a_19/06/2023 : Relance_x000a_"/>
    <s v="https://www.fortiguard.com/psirt/FG-IR-23-095 _x000a_https://www.fortiguard.com/psirt/FG-IR-22-463 _x000a_https://www.fortiguard.com/psirt/FG-IR-23-097 _x000a_https://www.fortiguard.com/psirt/FG-IR-22-468 _x000a_https://www.fortiguard.com/psirt/FG-IR-22-494 _x000a_https://www.fortiguard.com/psirt/FG-IR-22-455 _x000a_https://www.fortiguard.com/psirt/FG-IR-23-119 _x000a_https://www.fortiguard.com/psirt/FG-IR-23-111 _x000a_https://www.fortiguard.com/psirt/FG-IR-23-125 _x000a_https://www.fortiguard.com/psirt/FG-IR-22-393 _x000a_https://www.fortiguard.com/psirt/FG-IR-22-375 _x000a_https://www.fortiguard.com/psirt/FG-IR-22-380 "/>
    <m/>
    <m/>
    <m/>
    <m/>
    <m/>
  </r>
  <r>
    <s v="CDGDev"/>
    <m/>
    <x v="4"/>
    <s v="CVE-2022-0215 "/>
    <s v="CMS WordPress"/>
    <d v="2022-01-19T00:00:00"/>
    <s v="Une vulnérabilité a été corrigée dans les plugins susmentionnés du CMS WordPress. L’exploitation de cette faille peut permettre à un attaquant de prendre le contrôle du site affecté. "/>
    <x v="2"/>
    <m/>
    <s v="NON"/>
    <m/>
    <x v="3"/>
    <d v="2022-01-19T00:00:00"/>
    <m/>
    <m/>
    <e v="#NUM!"/>
    <e v="#NUM!"/>
    <m/>
    <s v="https://www.wordfence.com/blog/2022/01/84000-wordpress-sites-affected-by-three-plugins-with-the-same-vulnerability/"/>
    <m/>
    <m/>
    <m/>
    <m/>
    <m/>
  </r>
  <r>
    <s v="CDGDev"/>
    <m/>
    <x v="4"/>
    <s v="CVE-2021-41184_x000a_CVE-2021-41182_x000a_CVE-2021-41183_x000a_CVE-2016-7103_x000a_CVE-2010-5312"/>
    <s v="CMS Drupal"/>
    <d v="2022-01-21T00:00:00"/>
    <s v="De multiples vulnérabilités ont été découvertes dans Drupal core. Elles permettent à un attaquant de provoquer une injection de code indirecte à distance (XSS)."/>
    <x v="2"/>
    <s v=" _x000a_Injection de code indirecte à distance (XSS)"/>
    <s v="NON"/>
    <s v="Drupal version Drupal 9.3.3._x000a_Drupal version Drupal 9.2.11._x000a_Drupal version Drupal 7.86."/>
    <x v="3"/>
    <d v="2022-01-21T00:00:00"/>
    <m/>
    <m/>
    <e v="#NUM!"/>
    <e v="#NUM!"/>
    <m/>
    <m/>
    <m/>
    <m/>
    <m/>
    <m/>
    <m/>
  </r>
  <r>
    <s v="CDGDev"/>
    <m/>
    <x v="4"/>
    <s v="CVE-2022-25270_x000a_CVE-2022-25271"/>
    <s v="CMS Drupal"/>
    <d v="2022-02-17T00:00:00"/>
    <s v="De multiples vulnérabilités ont été découvertes dans Drupal core. Le module Drupal Quick Edit pourrait permettre à un attaquant authentifié à distance d'obtenir des informations sensibles, en raison de l'incapacité à vérifier correctement l'accès aux entités dans certaines circonstances. En envoyant une requête spécialement rédigée, un attaquant pourrait exploiter cette vulnérabilité pour obtenir des informations sensibles, Ainsi L'API de formulaire de Drupal core présente une vulnérabilité dans laquelle certains formulaires de modules contribués ou personnalisés peuvent être vulnérables à une validation incorrecte des entrées. Cela pourrait permettre à un attaquant d'injecter des valeurs non autorisées ou d'écraser des données. Les formulaires affectés sont rares, mais dans certains cas, un attaquant pourrait modifier des données critiques ou sensibles."/>
    <x v="1"/>
    <s v="Atteinte aux informations confidentielles"/>
    <s v="OUI"/>
    <s v="CMS Drupal 9.3, Mise a jours vers 9.3.6_x000a_CMS Drupal 9.2, Mise a jours vers 9.2.12"/>
    <x v="3"/>
    <d v="2022-02-17T00:00:00"/>
    <m/>
    <m/>
    <e v="#NUM!"/>
    <e v="#NUM!"/>
    <m/>
    <s v="https://www.drupal.org/sa-core-2022-004_x000a_https://www.drupal.org/sa-core-2022-003"/>
    <m/>
    <m/>
    <m/>
    <m/>
    <m/>
  </r>
  <r>
    <s v="CDGDev"/>
    <s v="15062023-10"/>
    <x v="4"/>
    <s v="CVE-2023-24490_x000a_CVE-2023-24489"/>
    <s v="Citrix Virtual Apps et Desktops"/>
    <d v="2023-06-15T00:00:00"/>
    <s v="De Multiples Vulnérabilités dans Citrix Virtual Apps and Desktops qui pourrait permettre à un attaquant local authentifié d'obtenir des privilèges élevés sur le système, en raison d'une mauvaise gestion des privilèges. En envoyant une requête spécialement rédigée, un attaquant authentifié pourrait exploiter cette vulnérabilité pour obtenir des privilèges élevés sur le système."/>
    <x v="1"/>
    <s v="Exécution de code arbitraire_x000a__x000a_Contournement de mesures de sécurité"/>
    <s v="OUI"/>
    <s v="_x0009_Citrix Virtual Apps and Desktops versions antérieures à la version 2305_x000a__x0009_Citrix Virtual Apps and Desktops 1912 LTSR sans le correctif de sécurité CU7_x000a__x0009_Citrix Virtual Apps and Desktops 2203 LTSR sans le correctif de sécurité CU3"/>
    <x v="2"/>
    <d v="2023-06-15T00:00:00"/>
    <n v="30"/>
    <d v="2025-02-10T00:00:00"/>
    <n v="606"/>
    <s v="Hors délai de remediation"/>
    <s v="15/06/2023 : Mail envoyé par SOC_x000a_19/06/02023 : le ShareFile storage  Citrix on n'est pas concerné par ce produit_x000a_VDA blocage sur l'upgrade, ticket en cours avec le support Citrix"/>
    <s v="https://support.citrix.com/article/CTX559370/windows-and-linux-virtual-delivery-agent-for-cvad-and-citrix-daas-security-bulletin-cve202324490_x000a_https://support.citrix.com/article/CTX559517/sharefile-storagezones-controller-security-update-for-cve202324489"/>
    <m/>
    <m/>
    <m/>
    <m/>
    <m/>
  </r>
  <r>
    <s v="CDGDev"/>
    <s v="12122022-07"/>
    <x v="0"/>
    <s v="CVE-2022-20968"/>
    <s v="Cisco IP Phone"/>
    <d v="2022-12-12T00:00:00"/>
    <s v="Une vulnérabilité a été découverte dans le produit Cisco IP Phone._x000a_Elle permet à un attaquant de provoquer une exécution de code arbitraire à distance et un déni de service à distance."/>
    <x v="0"/>
    <s v="Exécution de code arbitraire à distance_x000a_Déni de service à distance"/>
    <s v="OUI"/>
    <s v="Mise a jour  par La version suivante Firmware 14.2_x000a_"/>
    <x v="1"/>
    <d v="2022-12-12T00:00:00"/>
    <m/>
    <d v="2025-02-10T00:00:00"/>
    <n v="791"/>
    <s v="Traité dans le delai"/>
    <s v="12/12/2022 : Mail envoyé par SOC_x000a_16/12/2022 : Relance."/>
    <s v="https://tools.cisco.com/security/center/content/CiscoSecurityAdvisory/cisco-sa-ipp-oobwrite-8cMF5r7U"/>
    <m/>
    <m/>
    <m/>
    <m/>
    <m/>
  </r>
  <r>
    <s v="CDGDev"/>
    <s v="18012023-09"/>
    <x v="2"/>
    <s v="CVE-2022-38023 _x000a_CVE-2022-37966_x000a_CVE-2022-37967_x000a_CVE-2022-45141_x000a_CVE-2022-46169"/>
    <s v="Cacti"/>
    <d v="2023-01-18T00:00:00"/>
    <s v="De multiples vulnérabilités critique ont été découvertes affectant le logiciel de surveillance réseau Cacti. L’exploitation de ces vulnérabilités peut permettre à un attaquant distant d’exécuter du code arbitraire."/>
    <x v="0"/>
    <s v="Exécution de code arbitraire à distance"/>
    <s v="OUI"/>
    <s v="Mise à jour vers les versions 1.2.23, 1.3.0"/>
    <x v="1"/>
    <d v="2023-01-18T00:00:00"/>
    <m/>
    <d v="2025-02-10T00:00:00"/>
    <n v="754"/>
    <s v="Traité dans le delai"/>
    <s v="16/01/2023 : Mail envoyé par SOC_x000a_23/01/2023 : Relance_x000a_25/01/2023 : Relance _x000a_25/01/2023 : retour équipe outillage  Les solutions seront remplacer par Zabbix._x000a_26/01/2023 :demandé à l'équipe outillage une date pour la migration vers Zabbix _x000a_30/01/2023 : Relance "/>
    <s v="https://www.sonarsource.com/blog/cacti-unauthenticated-remote-code-execution/_x000a__x000a_https://github.com/Cacti/cacti/security/advisories/GHSA-6p93-p743-35gf"/>
    <m/>
    <m/>
    <m/>
    <m/>
    <m/>
  </r>
  <r>
    <s v="CDGDev"/>
    <m/>
    <x v="1"/>
    <m/>
    <s v="AvosLocker ransomware"/>
    <d v="2022-05-04T00:00:00"/>
    <s v="AvosLocker ransomware est un exécutable Windows multitâches écrit en C++ qui s'exécute comme une application console et affiche un journal des actions effectuées sur les systèmes des victimes. AvosLocker ransomware chiffre les fichiers sur le serveur de la victime et les renomme avec l'extension &quot;.avos&quot;._x000a__x000a_L'exécutable d'AvosLocker laisse une note de rançon appelée GET_YOUR_FILES_BACK.txt dans tous les répertoires où le chiffrement a lieu. La note de rançon inclut un site .onion qui contient des instructions pour payer la rançon et recevoir une clé de décryptage."/>
    <x v="0"/>
    <m/>
    <s v="OUI"/>
    <s v="-_x0009_Blocage des Hashs:_x000a__x000a_a5ad3355f55e1a15baefea83ce81d038531af516f47716018b1dedf04f081f15_x000a_05ba2df0033e3cd5b987d66b6de545df439d338a20165c0ba96cde8a74e463e5_x000a_912018ab3c6b16b39ee84f17745ff0c80a33cee241013ec35d0281e40c0658d9_x000a_e81a8f8ad804c4d83869d7806a303ff04f31cce376c5df8aada2e9db2c1eeb98_x000a_ddcb0e99f27e79d3536a15e0d51f7f33c38b2ae48677570f36f5e92863db5a96_x000a_14f0c4ce32821a7d25ea5e016ea26067d6615e3336c3baa854ea37a290a462a8_x000a__x000a_-_x0009_Blocage de l’outil d’accès à distance AnyDesk."/>
    <x v="9"/>
    <d v="2022-05-04T00:00:00"/>
    <m/>
    <d v="2022-07-06T00:00:00"/>
    <n v="63"/>
    <s v="Traité dans le delai"/>
    <s v="traité sous id 109259."/>
    <s v="https://www.trendmicro.com/en_us/research/22/e/avoslocker-ransomware-variant-abuses-driver-file-to-disable-anti-Virus-scans-log4shell.html  "/>
    <m/>
    <m/>
    <m/>
    <m/>
    <m/>
  </r>
  <r>
    <s v="CDGDev"/>
    <m/>
    <x v="0"/>
    <s v="CVE-2021-30858_x000a_CVE-2021-30860"/>
    <s v="Apple iOS et iPadOS "/>
    <d v="2021-09-14T00:00:00"/>
    <s v="Apple a publié des mises à jours pour iOS 14.8, iPadOS 14.8, macOS Big Sur 11.6 et Safari 14.1.2 afin de corriger deux vulnérabilités activement exploitées, dont l'une a mis en échec les protections de sécurité supplémentaires intégrées au système d'exploitation."/>
    <x v="2"/>
    <s v="Exécution de code arbitraire à distance_x000a_Contournement de la politique de sécurité_x000a_Atteinte à la confidentialité des données"/>
    <s v="OUI"/>
    <s v="Update to : _x000a_La version la plus récente d’iOS et d’iPadOS est la version 14.8_x000a_La version la plus récente de macOS est la version 11.6_x000a_La version la plus récente de Safari est 14.1.2"/>
    <x v="0"/>
    <d v="2021-09-14T00:00:00"/>
    <m/>
    <m/>
    <e v="#NUM!"/>
    <e v="#NUM!"/>
    <s v="De nouvelles vulnérabilités ont été publiées par l'éditeur et une nouvelle version a été publiée_x000a_Nécessite un outil de déploiement des mises a jour sécurité des produits non Microsoft_x000a_"/>
    <s v="https://support.apple.com/en-us/HT212807 _x000a_https://support.apple.com/fr-fr/HT201222"/>
    <m/>
    <m/>
    <m/>
    <m/>
    <m/>
  </r>
  <r>
    <s v="CDGDev"/>
    <m/>
    <x v="0"/>
    <s v="CVE-2021-30883"/>
    <s v="Apple iOS et iPadOS "/>
    <d v="2021-10-12T00:00:00"/>
    <s v="Une vulnérabilité a été découverte dans les produits Appel. Elle permet à un attaquant de provoquer une exécution de code arbitraire."/>
    <x v="2"/>
    <s v="Exécution de code arbitraire"/>
    <s v="NON"/>
    <s v="Upd+J86:L86ate to : _x000a_La version la plus récente d’iOS et d’iPadOS est la version 15.0.2"/>
    <x v="0"/>
    <d v="2021-10-12T00:00:00"/>
    <m/>
    <m/>
    <e v="#NUM!"/>
    <e v="#NUM!"/>
    <s v="De nouvelles vulnérabilités ont été publiées par l'éditeur et une nouvelle version a été publiée_x000a_Nécessite un outil de déploiement des mises a jour sécurité des produits non Microsoft_x000a_"/>
    <s v="https://support.apple.com/en-us/HT212846 "/>
    <m/>
    <m/>
    <m/>
    <m/>
    <m/>
  </r>
  <r>
    <s v="CDGDev"/>
    <m/>
    <x v="0"/>
    <s v="CVE-2021-30907_x000a_CVE-2021-30917_x000a_CVE-2021-30903_x000a_CVE-2021-30919_x000a_CVE-2021-30900_x000a_CVE-2021-30883_x000a_CVE-2021-30909_x000a_CVE-2021-30916_x000a_CVE-2021-30918_x000a_CVE-2021-30902_x000a_CVE-2021-30888_x000a_CVE-2021-30905_x000a_CVE-2021-30881_x000a_CVE-2021-30914_x000a_CVE-2021-30906_x000a_CVE-2021-30894_x000a_CVE-2021-30886_x000a_CVE-2021-30910_x000a_CVE-2021-30911_x000a_CVE-2021-30875_x000a_CVE-2021-30915_x000a_CVE-2021-30887_x000a_CVE-2021-30889_x000a_CVE-2021-30890"/>
    <s v="Apple iOS et iPadOS "/>
    <d v="2021-10-27T00:00:00"/>
    <s v="De multiples vulnérabilités ont été découvertes dans les produits Apple. Certaines d'entre elles permettent à un attaquant de provoquer une exécution de code arbitraire à distance, un déni de service à distance et un contournement de la politique de sécurité."/>
    <x v="2"/>
    <s v="Exécution de code arbitraire à distance_x000a_Déni de service à distance_x000a_Contournement de la politique de sécurité_x000a_Atteinte à la confidentialité des données_x000a_Élévation de privilèges"/>
    <s v="NON"/>
    <s v="La version la plus récente d’iOS et d’iPadOS est la version 15.1_x000a_La version la plus récente d’iOS et d’iPadOS est la version 14.8.1"/>
    <x v="0"/>
    <d v="2021-10-28T00:00:00"/>
    <m/>
    <m/>
    <e v="#NUM!"/>
    <e v="#NUM!"/>
    <s v="De nouvelles vulnérabilités ont été publiées par l'éditeur et une nouvelle version a été publiée_x000a_Nécessite un outil de déploiement des mises a jour sécurité des produits non Microsoft_x000a_"/>
    <s v="https://support.apple.com/en-us/HT212868_x000a_https://support.apple.com/en-us/HT212867 "/>
    <m/>
    <m/>
    <m/>
    <m/>
    <m/>
  </r>
  <r>
    <s v="CDGDev"/>
    <m/>
    <x v="0"/>
    <s v="CVE-2021-30767 _x000a_CVE-2021-30926 _x000a_CVE-2021-30927 _x000a_CVE-2021-30929 _x000a_CVE-2021-30932 _x000a_CVE-2021-30934 _x000a_CVE-2021-30936 _x000a_CVE-2021-30937 _x000a_CVE-2021-30939 _x000a_CVE-2021-30940 _x000a_CVE-2021-30941 _x000a_CVE-2021-30942 _x000a_CVE-2021-30945 _x000a_CVE-2021-30946 _x000a_CVE-2021-30947 _x000a_CVE-2021-30948 _x000a_CVE-2021-30949 _x000a_CVE-2021-30951 _x000a_CVE-2021-30952 _x000a_CVE-2021-30953 _x000a_CVE-2021-30954 _x000a_CVE-2021-30955 _x000a_CVE-2021-30957 _x000a_CVE-2021-30958 _x000a_CVE-2021-30960 _x000a_CVE-2021-30964 _x000a_CVE-2021-30966 _x000a_CVE-2021-30967 _x000a_CVE-2021-30968 _x000a_CVE-2021-30971 _x000a_CVE-2021-30973 _x000a_CVE-2021-30979 _x000a_CVE-2021-30980 _x000a_CVE-2021-30983 _x000a_CVE-2021-30984 _x000a_CVE-2021-30985 _x000a_CVE-2021-30988 _x000a_CVE-2021-30991 _x000a_CVE-2021-30992 _x000a_CVE-2021-30993 _x000a_CVE-2021-30995 _x000a_CVE-2021-30996"/>
    <s v="Apple iOS et iPadOS "/>
    <d v="2021-12-14T00:00:00"/>
    <s v="Apple a publié une nouvelle mise à jour de sécurité corrigeant plusieurs vulnérabilités dans son iOS version 15.x et iPadOS 15.x. L’exploitation de ces vulnérabilités peut permettre à un attaquant d’exécuter du code arbitraire à distance (RCE), réussir une élévation des privi-lèges et de prendre le contrôle sur les appareils vulnérables."/>
    <x v="2"/>
    <s v="Exécution du code arbitraire à distance_x000a_Prise de contrôle système affecté_x000a_Élévation des privilèges"/>
    <s v="OUI"/>
    <s v="Update to : _x000a_La version la plus récente d’iOS et d’iPadOS est la version 15.2"/>
    <x v="0"/>
    <d v="2021-12-14T00:00:00"/>
    <m/>
    <m/>
    <e v="#NUM!"/>
    <e v="#NUM!"/>
    <s v="De nouvelles vulnérabilités ont été publiées par l'éditeur et une nouvelle version a été publiée_x000a_Nécessite un outil de déploiement des mises a jour sécurité des produits non Microsoft_x000a_"/>
    <s v="https://support.apple.com/en-us/HT212976 "/>
    <m/>
    <m/>
    <m/>
    <m/>
    <m/>
  </r>
  <r>
    <s v="CDGDev"/>
    <m/>
    <x v="0"/>
    <s v="CVE-2022-22588"/>
    <s v="Apple iOS et iPadOS "/>
    <d v="2022-01-13T00:00:00"/>
    <s v="Une vulnérabilité a été découverte dans Apple iOS et iPadOS. Elle permet à un attaquant de provoquer un déni de service."/>
    <x v="2"/>
    <s v="Déni de service"/>
    <s v="OUI"/>
    <s v="Mise à jour IOS et iPadOS vers : _x000a_•_x0009_iOS versions 15.2.1_x000a_•_x0009_iPadOS versions 15.2.1"/>
    <x v="0"/>
    <d v="2022-01-13T00:00:00"/>
    <m/>
    <m/>
    <e v="#NUM!"/>
    <e v="#NUM!"/>
    <m/>
    <s v="https://support.apple.com/en-us/HT213043"/>
    <m/>
    <m/>
    <m/>
    <m/>
    <m/>
  </r>
  <r>
    <s v="CDGDev"/>
    <m/>
    <x v="0"/>
    <s v="CVE-2022-22587"/>
    <s v="Apple iOS et iPadOS "/>
    <d v="2022-01-27T00:00:00"/>
    <s v="Apple iOS et iPadOS pourraient permettre à un attaquant local d'obtenir des privilèges élevés sur le système, en raison d'un problème de corruption de mémoire dans le composant IOMobileFrameBuffer. En utilisant une application spécialement conçue, un attaquant pourrait exploiter cette vulnérabilité pour exécuter du code arbitraire avec les privilèges du noyau"/>
    <x v="2"/>
    <s v="Escalade privilège_x000a_Exécution du code arbitraire"/>
    <s v="OUI"/>
    <s v="Upgrade to iOS 15.3 and iPadOS 15.3"/>
    <x v="0"/>
    <d v="2022-01-27T00:00:00"/>
    <m/>
    <m/>
    <e v="#NUM!"/>
    <e v="#NUM!"/>
    <m/>
    <s v="https://support.apple.com/en-us/HT213053"/>
    <m/>
    <m/>
    <m/>
    <m/>
    <m/>
  </r>
  <r>
    <s v="CDGDev"/>
    <m/>
    <x v="0"/>
    <s v="CVE-2022-22620"/>
    <s v="Apple iOS et iPadOS "/>
    <d v="2022-02-11T00:00:00"/>
    <s v="Apple iOS et iPadOS et macOS Monterey pourraient permettre à un attaquant distant d'exécuter du code arbitraire sur le système, en raison d'un use-after-free dans le composant WebKit. En persuadant une victime d'ouvrir un fichier spécialement conçu, un attaquant pourrait exploiter cette vulnérabilité pour exécuter du code arbitraire sur le système ou provoquer un déni de service."/>
    <x v="0"/>
    <s v="Déni de service_x000a_Exécution du code arbitraire"/>
    <s v="OUI"/>
    <s v="Upgrade to iOS 15.3 and iPadOS 15.3.1"/>
    <x v="0"/>
    <d v="2022-02-11T00:00:00"/>
    <m/>
    <m/>
    <e v="#NUM!"/>
    <e v="#NUM!"/>
    <s v="De nouvelles vulnérabilités ont été publiées par l'éditeur et une nouvelle version a été publiée_x000a_Nécessite un outil de déploiement des mises a jour sécurité des produits non Microsoft_x000a_"/>
    <s v="https://support.apple.com/en-us/HT213093"/>
    <m/>
    <m/>
    <m/>
    <m/>
    <m/>
  </r>
  <r>
    <s v="CDGDev"/>
    <m/>
    <x v="0"/>
    <s v="CVE-2022-22633_x000a_CVE-2022-22666_x000a_CVE-2022-22634_x000a_CVE-2022-22635_x000a_CVE-2022-22636_x000a_CVE-2022-22652_x000a_CVE-2022-22598_x000a_CVE-2022-22642_x000a_CVE-2022-22643_x000a_CVE-2022-22667_x000a_CVE-2022-22611_x000a_CVE-2022-22612_x000a_CVE-2022-22641_x000a_CVE-2022-22653_x000a_CVE-2022-22596_x000a_CVE-2022-22640_x000a_CVE-2022-22613_x000a_CVE-2022-22614_x000a_CVE-2022-22615_x000a_CVE-2022-22632_x000a_CVE-2022-22638_x000a_CVE-2022-22622_x000a_CVE-2022-22670_x000a_CVE-2022-22659_x000a_CVE-2022-22618_x000a_CVE-2022-22609_x000a_CVE-2022-22600_x000a_CVE-2022-22599_x000a_CVE-2022-22639_x000a_CVE-2022-22621_x000a_CVE-2022-22671_x000a_CVE-2022-22662_x000a_CVE-2022-22610_x000a_CVE-2022-22624_x000a_CVE-2022-22628_x000a_CVE-2022-22629_x000a_CVE-2022-22637_x000a_CVE-2022-22668"/>
    <s v="Apple iOS et iPadOS "/>
    <d v="2022-03-15T00:00:00"/>
    <s v="Apple annonce la correction _x000a_de plusieurs vulnérabilités_x000a_affectant ses produits. _x000a_L’exploitation de ces _x000a_vulnérabilités peut permettre _x000a_à un att a quant d’exécuter du_x000a_code arbitraire, d’élever ses_x000a_privilèges ou de contourner _x000a_les mesures de sécurité."/>
    <x v="0"/>
    <s v="Exécution de _x000a_code arbitraire_x000a_Elévation de _x000a_privilèges_x000a_Contournement _x000a_de mesures de _x000a_sécurité"/>
    <s v="OUI"/>
    <s v="Installation des correctifs sécurité des produits iOS et iPadOS :_x000a_▪ iOS version 15.4_x000a_▪ iPadOS version 15.4"/>
    <x v="0"/>
    <d v="2022-03-15T00:00:00"/>
    <m/>
    <m/>
    <e v="#NUM!"/>
    <e v="#NUM!"/>
    <s v="De nouvelles vulnérabilités ont été publiées par l'éditeur et une nouvelle version a été publiée_x000a_Nécessite un outil de déploiement des mises a jour sécurité des produits non Microsoft_x000a_"/>
    <s v="https://support.apple.com/en-us/HT213182"/>
    <m/>
    <m/>
    <m/>
    <m/>
    <m/>
  </r>
  <r>
    <s v="CDGDev"/>
    <m/>
    <x v="0"/>
    <s v="CVE-2022-22675"/>
    <s v="Apple iOS et iPadOS "/>
    <d v="2022-04-04T00:00:00"/>
    <s v="Une vulnérabilité critique « Zero-day » a été découverte dans les produits Apple iOS 15.4.1 et iPadOS 15.4.1. Elles permettent à un attaquant de provoquer une exécution de code arbitraire et une atteinte à la confidentialité des données."/>
    <x v="0"/>
    <s v="Déni de service _x000a_Exécution du code arbitraire _x000a_Escalade de privilège."/>
    <s v="OUI"/>
    <s v="Mise à jour des produits Apple par les versions suivantes :_x000a_iOS version 15.4.1_x000a_iPadOS version 15.4.1"/>
    <x v="0"/>
    <d v="2022-04-04T00:00:00"/>
    <m/>
    <m/>
    <e v="#NUM!"/>
    <e v="#NUM!"/>
    <s v="De nouvelles vulnérabilités ont été publiées par l'éditeur et une nouvelle version a été publiée_x000a_Nécessite un outil de déploiement des mises a jour sécurité des produits non Microsoft_x000a_"/>
    <s v="https://support.apple.com/en-us/HT213219"/>
    <m/>
    <m/>
    <m/>
    <m/>
    <m/>
  </r>
  <r>
    <s v="CDGDev"/>
    <m/>
    <x v="0"/>
    <s v="CVE-2022-26771_x000a_CVE-2022-26768_x000a_CVE-2022-26714_x000a_CVE-2022-26765_x000a_CVE-2022-26706_x000a_CVE-2022-26757_x000a_CVE-2022-26709_x000a_CVE-2022-26760_x000a_CVE-2022-26717_x000a_CVE-2022-22673_x000a_CVE-2022-26716_x000a_CVE-2022-26744_x000a_CVE-2022-22677_x000a_CVE-2022-26764_x000a_CVE-2022-26700_x000a_CVE-2022-26738_x000a_CVE-2022-26711_x000a_CVE-2022-26751_x000a_CVE-2022-26766_x000a_CVE-2022-26745_x000a_CVE-2022-26762_x000a_CVE-2022-26710_x000a_CVE-2022-26701_x000a_CVE-2022-26739_x000a_CVE-2022-26737_x000a_CVE-2022-26740_x000a_CVE-2022-26702_x000a_CVE-2022-26703_x000a_CVE-2022-26731_x000a_CVE-2022-26719_x000a_CVE-2022-26736_x000a_CVE-2022-26763"/>
    <s v="Apple iOS et iPadOS "/>
    <d v="2022-05-17T00:00:00"/>
    <s v="De multiples vulnérabilités critiques ont été découverte dans les produits Apple iOS 15.5 et iPadOS 15.5. Elles permettent à un attaquant de provoquer une exécution de code arbitraire et une atteinte à la confidentialité des données."/>
    <x v="0"/>
    <s v="Déni de service_x000a_Exécution du code arbitraire_x000a_Escalade de privilège."/>
    <s v="OUI"/>
    <s v="Mise à jour des produits Apple par les versions suivantes :_x000a__x000a_Apple iOS version 15.5_x000a_iPadOS version 15.5"/>
    <x v="0"/>
    <d v="2022-05-17T00:00:00"/>
    <m/>
    <m/>
    <e v="#NUM!"/>
    <e v="#NUM!"/>
    <s v="De nouvelles vulnérabilités ont été publiées par l'éditeur et une nouvelle version a été publiée_x000a_Nécessite un outil de déploiement des mises a jour sécurité des produits non Microsoft_x000a_"/>
    <s v="https://support.apple.com/en-us/HT213258"/>
    <m/>
    <m/>
    <m/>
    <m/>
    <m/>
  </r>
  <r>
    <s v="CDGDev"/>
    <m/>
    <x v="0"/>
    <s v="CVE-2022-22675_x000a_CVE-2022-22674"/>
    <s v="Apple iOS et iPadOS "/>
    <d v="2022-05-17T00:00:00"/>
    <s v="Multiples vulnérabilités critique de type Zero-day ont été découvertes dans Apple macOS, l’exploitation de ces failles peut permettre à un attaquant local d'obtenir des privilèges élevés sur le système, en raison d'un problème d'écriture hors limites dans le composant AppleAVD. En utilisant une application spécialement conçue, un attaquant pourrait exploiter cette vulnérabilité pour exécuter du code arbitraire avec les privilèges du noyau._x000a_Vulnérabilités activement exploitées."/>
    <x v="0"/>
    <s v="Exécution du code arbitraire"/>
    <s v="OUI"/>
    <s v="Upgrade macOS Big par la version 11.6.6_x000a_Upgrade macOS Monterey par la version 12.4"/>
    <x v="0"/>
    <d v="2022-05-17T00:00:00"/>
    <m/>
    <d v="2022-09-13T00:00:00"/>
    <n v="119"/>
    <s v="Traité dans le delai"/>
    <s v="De nouvelles vulnérabilités ont été publiées par l'éditeur et une nouvelle version a été publiée_x000a_Nécessite un outil de déploiement des mises a jour sécurité des produits non Microsoft_x000a_"/>
    <s v="https://support.apple.com/kb/HT213256_x000a_https://support.apple.com/kb/HT213256"/>
    <m/>
    <m/>
    <m/>
    <m/>
    <m/>
  </r>
  <r>
    <s v="CDGDev"/>
    <m/>
    <x v="0"/>
    <s v="CVE-2022-32893_x000a_CVE-2022-32894"/>
    <s v="Apple iOS et iPadOS "/>
    <d v="2022-08-19T00:00:00"/>
    <s v="De multiples vulnérabilités ont été découvertes dans les produits Apple. Elles permettent à un attaquant de provoquer une exécution de code arbitraire à distance._x000a_Apple indique que les vulnérabilités CVE-2022-32893 et CVE-2022-32894 seraient activement exploitées."/>
    <x v="0"/>
    <s v="Exécution de code arbitraire à distance"/>
    <s v="OUI"/>
    <s v="Mise à jour iOS et iPadOS par la version 15.6.1_x000a_Mise à jour macOS Monterey par la version 12.5.1_x000a_Mise à jour Safari par la version 15.6.1"/>
    <x v="0"/>
    <d v="2022-08-19T00:00:00"/>
    <m/>
    <d v="2022-09-13T00:00:00"/>
    <n v="25"/>
    <s v="Traité dans le delai"/>
    <s v="De nouvelles vulnérabilités ont été publiées par l'éditeur et une nouvelle version a été publiée_x000a_Nécessite un outil de déploiement des mises a jour sécurité des produits non Microsoft_x000a_"/>
    <s v="https://support.apple.com/fr-fr/HT213412 _x000a_https://support.apple.com/fr-fr/HT213413 _x000a_https://support.apple.com/en-us/HT213414 "/>
    <m/>
    <m/>
    <m/>
    <m/>
    <m/>
  </r>
  <r>
    <s v="CDGDev"/>
    <m/>
    <x v="0"/>
    <s v="CVE-2022-32868_x000a_CVE-2022-32886_x000a_CVE-2022-32912_x000a_CVE-2022-32891_x000a_CVE-2022-32854_x000a_CVE-2022-32911_x000a_CVE-2022-32864_x000a_CVE-2022-32917_x000a_CVE-2022-32883_x000a_CVE-2022-32908_x000a_CVE-2022-32795_x000a_CVE-2022-32872_x000a_CVE-2022-32902_x000a_CVE-2022-32896_x000a_CVE-2022-32900_x000a_CVE-2022-32894"/>
    <s v="Apple iOS et iPadOS "/>
    <d v="2022-09-13T00:00:00"/>
    <s v="De multiples vulnérabilités ont été découvertes dans les produits Apple. Certaines d'entre elles permettent à un attaquant de provoquer une exécution de code arbitraire à distance, un contournement de la politique de sécurité et une atteinte à l'intégrité des données. Les vulnérabilités CVE-2022- 32917 et CVE-2022-32894 sont activement exploitées."/>
    <x v="0"/>
    <s v="Exécution de code arbitraire à distance Contournement de la politique de sécurité Atteinte à l'intégrité des données _x000a_Atteinte à la confidentialité des données Élévation de privilèges"/>
    <s v="OUI"/>
    <s v="Mise à jour des produits Apple par les versions suivantes : _x000a_✓ Safari version 16_x000a_✓ iOS version 16_x000a_✓ macOS Monterey version 12.6_x000a_✓ macOS Big Sur version 11.7_x000a_✓ iOS 15.7 et iPadOS version 15.7"/>
    <x v="0"/>
    <d v="2022-09-13T00:00:00"/>
    <m/>
    <m/>
    <e v="#NUM!"/>
    <e v="#NUM!"/>
    <m/>
    <s v="https://support.apple.com/en-us/HT213445_x000a_https://support.apple.com/en-us/HT213443_x000a_https://support.apple.com/en-us/HT213444_x000a_https://support.apple.com/en-us/HT213446_x000a_https://support.apple.com/en-us/HT213442"/>
    <m/>
    <m/>
    <m/>
    <m/>
    <m/>
  </r>
  <r>
    <s v="CDGDev"/>
    <m/>
    <x v="0"/>
    <s v="CVE-2022-22658"/>
    <s v="Apple iOS et iPadOS "/>
    <d v="2022-10-13T00:00:00"/>
    <s v="Une vulnérabilité a été découverte dans Apple iOS. Elle permet à un attaquant de provoquer un déni de service à distance."/>
    <x v="0"/>
    <s v="Déni de service à distance"/>
    <s v="OUI"/>
    <s v="Installation des correctifs sécurité des produits iOS versions à 16.0.3"/>
    <x v="0"/>
    <d v="2022-10-13T00:00:00"/>
    <m/>
    <d v="2022-10-25T00:00:00"/>
    <n v="12"/>
    <s v="Traité dans le delai"/>
    <m/>
    <s v="https://support.apple.com/fr-fr/HT213480_x000a_http://cve.mitre.org/cgi-bin/cvename.cgi?name=CVE-2022-22658"/>
    <m/>
    <m/>
    <m/>
    <m/>
    <m/>
  </r>
  <r>
    <s v="CDGDev"/>
    <m/>
    <x v="0"/>
    <s v="CVE-2022-42825_x000a_CVE-2022-32940_x000a_CVE-2022-42813_x000a_CVE-2022-32946_x000a_CVE-2022-32947_x000a_CVE-2022-42820_x000a_CVE-2022-42806_x000a_CVE-2022-32924_x000a_CVE-2022-42808_x000a_CVE-2022-42827_x000a_CVE-2022-42829_x000a_CVE-2022-42830_x000a_CVE-2022-42831_x000a_CVE-2022-42832_x000a_CVE-2022-42811_x000a_CVE-2022-32938_x000a_CVE-2022-42799_x000a_CVE-2022-42823_x000a_CVE-2022-42824_x000a_CVE-2022-32922"/>
    <s v="Apple iOS et iPadOS "/>
    <d v="2022-10-25T00:00:00"/>
    <s v="Une vulnérabilité critique « Zero-day » a été découverte dans les produits Apple iOS 12.6, iOS 15.7 et iPadOS 15.7, iOS 16, macOS Big Sur 11.7. Elles permettent à un attaquant de provoquer une exécution de code arbitraire et une atteinte à la confidentialité des données._x000a_La vulnérabilité sous la CVE-2022-42827 est activement expolitée"/>
    <x v="0"/>
    <s v="Exécution de code arbitraire_x000a_Elévation de privilèges_x000a_Accès à des informations confidentielles"/>
    <s v="OUI"/>
    <s v="Mise à jour des produits Apple par les versions suivantes :_x000a__x000a_•_x0009_iOS version 16.1 antérieures à la version 16.1_x000a_•_x0009_iPadOS version 16.0 antérieures"/>
    <x v="0"/>
    <d v="2022-10-25T00:00:00"/>
    <m/>
    <d v="2022-11-15T00:00:00"/>
    <n v="21"/>
    <s v="Traité dans le delai"/>
    <m/>
    <s v="https://support.apple.com/en-us/HT213489"/>
    <m/>
    <m/>
    <m/>
    <m/>
    <m/>
  </r>
  <r>
    <s v="CDGDev"/>
    <s v="15112022-13"/>
    <x v="0"/>
    <s v="CVE-2022-40303_x000a_CVE-2022-40304"/>
    <s v="Apple iOS et iPadOS "/>
    <d v="2022-11-15T00:00:00"/>
    <s v="De multiples vulnérabilités ont été découvertes dans les produits Apple. Elles permettent à un attaquant de provoquer une exécution de code arbitraire à distance et un déni de service à distance."/>
    <x v="2"/>
    <s v="Exécution de code arbitraire à distance_x000a_Déni de service à distance"/>
    <s v="OUI"/>
    <s v="Mise à jour des produits Apple par les versions :_x000a_✓ macOS Ventura version 13.0.1_x000a_✓ iOS version 16.1.1_x000a_✓ iPadOS version 16.1.1"/>
    <x v="10"/>
    <d v="2022-11-15T00:00:00"/>
    <m/>
    <d v="2025-02-10T00:00:00"/>
    <n v="818"/>
    <s v="Traité dans le delai"/>
    <s v="15/11/2022 : Mail envoyé par SOC"/>
    <s v="https://support.apple.com/en-us/HT213504_x000a_https://support.apple.com/en-us/HT213505"/>
    <m/>
    <m/>
    <m/>
    <m/>
    <m/>
  </r>
  <r>
    <s v="CDGDev"/>
    <s v="14122022-08"/>
    <x v="0"/>
    <s v="CVE-2022-42856_x000a_CVE-2022-42863_x000a_CVE-2022-46699_x000a_CVE-2022-46698_x000a_CVE-2022-46700_x000a_CVE-2022-46696_x000a_CVE-2022-42852_x000a_CVE-2022-46692_x000a_CVE-2022-46691_x000a_CVE-2022-42867"/>
    <s v="Apple iOS et iPadOS "/>
    <d v="2022-12-14T00:00:00"/>
    <s v="Multiples vulnérabilités critique dans les_x000a_produits Apple, la correction de plusieurs_x000a_vulnérabilités affectant les versions_x000a_susmentionnées de certains de ses_x000a_produits. Selon Apple une de ces_x000a_vulnérabilités identifiées par_x000a_« CVE-2022-42856 » est un « Zero-day »_x000a_activement exploité et elle peut permettre_x000a_à un attaquant d’exécuter du code_x000a_malicieux."/>
    <x v="0"/>
    <s v="Exécution de_x000a_code malicieux"/>
    <s v="OUI"/>
    <s v="Mise à jour des produits Apple par les versions suivantes :_x000a_• iOS version 16.2_x000a_• iPadOS version 16.2"/>
    <x v="10"/>
    <d v="2022-12-14T00:00:00"/>
    <m/>
    <d v="2025-02-10T00:00:00"/>
    <n v="789"/>
    <s v="Traité dans le delai"/>
    <s v="14/12/2022 : Mail envoyé par SOC_x000a_16/12/2022 : Relance."/>
    <s v="https://support.apple.com/en-us/HT213537_x000a_https://support.apple.com/en-us/HT201222"/>
    <m/>
    <m/>
    <m/>
    <m/>
    <m/>
  </r>
  <r>
    <s v="CDGDev"/>
    <s v="10042023-06"/>
    <x v="0"/>
    <s v="CVE-2023-28206_x000a_CVE-2023-28205"/>
    <s v="Apple iOS et iPadOS "/>
    <d v="2023-04-10T00:00:00"/>
    <s v="Multiples vulnérabilités critique dans les produits Apple des mises à jour de sécurité est publiée pour corriger la nouvelle vulnérabilité zero-day activement exploitée, _x000a_Suivie sous les noms de CVE-2023-28206_x000a_CVE-2023-28205, qui ont un impact sur iOS, iPadOS et. La faille est un problème de confusion._x000a_Un attaquant peut obtenir une exécution de code arbitraire en incitant les victimes à visiter du contenu web malicieusement conçu."/>
    <x v="0"/>
    <s v="Exécution de code arbitraire"/>
    <s v="OUI"/>
    <s v="_x0009_iOS versions 16.4.1_x000a__x0009_iPad OS versions 16.4.1_x000a__x0009_macOS Ventura versions 13.3.1_x000a__x0009_Safari versions 16.4.1"/>
    <x v="0"/>
    <d v="2023-04-10T00:00:00"/>
    <n v="10"/>
    <d v="2023-04-19T00:00:00"/>
    <n v="9"/>
    <s v="Traité dans le delai"/>
    <s v="10/04/2023 : Mail envoyé par SOC_x000a_11/04/2023 : Relance_x000a_26/04/2023 : Relance"/>
    <s v="https://support.apple.com/en-us/HT213720_x000a_https://www.bleepingcomputer.com/news/security/apple-fixes-new-webkit-zero-day-exploited-to-hack-iphones-macs/"/>
    <s v="https://support.apple.com/en-us/HT213720_x000a_https://www.bleepingcomputer.com/news/security/apple-fixes-new-webkit-zero-day-exploited-to-hack-iphones-macs/"/>
    <m/>
    <m/>
    <m/>
    <m/>
  </r>
  <r>
    <s v="CDGDev"/>
    <s v="19052023-07"/>
    <x v="0"/>
    <s v="CVE-2023-23532   CVE-2023-23535   CVE-2023-27930   CVE-2023-27940 _x000a_CVE-2023-27945   CVE-2023-28181   CVE-2023-28191   CVE-2023-28202 _x000a_CVE-2023-28204   CVE-2023-32352   CVE-2023-32354   CVE-2023-32355 _x000a_CVE-2023-32357   CVE-2023-32360   CVE-2023-32363   CVE-2023-32365 _x000a_CVE-2023-32367   CVE-2023-32368   CVE-2023-32369   CVE-2023-32371 _x000a_CVE-2023-32372   CVE-2023-32373   CVE-2023-32375   CVE-2023-32376 _x000a_CVE-2023-32380   CVE-2023-32382   CVE-2023-32384   CVE-2023-32385 _x000a_CVE-2023-32386   CVE-2023-32387   CVE-2023-32388   CVE-2023-32389 _x000a_CVE-2023-32390   CVE-2023-32391   CVE-2023-32392   CVE-2023-32394 _x000a_CVE-2023-32395   CVE-2023-32397   CVE-2023-32423   CVE-2023-32398   _x000a_CVE-2023-32399   CVE-2023-32400   CVE-2023-32402   CVE-2023-32403   _x000a_CVE-2023-32404   CVE-2023-32405   CVE-2023-32407 _x000a_CVE-2023-32408   CVE-2023-32409 _x000a_CVE-2023-32410   CVE-2023-32411_x000a_CVE-2023-32412   CVE-2023-32413 _x000a_CVE-2023-32414   CVE-2023-32415 _x000a_CVE-2023-32417   CVE-2023-32419 _x000a_CVE-2023-32420   CVE-2023-32422 "/>
    <s v="Apple iOS et iPadOS "/>
    <d v="2023-05-19T00:00:00"/>
    <s v="Multiples vulnérabilités critique dans les produits Apple a été corrigé, la correction de ces vulnérabilités critiques affectant ses produits susmentionnés. Trois de ces vulnérabilités identifiées par : _x000a_« CVE-2023-32409 », « CVE-2023-28204 » et _x000a_« CVE-2023-3237 3 » sont des « Zero-days » Activement exploités et peuvent permettre à _x000a_Un attaquant distant d’exécuter du code arbitraire de contourner des mesures de sécurité ou d’accéder à des données confidentielles."/>
    <x v="0"/>
    <s v="Exécution de code arbitraire_x000a_Contournement de mesures de sécurité_x000a_Accès à des données confidentielles"/>
    <s v="OUI"/>
    <s v="_x0009_iOS versions 16.5_x000a__x0009_iPad OS versions 16.5_x000a__x0009_iOS versions 15.7.6_x000a__x0009_iPadOS versions 15.7.6_x000a__x0009_macOS Ventura versions 13.4_x000a__x0009_Safari versions 16.5"/>
    <x v="0"/>
    <d v="2023-05-19T00:00:00"/>
    <n v="30"/>
    <d v="2025-02-10T00:00:00"/>
    <n v="633"/>
    <s v="Hors délai de remediation"/>
    <s v="19/05/2023 : Mail envoyé par SOC_x000a_25/05/2023 : Relance"/>
    <s v="https://support.apple.com/en-us/HT213765_x000a_https://support.apple.com/en-us/HT213758_x000a_https://support.apple.com/en-us/HT213762_x000a_https://support.apple.com/en-us/HT213757"/>
    <m/>
    <m/>
    <m/>
    <m/>
    <m/>
  </r>
  <r>
    <s v="CDGDev"/>
    <s v="22062023-15"/>
    <x v="0"/>
    <s v="CVE-2023-32434_x000a_CVE-2023-32435_x000a_CVE-2023-32439"/>
    <s v="Apple iOS et iPadOS "/>
    <d v="2023-06-22T00:00:00"/>
    <s v="De multiples vulnérabilités de type Zero-day ont été découvertes dans _x000a_les produits Apple. Elles permettent à un attaquant de provoquer une _x000a_élévation de privilèges, et une exécution de code arbitraire à distance"/>
    <x v="0"/>
    <s v="Exécution de code à distance_x000a_Escalade privilège"/>
    <s v="OUI"/>
    <s v="✓ Safari version 16.5.1_x000a_✓ iOS version 16.5.1 et iPadOS 16.5.1_x000a_✓ iOS version 15.7.7 et iPadOS 15.7.7_x000a_✓ macOS Ventura version 13.4.1_x000a_✓ macOS Monterey version 12.6.7_x000a_✓ macOS Big Sur version 11.7.8"/>
    <x v="0"/>
    <d v="2023-06-22T00:00:00"/>
    <n v="1"/>
    <d v="2025-02-10T00:00:00"/>
    <n v="599"/>
    <s v="Hors délai de remediation"/>
    <s v="22/06/2023 : Mail envoyé par SOC_x000a_03/07/2023 : Relance_x000a_"/>
    <s v="https://support.apple.com/kb/HT213816_x000a_https://support.apple.com/kb/HT213814_x000a_https://support.apple.com/kb/HT213811_x000a_https://support.apple.com/kb/HT213813_x000a_https://support.apple.com/kb/HT213810_x000a_https://support.apple.com/kb/HT213809_x000a_https://support.apple.com/kb/HT213812_x000a_https://support.apple.com/kb/HT213808"/>
    <m/>
    <m/>
    <m/>
    <m/>
    <m/>
  </r>
  <r>
    <s v="CDGDev"/>
    <s v="11072023-02"/>
    <x v="0"/>
    <s v="CVE-2023-37450"/>
    <s v="Apple iOS et iPadOS "/>
    <d v="2023-07-11T00:00:00"/>
    <s v="Vulnérabilité de type Zero-day a été découverte dans, les produits Apple. Elle permet à un attaquant de provoquer une élévation de privilèges, et l’exécution de code arbitraire à distance"/>
    <x v="0"/>
    <s v="Exécution de code _x000a_arbitraire"/>
    <s v="OUI"/>
    <s v="iOS 16.5.1 (a)_x000a_iPadOS 16.5.1 (a)_x000a_macOS Ventura 13.4.1 (a)_x000a_Safari 16.5.2"/>
    <x v="0"/>
    <d v="2023-07-11T00:00:00"/>
    <n v="10"/>
    <d v="2023-07-25T00:00:00"/>
    <n v="14"/>
    <s v="Hors délai de remediation"/>
    <s v="11/07/2023 : Mail envoyé par SOC_x000a_13/07/2023 : Relance_x000a_18/07/2023 : Relance_x000a_20/07/2023 : Relance_x000a_25/07/2°23 : Une nouvelle vulénarbilité a été découverte sous l'id : 25072023-21_x000a_"/>
    <s v="https://support.apple.com/en-us/HT213823_x000a_https://support.apple.com/en-us/HT213825_x000a_https://support.apple.com/en-us/HT213826"/>
    <m/>
    <m/>
    <m/>
    <m/>
    <m/>
  </r>
  <r>
    <s v="CDGDev"/>
    <s v="25072023-21"/>
    <x v="0"/>
    <s v="CVE-2023-23540_x000a_CVE-2023-32416_x000a_CVE-2023-32441_x000a_CVE-2023-38606_x000a_CVE-2023-32433_x000a_CVE-2023-35993_x000a_CVE-2023-38572_x000a_CVE-2023-32409_x000a_CVE-2023-38594_x000a_CVE-2023-38597_x000a_CVE-2023-38133"/>
    <s v="Apple «Zero-day»  _x000a_"/>
    <d v="2023-07-25T00:00:00"/>
    <s v="Multiples Vulnérabilités de type Zero-day ont été découvertes dans, les produits Apple. Elles permettent à un attaquant de provoquer une _x000a_Élévation de privilèges, et l’exécution de code  arbitraire à distance"/>
    <x v="0"/>
    <s v="Exécution de code _x000a_arbitraire_x000a_-_x000a_Élévation de _x000a_privilèges"/>
    <s v="OUI"/>
    <s v="✓ iOS versions 16.6 ou ultérieur_x000a_✓ iPad OS versions 16.6 ou ultérieur"/>
    <x v="0"/>
    <d v="2023-07-25T00:00:00"/>
    <n v="10"/>
    <d v="2025-02-10T00:00:00"/>
    <n v="566"/>
    <s v="Hors délai de remediation"/>
    <s v="25/07/2023 : Mail envoyé par SOC_x000a_27/07/2023 : Relance_x000a_31/07/2023 : Relance"/>
    <s v="https://support.apple.com/en-us/HT213842"/>
    <m/>
    <m/>
    <m/>
    <m/>
    <m/>
  </r>
  <r>
    <s v="CDGDev"/>
    <m/>
    <x v="0"/>
    <s v="CVE-2021-33037"/>
    <s v="Apache Tomcat"/>
    <d v="2021-07-14T00:00:00"/>
    <s v="Une vulnérabilité critique a été découvert dans Apache Tomcat au niveau de l’analyse des requête « HTTP transfer-encoding request », Un attaquant peut exploiter cette vulnérabilité pour provoquer un de déni de service."/>
    <x v="1"/>
    <s v="Accéder à l'information"/>
    <s v="OUI"/>
    <s v="Installation de patch : _x000a__x0009_Upgrade to Apache Tomcat 10.0.7_x000a__x0009_Upgrade to Apache Tomcat 9.0.48_x000a__x0009_Upgrade to Apache Tomcat 8.5.68_x000a_  "/>
    <x v="3"/>
    <d v="2021-07-14T00:00:00"/>
    <m/>
    <m/>
    <e v="#NUM!"/>
    <e v="#NUM!"/>
    <s v="Pas de retour aupres de l'equipe technique_x000a_"/>
    <s v="https://tomcat.apache.org/security-8.html _x000a_https://tomcat.apache.org/security-9.html_x000a_https://tomcat.apache.org/security-10.html "/>
    <m/>
    <m/>
    <m/>
    <m/>
    <m/>
  </r>
  <r>
    <s v="CDGDev"/>
    <m/>
    <x v="0"/>
    <s v="CVE-2021-42340"/>
    <s v="Apache tomcat"/>
    <d v="2021-10-14T00:00:00"/>
    <s v="Une vulnérabilité critique a été découvert dans Apache Tomcat, la vulnérabilité peut causer par un défaut de fuite de mémoire dans les connexions WebSocket. En envoyant une requête spécialement rédigée utilisant OutOfMemoryError, un attaquant distant peut exploiter cette vulnérabilité pour provoquer un déni de service._x000a_"/>
    <x v="2"/>
    <s v="Déni de service"/>
    <s v="OUI"/>
    <s v="Installation de patch : _x000a_Upgrade to Apache Tomcat 10.1.0-M6 or later_x000a_Upgrade to Apache Tomcat 10.0.12 or later_x000a_Upgrade to Apache Tomcat 9.0.54 or later_x000a_Upgrade to Apache Tomcat 8.5.72 or later"/>
    <x v="3"/>
    <d v="2021-10-18T00:00:00"/>
    <m/>
    <m/>
    <e v="#NUM!"/>
    <e v="#NUM!"/>
    <s v="nécessite une qualification auprès de l'equipe technique."/>
    <s v="https://tomcat.apache.org/security-10.html_x0009__x000a_https://tomcat.apache.org/security-9.html_x000a_https://tomcat.apache.org/security-8.html"/>
    <m/>
    <m/>
    <m/>
    <m/>
    <m/>
  </r>
  <r>
    <s v="CDGDev"/>
    <m/>
    <x v="0"/>
    <s v="CVE-2022-23181_x000a_CVE-2020-9484"/>
    <s v="Apache Tomcat"/>
    <d v="2022-01-26T00:00:00"/>
    <s v="De multiples vulnérabilités ont été _x000a_découvertes dans Apache Tomcat. _x000a_Elles permettent à un attaquant de _x000a_provoquer une élévation de _x000a_privilèges et une exécution de code _x000a_arbitraire."/>
    <x v="1"/>
    <s v="Élévation de _x000a_privilèges_x000a_Exécution de _x000a_code _x000a_arbitraire"/>
    <s v="NON"/>
    <s v="Mettre à jour Apache Tomcat vers :_x000a_• Apache Tomcat 8.x version 8.5.75_x000a_• Apache Tomcat 9.x version 9.0.58"/>
    <x v="3"/>
    <d v="2022-01-26T00:00:00"/>
    <m/>
    <m/>
    <e v="#NUM!"/>
    <e v="#NUM!"/>
    <s v="nécessite une qualification auprès de l'equipe technique."/>
    <s v="https://tomcat.apache.org/security-8.html#Fixed_in_Apache_Tomcat_8.5.75_x000a_https://tomcat.apache.org/security-9.html#Fixed_in_Apache_Tomcat_9.0.58"/>
    <m/>
    <m/>
    <m/>
    <m/>
    <m/>
  </r>
  <r>
    <s v="CDGDev"/>
    <m/>
    <x v="0"/>
    <s v="CVE-2022-29885"/>
    <s v="Apache Tomcat"/>
    <d v="2022-05-11T00:00:00"/>
    <s v="Apache Tomcat est vulnérable à un déni de service, causé par une faille de type use-after-free dans le moduleEncryptInterceptor dans un réseau non fiable. En envoyant une requête spécialement rédigée, un attaquant distant peut exploiter cette vulnérabilité pour provoquer un déni de service."/>
    <x v="1"/>
    <s v="Déni de service"/>
    <s v="OUI"/>
    <s v="Mise a jours Apache Tomcat par des versions supportés : _x000a_Apache Tomcat 8.5.79_x000a_Apache Tomcat 9.0.63_x000a_Apache Tomcat 10.0.21"/>
    <x v="3"/>
    <d v="2022-05-11T00:00:00"/>
    <m/>
    <m/>
    <e v="#NUM!"/>
    <e v="#NUM!"/>
    <m/>
    <s v="https://tomcat.apache.org/security-8.html _x000a_https://tomcat.apache.org/security-9.html _x000a_https://tomcat.apache.org/security-10.html"/>
    <m/>
    <m/>
    <m/>
    <m/>
    <m/>
  </r>
  <r>
    <s v="CDGDev"/>
    <s v="03112022-05"/>
    <x v="0"/>
    <s v="CVE-2022-42252"/>
    <s v="Apache Tomcat"/>
    <d v="2022-11-03T00:00:00"/>
    <s v="Une vulnérabilité a été découverte dans Apache Tomcat. Elle permet à un attaquant de provoquer un contournement de la politique de sécurité."/>
    <x v="1"/>
    <s v="Contournement de la politique de sécurité._x000a_Obtenir l’accès."/>
    <s v="OUI"/>
    <s v="•_x0009_Mise à jour d’Apache Tomcat vers 8.5.83 _x000a_•_x0009_Mise à jour d’Apache Tomcat vers 9.0.68"/>
    <x v="3"/>
    <d v="2022-11-03T00:00:00"/>
    <m/>
    <d v="2025-02-10T00:00:00"/>
    <n v="830"/>
    <s v="Traité dans le delai"/>
    <s v="03/11/2022 : Mail envoyé par SOC"/>
    <s v="https://www.cert.ssi.gouv.fr/avis/CERTFR-2022-AVI-975/ _x000a_https://tomcat.apache.org/security-9.html#Fixed_in_Apache_Tomcat_9.0.68_x000a_https://tomcat.apache.org/security-8.html#Fixed_in_Apache_Tomcat_8.5.83 "/>
    <m/>
    <m/>
    <m/>
    <m/>
    <m/>
  </r>
  <r>
    <s v="CDGDev"/>
    <s v="04012023-18"/>
    <x v="0"/>
    <s v="CVE-2022-45143"/>
    <s v="Apache Tomcat"/>
    <d v="2023-01-04T00:00:00"/>
    <s v="Une vulnérabilité a été découverte dans Apache Tomcat. Elle permet à un attaquant de provoquer un contournement de la _x000a_politique de sécurité. Dans la fonction JsonErrorReportValve. En envoyant une requête spécialement rédigée un attaquant pourrait exploiter cette vulnérabilité pour fournir des valeurs qui invalident ou manipulent la sortie JSON."/>
    <x v="1"/>
    <s v="Contournement de la politique de sécurité."/>
    <s v="OUI"/>
    <s v="➢ Upgrade to Apache Tomcat 10.1.2 or later_x000a_➢ Upgrade to Apache Tomcat 9.0.69 or later_x000a_➢ Upgrade to Apache Tomcat 8.5.84 or later"/>
    <x v="3"/>
    <d v="2023-01-04T00:00:00"/>
    <m/>
    <d v="2023-01-12T00:00:00"/>
    <n v="8"/>
    <s v="Traité dans le delai"/>
    <s v="01/04/2022 : Mail envoyé par SOC_x000a_05/01/2023 : Relance _x000a_10/01/2023 : Relance _x000a_12/01/2023 : Relance _x000a_une nouvelle vulnérabilité a été découverte sous l'id : 22022023-12"/>
    <s v="https://cve.mitre.org/cgi-bin/cvename.cgi?name=CVE-2022-45143_x000a_https://lists.apache.org/thread/yqkd183xrw3wqvnpcg3osbcryq85fkzj"/>
    <m/>
    <m/>
    <m/>
    <m/>
    <m/>
  </r>
  <r>
    <s v="CDGDev"/>
    <s v="22022023-12"/>
    <x v="0"/>
    <s v="CVE-2023-24998"/>
    <s v="Apache Tomcat"/>
    <d v="2023-02-22T00:00:00"/>
    <s v="Une vulnérabilité a été découverte dans Apache Tomcat. Elle permet à un attaquant de provoquer un déni de service à distance."/>
    <x v="1"/>
    <s v="Contournement de la politique de sécurité."/>
    <s v="OUI"/>
    <s v="_x0009_Upgrade to Apache Tomcat à 9.0.71 or later_x000a__x0009_Upgrade to Apache Tomcat à 8.5.85 or later"/>
    <x v="3"/>
    <d v="2023-02-22T00:00:00"/>
    <m/>
    <d v="2025-02-10T00:00:00"/>
    <n v="719"/>
    <s v="Traité dans le delai"/>
    <s v="22/02/2022 : Mail envoyé par SOC_x000a_03/03/2023 : relance "/>
    <s v="https://tomcat.apache.org/security-9.html#Fixed_in_Apache_Tomcat_9.0.71_x000a__x000a_https://tomcat.apache.org/security-8.html#Fixed_in_Apache_Tomcat_8.5.85"/>
    <m/>
    <m/>
    <m/>
    <m/>
    <m/>
  </r>
  <r>
    <s v="CDGDev"/>
    <s v="22052023-09"/>
    <x v="0"/>
    <s v="CVE-2023-28709"/>
    <s v="Apache Tomcat"/>
    <d v="2023-05-22T00:00:00"/>
    <s v="Une vulnérabilité a été découverte dans Apache Tomcat. Elle permet à un attaquant de provoquer un déni de service à distance"/>
    <x v="1"/>
    <s v="Déni de service "/>
    <s v="OUI"/>
    <s v="_x0009_Mise à jour vers Apache Tomcat 11.0.0-M5 ou version ultérieure_x000a__x0009_Mise à niveau vers Apache Tomcat 10.1.8 ou version ultérieure_x000a__x0009_Mise à niveau vers Apache Tomcat 9.0.74 ou version ultérieure_x000a__x0009_Mise à niveau vers Apache Tomcat 8.5.88 ou version ultérieure"/>
    <x v="3"/>
    <d v="2023-05-22T00:00:00"/>
    <n v="5"/>
    <d v="2023-05-26T00:00:00"/>
    <n v="4"/>
    <s v="Traité dans le delai"/>
    <s v="22/05/2023 : Mail envoyé par SOC_x000a_23/05/2023 : Relance_x000a_25/05/2023 : Relance_x000a_"/>
    <s v="https://tomcat.apache.org/security-11.html_x000a_https://tomcat.apache.org/security-10.html_x000a_https://tomcat.apache.org/security-9.html_x000a_https://tomcat.apache.org/security-8.html"/>
    <m/>
    <m/>
    <m/>
    <m/>
    <m/>
  </r>
  <r>
    <s v="CDGDev"/>
    <s v="21062023-13"/>
    <x v="0"/>
    <s v="CVE-2023-34981"/>
    <s v="Apache Tomcat"/>
    <d v="2023-06-21T00:00:00"/>
    <s v="Une vulnérabilité a été découverte dans Apache Tomcat. Elle permet à un attaquant de provoquer une atteinte à la confidentialité des données."/>
    <x v="1"/>
    <s v="Atteinte à la confidentialité des données"/>
    <s v="OUI"/>
    <s v="_x0009_Mettre à jour vers la version : 11.0.0-M6_x000a__x0009_Mettre à jour vers la version : 10.1.9_x000a__x0009_Mettre à jour vers la version : 9.0.75_x000a__x0009_Mettre à jour vers la version : 8.5.89"/>
    <x v="3"/>
    <d v="2023-06-21T00:00:00"/>
    <n v="10"/>
    <d v="2025-02-10T00:00:00"/>
    <n v="600"/>
    <s v="Hors délai de remediation"/>
    <s v="21/06/2023 : Mail envoyé par SOC_x000a_03/07/2023 : Relance"/>
    <s v="https://tomcat.apache.org/security-8.html#Fixed_in_Apache_Tomcat_8.5.89_x000a_https://tomcat.apache.org/security-9.html#Fixed_in_Apache_Tomcat_9.0.75_x000a_https://tomcat.apache.org/security-11.html#Fixed_in_Apache_Tomcat_11.0.0-M6_x000a_https://tomcat.apache.org/security-10.html#Fixed_in_Apache_Tomcat_10.1.9"/>
    <m/>
    <m/>
    <m/>
    <m/>
    <m/>
  </r>
  <r>
    <s v="CDGDev"/>
    <m/>
    <x v="0"/>
    <s v="CVE-2019-17567_x000a_CVE-2020-13938_x000a_CVE-2020-13950_x000a_CVE-2020-35452_x000a_CVE-2021-26690_x000a_CVE-2021-26691_x000a_CVE-2021-30641_x000a_CVE-2021-31618"/>
    <s v="Apache httpd"/>
    <d v="2021-06-10T00:00:00"/>
    <s v="Plusieurs vulnérabilités ont été découvertes dans Apache http Server, ces derniers ont été corriger dans la version 2.4.48. Elles permettent à un attaquant provoquer un déni de service et une exécution de code arbitraire._x0009__x000a_A cet effet, veuillez prendre en charge la correction des vulnérabilités dans les plus bref délais."/>
    <x v="1"/>
    <s v="Exécution de code arbitraire._x000a_Déni de service."/>
    <s v="OUI"/>
    <s v="Mettre à jours Apache http Server vers la version 2.4.48."/>
    <x v="3"/>
    <d v="2021-06-10T00:00:00"/>
    <m/>
    <m/>
    <e v="#NUM!"/>
    <e v="#NUM!"/>
    <m/>
    <s v=" https://httpd.apache.org/security/vulnerabilities_24.html "/>
    <m/>
    <m/>
    <m/>
    <m/>
    <m/>
  </r>
  <r>
    <s v="CDGDev"/>
    <m/>
    <x v="0"/>
    <s v="CVE-2021-40438_x000a_CVE-2021-39275_x000a_CVE-2021-36160_x000a_CVE-2021-34798_x000a_CVE-2021-33193"/>
    <s v="Apache httpd"/>
    <d v="2021-09-17T00:00:00"/>
    <s v="De multiples vulnérabilités ont été découvertes dans Apache httpd. Elles permettent à un attaquant de provoquer un problème de sécurité non spécifié par l'éditeur."/>
    <x v="2"/>
    <s v="Non spécifié par l'éditeur"/>
    <s v="OUI"/>
    <s v="Mettre à jours Apache httpd vers la version 2.4.49."/>
    <x v="3"/>
    <d v="2021-09-17T00:00:00"/>
    <m/>
    <m/>
    <e v="#NUM!"/>
    <e v="#NUM!"/>
    <s v="Pas de retour aupres de l'equipe technique._x000a_"/>
    <s v="https://downloads.apache.org/httpd/CHANGES_2.4.49"/>
    <m/>
    <m/>
    <m/>
    <m/>
    <m/>
  </r>
  <r>
    <s v="CDGDev"/>
    <m/>
    <x v="0"/>
    <s v="CVE-2021-41773_x000a_CVE-2021-41524"/>
    <s v="Apache httpd"/>
    <d v="2021-10-05T00:00:00"/>
    <s v="De multiples vulnérabilités critique ont été découvertes dans Apache httpd. Elle permet à un attaquant de provoquer un déni de service et une attaque path traversal pour faire correspondre des URL à des fichiers situés en dehors de la racine du document attendu._x000a_Prière d’être informé que la CVE-2021-41773 est activement exploité. A cet effet, veuillez prendre en charge la correction des vulnérabilités en urgence."/>
    <x v="0"/>
    <s v="Déni de service_x000a_Path traversal"/>
    <s v="OUI"/>
    <s v="Mettre à jours Apache httpd vers la version 2.4.50."/>
    <x v="3"/>
    <d v="2021-10-05T00:00:00"/>
    <m/>
    <m/>
    <e v="#NUM!"/>
    <e v="#NUM!"/>
    <s v="nécessite une qualification auprès de l'equipe technique."/>
    <s v="https://downloads.apache.org/httpd/CHANGES_2.4.49"/>
    <m/>
    <m/>
    <m/>
    <m/>
    <m/>
  </r>
  <r>
    <s v="CDGDev"/>
    <m/>
    <x v="0"/>
    <s v="CVE-2021-44790_x000a_CVE-2021-44224"/>
    <s v="Apache httpd"/>
    <d v="2021-12-22T00:00:00"/>
    <s v="De multiples vulnérabilités ont été découvertes dans Apache httpd. Elles permettent à un attaquant de provoquer un déni de service et un contournement de la politique de sécurité."/>
    <x v="0"/>
    <s v="Déni de service_x000a_Contournement de la politique de sécurité"/>
    <s v="OUI"/>
    <s v="-Update Apache httpd 2.4.52"/>
    <x v="3"/>
    <d v="2021-12-22T00:00:00"/>
    <m/>
    <m/>
    <e v="#NUM!"/>
    <e v="#NUM!"/>
    <s v="nécessite une qualification aupre de l'equipe technique._x000a_"/>
    <s v="https://downloads.apache.org/httpd/CHANGES_2.4.52"/>
    <m/>
    <m/>
    <m/>
    <m/>
    <m/>
  </r>
  <r>
    <s v="CDGDev"/>
    <m/>
    <x v="0"/>
    <s v="CVE-2022-31813_x000a_CVE-2022-30556_x000a_CVE-2022-30522_x000a_CVE-2022-29404_x000a_CVE-2022-28615_x000a_CVE-2022-28614_x000a_CVE-2022-28330_x000a_CVE-2022-26377"/>
    <s v="Apache HTTP Server "/>
    <d v="2022-06-10T00:00:00"/>
    <s v="De multiples vulnérabilités ont été découvertes dans Apache HTTP Server. Certaines d'entre elles permettent à un attaquant de provoquer un déni de service à distance, un contournement de la politique de sécurité et une atteinte à l'intégrité des données."/>
    <x v="2"/>
    <s v="Déni de service à distance_x000a_Contournement de la politique de sécurité_x000a_Atteinte à l'intégrité des données_x000a_Atteinte à la confidentialité des données"/>
    <s v="OUI"/>
    <s v="Mise à jour Apache HTTP Server vers la version 2.4.54"/>
    <x v="3"/>
    <d v="2022-06-10T00:00:00"/>
    <m/>
    <m/>
    <e v="#NUM!"/>
    <e v="#NUM!"/>
    <m/>
    <s v="https://downloads.apache.org/httpd/CHANGES_2.4.54"/>
    <m/>
    <m/>
    <m/>
    <m/>
    <m/>
  </r>
  <r>
    <s v="CDGDev"/>
    <m/>
    <x v="0"/>
    <s v="CVE-2022-23943_x000a_CVE-2022-22721_x000a_CVE-2022-22720_x000a_CVE-2022-22719"/>
    <s v="Apache HTTP Server"/>
    <d v="2022-03-15T00:00:00"/>
    <s v="De multiples vulnérabilités ont _x000a_été découvertes dans Apache _x000a_HTTP Server. Elles permettent à _x000a_un attaquant de provoquer un _x000a_problème de sécurité non _x000a_spécifié par l'éditeur, un déni de _x000a_service à distance et un _x000a_contournement de la politique de _x000a_sécurité."/>
    <x v="2"/>
    <s v="Non spécifié _x000a_par l'éditeur_x000a_Déni de service _x000a_à distance_x000a_Contournement _x000a_de la politique _x000a_de sécurité"/>
    <s v="OUI"/>
    <s v="Mise a jour Apache HTTP Server vers la version 2.4.53"/>
    <x v="3"/>
    <d v="2022-03-15T00:00:00"/>
    <m/>
    <d v="2022-06-10T00:00:00"/>
    <n v="87"/>
    <s v="Traité dans le delai"/>
    <s v="Nécessite une qualification aupre de l'equipe Unix._x000a_Une nouvelle vulénrabilité a été découverte sous l'id :19102023-26"/>
    <s v="https://downloads.apache.org/httpd/CHANGES_2.4.53 _x000a_https://access.redhat.com/errata/RHSA-2022:1049"/>
    <m/>
    <m/>
    <m/>
    <m/>
    <m/>
  </r>
  <r>
    <s v="CDGDev"/>
    <m/>
    <x v="2"/>
    <s v="CVE-2022-42889"/>
    <s v="Apache Commons Text “Text4Shell”"/>
    <d v="2022-10-18T00:00:00"/>
    <s v="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_x000a_Un exploit de type &quot;proof of concept&quot; pour cette vulnérabilité est disponible."/>
    <x v="0"/>
    <s v="Exécution du code arbitraire à distance_x000a_Accès aux informations confidentielles"/>
    <s v="OUI"/>
    <s v="Apache Commons Text à partir de la version 1.10."/>
    <x v="2"/>
    <s v="18/10/2022"/>
    <m/>
    <d v="2025-02-10T00:00:00"/>
    <n v="846"/>
    <s v="Traité dans le delai"/>
    <m/>
    <s v="https://lists.apache.org/thread/n2bd4vdsgkqh2tm14l1wyc3jyol7s1om_x000a_https://nvd.nist.gov/vuln/detail/CVE-2022-42889"/>
    <m/>
    <m/>
    <m/>
    <m/>
    <m/>
  </r>
  <r>
    <s v="CDGDev"/>
    <m/>
    <x v="1"/>
    <s v="CVE-2022-42889"/>
    <s v="Apache Commons Text “Text4Shell”"/>
    <d v="2022-10-18T00:00:00"/>
    <s v="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_x000a_Un exploit de type &quot;proof of concept&quot; pour cette vulnérabilité est disponible."/>
    <x v="0"/>
    <s v="Exécution du code arbitraire à distance_x000a_Accès aux informations confidentielles"/>
    <s v="OUI"/>
    <s v="Apache Commons Text à partir de la version 1.10."/>
    <x v="6"/>
    <d v="2022-10-18T00:00:00"/>
    <m/>
    <d v="2022-10-21T00:00:00"/>
    <n v="3"/>
    <s v="Traité dans le delai"/>
    <s v="18/10/2022 : execution de script de detection._x000a_21/10/2022 : generation des resultat de script."/>
    <s v="https://lists.apache.org/thread/n2bd4vdsgkqh2tm14l1wyc3jyol7s1om_x000a_https://nvd.nist.gov/vuln/detail/CVE-2022-42889"/>
    <m/>
    <m/>
    <m/>
    <m/>
    <m/>
  </r>
  <r>
    <s v="CDGDev"/>
    <m/>
    <x v="0"/>
    <s v="CVE-2021-28554_x000a_CVE-2021-28551_x000a_CVE-2021-28552_x000a_CVE-2021-28631_x000a_CVE-2021-28632"/>
    <s v="Adobe Acrobat DC et Acrobat Reader DC"/>
    <d v="2021-06-09T00:00:00"/>
    <s v="NVIDIA a publié une mise à jour de sécurité logicielle pour de corriger des vulnérabilités dans le produits NVIDIA GPU Display Driver sur Windows, L’exploitation de ces failles de sécurité pouvant entraîner un déni de service et la divulgation d'informati"/>
    <x v="2"/>
    <s v="Exécution arbitraire du code "/>
    <s v="OUI"/>
    <s v="Mettre à jours des produits Adobe par :_x000a_Acrobat DC 2021.005.20148_x000a_Acrobat Reader DC 2021.005.20148_x000a_Acrobat 2020 2020.004.30005_x000a_Acrobat Reader 2020 2020.004.30005_x000a_Acrobat 2017 2017.011.30197_x000a_Acrobat Reader 2017 2017.011.30197"/>
    <x v="0"/>
    <d v="2021-06-09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1-37.html "/>
    <m/>
    <m/>
    <m/>
    <m/>
    <m/>
  </r>
  <r>
    <s v="CDGDev"/>
    <m/>
    <x v="0"/>
    <s v="CVE-2021-35988_x000a_CVE-2021-35987_x000a_CVE-2021-35980_x000a_CVE-2021-28644_x000a_CVE-2021-28640_x000a_CVE-2021-28643_x000a_CVE-2021-28641_x000a_CVE-2021-28639_x000a_CVE-2021-28642_x000a_CVE-2021-28637_x000a_CVE-2021-35986_x000a_CVE-2021-28638_x000a_CVE-2021-35985_x000a_CVE-2021-35984_x000a_CVE-2021-28636_x000a_CVE-2021-28634_x000a_CVE-2021-35983_x000a_CVE-2021-35981_x000a_CVE-2021-28635"/>
    <s v="Adobe Acrobat DC et Acrobat Reader DC"/>
    <d v="2021-07-14T00:00:00"/>
    <s v="_x000a_Adobe a publié des mises à jour de sécurité pour corriger des bugs critique, Ces mises à jour traitent de multiples vulnérabilités critiques. Une exploitation réussie pourrait conduire à une exécution arbitraire du code dans le contexte de l’utilisateur actuel."/>
    <x v="2"/>
    <s v="Exécution arbitraire du code_x000a_Escalade de privilège_x000a_Contournement de la politique de sécurité"/>
    <s v="OUI"/>
    <s v="Mettre à jours des produits Adobe par :_x000a__x0009_Acrobat DC 2021.005.20058_x000a__x0009_Acrobat Reader DC 2021.005.20058_x000a__x0009_Acrobat 2020 2020.004.30006_x000a__x0009_Acrobat Reader 2020 2020.004.30006_x000a__x0009_Acrobat 2017 2017.011.30199_x000a__x0009_Acrobat Reader 2017 2017.011.30199"/>
    <x v="0"/>
    <d v="2021-07-14T00:00:00"/>
    <m/>
    <m/>
    <e v="#NUM!"/>
    <e v="#NUM!"/>
    <s v="Nécessite un outil de déploiement des mises a jour sécurité des produits non Microsoft_x000a_"/>
    <s v="https://helpx.adobe.com/security/products/acrobat/apsb21-51.html"/>
    <m/>
    <m/>
    <m/>
    <m/>
    <m/>
  </r>
  <r>
    <s v="CDGDev"/>
    <m/>
    <x v="0"/>
    <s v="CVE-2021-39841_x000a_CVE-2021-39863_x000a_CVE-2021-39857_x000a_CVE-2021-39856_x000a_CVE-2021-39855_x000a_CVE-2021-39844_x000a_CVE-2021-39861_x000a_CVE-2021-39858_x000a_CVE-2021-39843_x000a_CVE-2021-39846_x000a_CVE-2021-39845_x000a_CVE-2021-35982_x000a_CVE-2021-39859_x000a_CVE-2021-39840_x000a_CVE-2021-39842_x000a_CVE-2021-39839_x000a_CVE-2021-39838_x000a_CVE-2021-39837_x000a_CVE-2021-39836_x000a_CVE-2021-39860_x000a_CVE-2021-39852_x000a_CVE-2021-39854_x000a_CVE-2021-39853_x000a_CVE-2021-39850_x000a_CVE-2021-39849_x000a_CVE-2021-39851"/>
    <s v="Adobe Acrobat DC et Acrobat Reader DC"/>
    <d v="2021-09-15T00:00:00"/>
    <s v="Adobe a publié des mises à jour de sécurité pour corriger les vulnérabilités de plusieurs produits Adobe. Un attaquant pourrait exploiter certaines de ces vulnérabilités pour prendre le contrôle d'un système affecté."/>
    <x v="2"/>
    <s v="Exécution arbitraire du code_x000a_Escalade de privilège_x000a_Contournement de la politique de sécurité"/>
    <s v="OUI"/>
    <s v="Mettre à jours des produits Adobe par : _x000a_Acrobat DC 2021.007.20091_x000a_Acrobat Reader DC 2021.007.20091_x000a_Acrobat 2020 2020.004.30015 _x000a_Acrobat Reader 2020 2020.004.30015_x000a_Acrobat 2017 2017.011.30202_x000a_Acrobat Reader 2017 2017.011.30202"/>
    <x v="0"/>
    <d v="2021-09-15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1-55.html"/>
    <m/>
    <m/>
    <m/>
    <m/>
    <m/>
  </r>
  <r>
    <s v="CDGDev"/>
    <m/>
    <x v="0"/>
    <s v="CVE-2021-40728 CVE-2021-40729 CVE-2021-40730_x000a_CVE-2021-40731"/>
    <s v="Adobe Acrobat DC et Acrobat Reader DC"/>
    <d v="2021-10-11T00:00:00"/>
    <s v="De multiples vulnérabilités ont été découvertes dans les produits Adobe. Elles permettent à un attaquant de provoquer un problème de sécurité non spécifié par l'éditeur."/>
    <x v="2"/>
    <s v="Non spécifié par l'éditeur"/>
    <s v="OUI"/>
    <s v="Acrobat DC  (pour Windows) version 21.007.20099_x000a_Acrobat DC (pour macOS) version 21.007.20099_x000a_Acrobat Reader DC (pour Windows) version 21.007.20099_x000a_Acrobat Reader DC (pour macOS) version 21.007.20099_x000a_Acrobat 2020 version 20.004.30017_x000a_Acrobat Reader 2020 version 20.004.30017_x000a_Acrobat 2017 version 17.011.30204_x000a_Acrobat Reader 2017 version 17.011.30204"/>
    <x v="0"/>
    <d v="2021-10-12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1-104.html"/>
    <m/>
    <m/>
    <m/>
    <m/>
    <m/>
  </r>
  <r>
    <s v="CDGDev"/>
    <m/>
    <x v="0"/>
    <s v="CVE-2021-44701_x000a_CVE-2021-44702_x000a_CVE-2021-44703_x000a_CVE-2021-44704_x000a_CVE-2021-44705_x000a_CVE-2021-44706_x000a_CVE-2021-44707_x000a_CVE-2021-44708_x000a_CVE-2021-44709_x000a_CVE-2021-44710_x000a_CVE-2021-44711_x000a_CVE-2021-44712_x000a_CVE-2021-44713_x000a_CVE-2021-44714_x000a_CVE-2021-44715_x000a_CVE-2021-44739_x000a_CVE-2021-44740_x000a_CVE-2021-44741_x000a_CVE-2021-44742_x000a_CVE-2021-45060_x000a_CVE-2021-45061_x000a_CVE-2021-45062_x000a_CVE-2021-45063_x000a_CVE-2021-45064_x000a_CVE-2021-45067_x000a_CVE-2021-45068"/>
    <s v="Adobe Acrobat DC et Acrobat Reader DC"/>
    <d v="2022-01-12T00:00:00"/>
    <s v="Adobe a publié des mises à jour de sécurité pour corriger les vulnérabilités de plusieurs produits Adobe. Un attaquant pourrait exploiter certaines de ces vulnérabilités pour prendre le contrôle d'un système affecté."/>
    <x v="2"/>
    <s v="Exécution arbitraire du code_x000a_Escalade de privilege_x000a_Déni de sérvice_x000a_Contournement de la politique de sécurité"/>
    <s v="OUI"/>
    <s v="Mettre à jours des produits Adobe par :_x000a_Acrobat DC 21.011.20039_x000a_Acrobat Reader DC 21.011.20039_x000a_Acrobat 2020 20.004.30020_x000a_Acrobat Reader 2020 20.004.30020_x000a_Acrobat 2017 17.011.30207_x000a_Acrobat Reader 2017 17.011.30207"/>
    <x v="0"/>
    <d v="2022-01-12T00:00:00"/>
    <m/>
    <m/>
    <e v="#NUM!"/>
    <e v="#NUM!"/>
    <m/>
    <s v="https://helpx.adobe.com/security/products/acrobat/apsb22-01.html"/>
    <m/>
    <m/>
    <m/>
    <m/>
    <m/>
  </r>
  <r>
    <s v="CDGDev"/>
    <m/>
    <x v="0"/>
    <s v="CVE-2021-44701 CVE-2021-44702 CVE-2021-44703 CVE-2021-44704 CVE-2021-44705 CVE-2021-44706 CVE-2021-44707 CVE-2021-44708 CVE-2021-44709 CVE-2021-44710 CVE-2021-44711 CVE-2021-44712 CVE-2021-44713 CVE-2021-44714 CVE-2021-44715 CVE-2021-44739 CVE-2021-44740 CVE-2021-44741 CVE-2021-44742 CVE-2021-45060 CVE-2021-45061 CVE-2021-45062 CVE-2021-45063 CVE-2021-45064 CVE-2021-45067 CVE-2021-45068 CVE-2022-24092 CVE-2022-24091"/>
    <s v="Adobe Acrobat DC et Acrobat Reader DC"/>
    <d v="2022-03-21T00:00:00"/>
    <s v="Adobe Acrobat Reader DC peut _x000a_permettre à un attaquant distant _x000a_d'exécuter du code arbitraire sur le _x000a_système, en raison d'une faille _x000a_d'écriture hors limites dans _x000a_l'analyse des polices intégrées. En _x000a_persuadant une victime d'ouvrir un _x000a_fichier de police spécialement _x000a_conçu, un attaquant pourrait _x000a_exploiter cette vulnérabilité pour _x000a_exécuter du code arbitraire dans le _x000a_contexte du processus en cours."/>
    <x v="2"/>
    <s v="Exécution du _x000a_code _x000a_arbitraire"/>
    <s v="OUI"/>
    <s v="Mise a jours des produits Adobe par :_x000a_Acrobat DC version 21.011.20039 ▪ Acrobat Reader DC version 21.011.20039 ▪ Acrobat 2020 version 20.004.30020 ▪ Acrobat Reader 2020 version 20.004.30020 ▪ Acrobat 2017 version 17.011.30207 ▪ Acrobat Reader 2017 version 17.011.30207"/>
    <x v="0"/>
    <d v="2022-03-21T00:00:00"/>
    <m/>
    <m/>
    <e v="#NUM!"/>
    <e v="#NUM!"/>
    <s v="De nouvelles vulnérabilités ont été publiées par l'éditeur et une nouvelle version a été publiée_x000a_Nécessite un outil de déploiement des mises a jour sécurité des produits non Microsoft_x000a_"/>
    <s v="https://helpx.adobe.com/security/products/acrobat/apsb22-01.html_x000a_https://www.zerodayinitiative.com/advisories/ZDI-22-513/"/>
    <m/>
    <m/>
    <m/>
    <m/>
    <m/>
  </r>
  <r>
    <s v="CDGDev"/>
    <m/>
    <x v="0"/>
    <s v="CVE-2022-24101_x000a_CVE-2022-24103_x000a_CVE-2022-24104_x000a_CVE-2022-27785_x000a_CVE-2022-24102_x000a_CVE-2022-27786_x000a_CVE-2022-27787_x000a_CVE-2022-27788_x000a_CVE-2022-27789_x000a_CVE-2022-27790_x000a_CVE-2022-27791_x000a_CVE-2022-27792_x000a_CVE-2022-27793_x000a_CVE-2022-27794_x000a_CVE-2022-27795_x000a_CVE-2022-27796_x000a_CVE-2022-27797_x000a_CVE-2022-27798_x000a_CVE-2022-27799_x000a_CVE-2022-27800_x000a_CVE-2022-27801_x000a_CVE-2022-27802_x000a_CVE-2022-28230_x000a_CVE-2022-28231_x000a_CVE-2022-28232_x000a_CVE-2022-28233_x000a_CVE-2022-28234_x000a_CVE-2022-28235_x000a_CVE-2022-28236_x000a_CVE-2022-28237_x000a_CVE-2022-28238_x000a_CVE-2022-28239_x000a_CVE-2022-28240_x000a_CVE-2022-28241_x000a_CVE-2022-28242_x000a_CVE-2022-28243_x000a_CVE-2022-28244_x000a_CVE-2022-28245_x000a_CVE-2022-28246_x000a_CVE-2022-28247_x000a_CVE-2022-28248_x000a_CVE-2022-28249_x000a_CVE-2022-28250_x000a_CVE-2022-28251_x000a_CVE-2022-28252_x000a_CVE-2022-28253_x000a_CVE-2022-28254_x000a_CVE-2022-28255_x000a_CVE-2022-28256_x000a_CVE-2022-28257_x000a_CVE-2022-28258_x000a_CVE-2022-28259_x000a_CVE-2022-28260_x000a_CVE-2022-28261_x000a_CVE-2022-28262_x000a_CVE-2022-28263_x000a_CVE-2022-28264_x000a_CVE-2022-28265_x000a_CVE-2022-28266_x000a_CVE-2022-28267_x000a_CVE-2022-28268_x000a_CVE-2022-28269"/>
    <s v="Adobe Acrobat DC et Acrobat Reader DC"/>
    <d v="2022-04-13T00:00:00"/>
    <s v="Adobe Acrobat et Adobe Reader peuvent permettre à un attaquant distant d'exécuter du code arbitraire sur le système, en raison d'une erreur de type &quot;use-after-free&quot;. En persuadant une victime d'ouvrir un document spécialement conçu, un attaquant distant pourrait exploiter cette vulnérabilité pour exécuter du code arbitraire sur le système avec les privilèges de la victime ou faire planter l'application."/>
    <x v="2"/>
    <s v="Exécution du code arbitraire_x000a_Elévation de privilège "/>
    <s v="OUI"/>
    <s v="Mise a jours des produits Adobe par :_x000a_Acrobat DC version 22.001.20117_x000a_Acrobat Reader DC version 22.001.20117_x000a_Acrobat 2020 version 20.005.30334_x000a_Acrobat Reader 2020 version 20.005.30334_x000a_Acrobat 2017 version 17.012.30229_x000a_Acrobat Reader 2017 version 17.012.30229"/>
    <x v="0"/>
    <d v="2022-04-13T00:00:00"/>
    <m/>
    <d v="2022-08-10T00:00:00"/>
    <n v="119"/>
    <s v="Traité dans le delai"/>
    <s v="Déploiement en cours."/>
    <s v="https://helpx.adobe.com/security/products/acrobat/apsb22-16.html"/>
    <m/>
    <m/>
    <m/>
    <m/>
    <m/>
  </r>
  <r>
    <s v="CDGDev"/>
    <m/>
    <x v="0"/>
    <s v="CVE-2022-34230_x000a_CVE-2022-34229_x000a_CVE-2022-34228_x000a_CVE-2022-34227_x000a_CVE-2022-34226_x000a_CVE-2022-34225_x000a_CVE-2022-34224_x000a_CVE-2022-34223_x000a_CVE-2022-34222_x000a_CVE-2022-34237_x000a_CVE-2022-34238_x000a_CVE-2022-34239_x000a_CVE-2022-34236_x000a_CVE-2022-34221_x000a_CVE-2022-34234_x000a_CVE-2022-34220_x000a_CVE-2022-34219_x000a_CVE-2022-34217_x000a_CVE-2022-34216_x000a_CVE-2022-34233_x000a_CVE-2022-34215_x000a_CVE-2022-34232"/>
    <s v="Adobe Acrobat DC et Acrobat Reader DC"/>
    <d v="2022-07-12T00:00:00"/>
    <s v="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
    <x v="0"/>
    <s v="Arbitrary _x000a_code _x000a_exécution_x000a_Memory _x000a_leak"/>
    <s v="OUI"/>
    <s v="Mise a jours des produits Adobe par :_x000a_▪ Acrobat DC version 22.001.20169_x000a_▪ Acrobat Reader DC version 22.001.20169_x000a_▪ Acrobat 2020 version 20.005.30362_x000a_▪ Acrobat Reader 2020 version 20.005.30362_x000a_▪ Acrobat 2017 version 17.012.30249_x000a_▪ Acrobat Reader 2017 version 17.012.30249"/>
    <x v="0"/>
    <d v="2022-07-12T00:00:00"/>
    <m/>
    <d v="2022-08-10T00:00:00"/>
    <n v="29"/>
    <s v="Traité dans le delai"/>
    <s v="De nouvelles vulnérabilités ont été publiées par l'éditeur et une nouvelle version a été publiée_x000a_Nécessite un outil de déploiement des mises a jour sécurité des produits non Microsoft_x000a_"/>
    <s v="https://helpx.adobe.com/security/products/acrobat/apsb22-32.html"/>
    <m/>
    <m/>
    <m/>
    <m/>
    <m/>
  </r>
  <r>
    <s v="CDGDev"/>
    <m/>
    <x v="0"/>
    <s v="CVE-2022-35665_x000a_CVE-2022-35666_x000a_CVE-2022-35667_x000a_CVE-2022-35668_x000a_CVE-2022-35670_x000a_CVE-2022-35671_x000a_CVE-2022-35678"/>
    <s v="Adobe Acrobat DC et Acrobat Reader DC"/>
    <d v="2022-08-10T00:00:00"/>
    <s v="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
    <x v="0"/>
    <s v="Arbitrary code exécution_x000a_Memory leak"/>
    <s v="OUI"/>
    <s v="Mise a jours des produits Adobe par :_x000a_Acrobat DC version 22.002.20191_x000a_Acrobat Reader DC version 22.002.20191_x000a_Acrobat 2020 version 20.005.30381_x000a_Acrobat Reader version 2020 20.005.30381_x000a_Acrobat 2017 version 17.012.30262_x000a_Acrobat Reader 2017 version 17.012.30262"/>
    <x v="0"/>
    <d v="2022-08-10T00:00:00"/>
    <m/>
    <d v="2022-10-13T00:00:00"/>
    <n v="64"/>
    <s v="Traité dans le delai"/>
    <s v="De nouvelles vulnérabilités ont été publiées par l'éditeur et une nouvelle version a été publiée"/>
    <s v="https://helpx.adobe.com/security/products/acrobat/apsb22-39.html"/>
    <m/>
    <m/>
    <m/>
    <m/>
    <m/>
  </r>
  <r>
    <s v="CDGDev"/>
    <m/>
    <x v="0"/>
    <s v="CVE-2022-35691_x000a_CVE-2022-38437_x000a_CVE-2022-38450_x000a_CVE-2022-42339_x000a_CVE-2022-38449_x000a_CVE-2022-42342"/>
    <s v="Adobe Acrobat DC et Acrobat Reader DC"/>
    <d v="2022-10-13T00:00:00"/>
    <s v="Adobe a publié des mises à jour de sécurité pour Adobe Acrobat et Reader pour Windows et macOS. Ces mises à jour corrigent des vulnérabilités critiques et importantes. Une exploitation réussie pourrait conduire à un déni de service applicatif et à une fuite de mémoire"/>
    <x v="0"/>
    <s v="Execute arbitrary code_x000a_Unauthorized disclosure of information_x000a_Denial-of-service (DoS)_x000a_Privilege escalation"/>
    <s v="OUI"/>
    <s v="Mise a jours des produits Adobe par :_x000a_Acrobat DC version 22.003.20258_x000a_Acrobat Reader DC version 22.003.20258_x000a_Acrobat 2020 version, 20.005.30407_x000a_Acrobat Reader version 2020, 20.005.30407"/>
    <x v="0"/>
    <d v="2022-10-13T00:00:00"/>
    <m/>
    <d v="2025-02-10T00:00:00"/>
    <n v="851"/>
    <s v="Traité dans le delai"/>
    <s v="01/11/2022 : Mise a jour appliquer 24 PDT avec succée."/>
    <s v="https://helpx.adobe.com/security/products/acrobat/apsb22-46.html"/>
    <m/>
    <m/>
    <m/>
    <m/>
    <m/>
  </r>
  <r>
    <s v="CDGDev"/>
    <s v="12012022-05"/>
    <x v="0"/>
    <s v="CVE-2023-21579_x000a_CVE-2023-21581_x000a_CVE-2023-21585_x000a_CVE-2023-21586_x000a_CVE-2023-21604_x000a_CVE-2023-21605_x000a_CVE-2023-21606_x000a_CVE-2023-21607_x000a_CVE-2023-21608_x000a_CVE-2023-21609_x000a_CVE-2023-21610_x000a_CVE-2023-21611_x000a_CVE-2023-21612_x000a_CVE-2023-21613_x000a_CVE-2023-21614"/>
    <s v="Adobe Acrobat DC et Acrobat Reader DC"/>
    <d v="2023-01-12T00:00:00"/>
    <s v="De multiples vulnérabilités ont été découvertes dans Adobe Reader et Acrobat. Certaines d'entre elles permettent à un attaquant de provoquer une exécution de code arbitraire à distance, un déni de service et une atteinte à l'intégrité des données."/>
    <x v="0"/>
    <s v="Exécution de code arbitraire à distance_x000a_Déni de service_x000a_Atteinte à l'intégrité des données_x000a_Atteinte à la confidentialité des données_x000a_Élévation de privilèges"/>
    <s v="OUI"/>
    <s v="_x0009_Acrobat DC version 22.003.20310_x000a__x0009_Acrobat Reader DC version 22.003.20310_x000a__x0009_Acrobat 2020 version 20.005.30436_x000a__x0009_Acrobat Reader version 20.005.30436"/>
    <x v="0"/>
    <d v="2023-01-12T00:00:00"/>
    <m/>
    <d v="2023-01-12T00:00:00"/>
    <n v="0"/>
    <s v="Traité dans le delai"/>
    <s v="12/01/2023 : Mail envoyé par SOC"/>
    <s v="https://helpx.adobe.com/security/products/acrobat/apsb23-01.html"/>
    <m/>
    <m/>
    <m/>
    <m/>
    <m/>
  </r>
  <r>
    <s v="CDGDev"/>
    <s v="12042023-08"/>
    <x v="1"/>
    <s v="CVE-2023-26395_x000a_CVE-2023-26396_x000a_CVE-2023-26397_x000a_CVE-2023-26405_x000a_CVE-2023-26406_x000a_CVE-2023-26407_x000a_CVE-2023-26408_x000a_CVE-2023-26417_x000a_CVE-2023-26418_x000a_CVE-2023-26419_x000a_CVE-2023-26420_x000a_CVE-2023-26421_x000a_CVE-2023-26422_x000a_CVE-2023-26423_x000a_CVE-2023-26424_x000a_CVE-2023-26425"/>
    <s v="Adobe Acrobat DC et Acrobat Reader DC"/>
    <d v="2023-04-12T00:00:00"/>
    <s v="De multiples vulnérabilités ont été découvertes dans les produits Adobe Acrobat et Adobe Reader.Certaines d'entre elles permettent à _x000a_un attaquant de provoquer une exécution de code arbitraire,_x000a_Un contournement de la politique de sécurité et une atteinte à la _x000a_confidentialité des données ainsi d’autres risques sur un système _x000a_vulnérable."/>
    <x v="0"/>
    <s v="Exécution de code arbitraire_x000a_Contournement de la sécurité_x000a_Escalade privilège _x000a_Divulgationd’information"/>
    <s v="OUI"/>
    <s v="Mise à jour d’Adobe par les versions suivantes : _x000a_- Acrobat DC version 23.001.20143._x000a_- Acrobat Reader DC version 23.001.20143._x000a_- Acrobat 2020 version 20.005.30467._x000a_- Acrobat Reader 2020 version 20.005.30467"/>
    <x v="0"/>
    <d v="2023-04-12T00:00:00"/>
    <n v="10"/>
    <d v="2023-04-19T00:00:00"/>
    <n v="7"/>
    <s v="Traité dans le delai"/>
    <s v="12/04/2023 : Mail envoyé par SOC_x000a_13/04/2023 : Traité dans le cadre du patching du mois d'avril"/>
    <s v="https://helpx.adobe.com/security/products/acrobat/apsb23-24.htm"/>
    <s v="https://helpx.adobe.com/security/products/acrobat/apsb23-24.htm"/>
    <m/>
    <m/>
    <m/>
    <m/>
  </r>
  <r>
    <s v="CDGDev"/>
    <m/>
    <x v="3"/>
    <s v="CVE-2022-29072"/>
    <s v="7-Zip"/>
    <d v="2022-04-18T00:00:00"/>
    <s v="Une vulnérabilité Zero-day a été découverte dans 7-Zip Windows, elle permet à un attaquant de provoquer une élévation de privilèges et l'exécution de commandes lorsqu'un fichier avec l'extension .7z est glissé dans la zone Aide&gt;Contenu. Ce problème est dû à une mauvaise configuration de 7z.dll et à un dépassement de tas (Heap overflow). La commande s'exécute dans un processus enfant sous le processus 7zFM.exe."/>
    <x v="0"/>
    <s v="Élévation de privilèges"/>
    <s v="OUI"/>
    <s v="Solution de contournement :_x000a_Supprimer le fichier 7-zip.chm dans le répertoire d'installation de 7-Zip."/>
    <x v="0"/>
    <d v="2022-04-18T00:00:00"/>
    <m/>
    <m/>
    <e v="#NUM!"/>
    <e v="#NUM!"/>
    <m/>
    <s v="https://github.com/kagancapar/CVE-2022-29072_x000a_https://www.youtube.com/watch?v=sT1cvbu7ZTA"/>
    <m/>
    <m/>
    <m/>
    <m/>
    <m/>
  </r>
  <r>
    <s v="CDGDev"/>
    <s v="13072023-06"/>
    <x v="2"/>
    <s v="CVE-2023-36884"/>
    <s v="« Zero-Day »_x000a_dans Windows et Office"/>
    <d v="2023-07-13T00:00:00"/>
    <s v="Une vulnérabilité « Zero-Day » a été découverte dans Windows et Office, Un attaquant peut créer un document Microsoft Office spécialement conçu qui lui permet d'exécuter du code à _x000a_distance dans le contexte de la victime. Cependant, il doit convaincre la victime d'ouvrir le fichier malveillant.L’exploitation réussie de cette _x000a_vulnérabilité pourrait entraîner une perte importante de confidentialité._x000a_La CVE-2023-36884 est activement exploitée"/>
    <x v="0"/>
    <s v="Exécution code _x000a_arbitraire"/>
    <s v="OUI"/>
    <s v="Ajouter les noms d'application suivants à cette clé de registre en tant que valeurs de type _x000a_REG_DWORD avec des données : 1_x000a_Computer\HKEY_LOCAL_MACHINE\SOFTWARE\Policies\Microsoft\Internet _x000a_Explorer\Main\FeatureControl\FEATURE_BLOCK_CROSS_PROTOCOL_FILE_NAVIGATION_x000a_Applications :_x000a_▪ Excel.exe_x000a_▪ Graph.exe_x000a_▪ MSAccess.exe_x000a_▪ MSPub.exe_x000a_▪ Powerpnt.exe_x000a_▪ Visio.exe_x000a_▪ WinProj.exe_x000a_▪ WinWord.exe_x000a_▪ Wordpad.exe"/>
    <x v="0"/>
    <d v="2023-07-13T00:00:00"/>
    <n v="2"/>
    <d v="2023-07-28T00:00:00"/>
    <n v="15"/>
    <s v="Hors délai de remediation"/>
    <s v="13/07/2023 : Mail envoyé par SOC_x000a_20/07/2023 : Relance_x000a_24/07/2023 : Relance_x000a_28/07/2023 : Relance_x000a_31/07/2023 : Relance_x000a_"/>
    <s v="https://msrc.microsoft.com/update-guide/vulnerability/CVE-2023-36884_x000a_https://nvd.nist.gov/vuln/detail/CVE-2023-36884"/>
    <m/>
    <m/>
    <m/>
    <m/>
    <m/>
  </r>
  <r>
    <s v="CDGDev"/>
    <m/>
    <x v="1"/>
    <s v="CVE-2021-43066_x000a_CVE-2021-41020_x000a_CVE-2022-26116_x000a_CVE-2021-43206_x000a_CVE-2021-41032_x000a_CVE-2022-22306_x000a_CVE-2022-23443_x000a_CVE-2021-43081_x000a_CVE-2021-43845_x000a_CVE-2021-37706_x000a_CVE-2021-43804_x000a_CVE-2021-32686_x000a_CVE-2021-21375_x000a_CVE-2020-15260"/>
    <s v=" Produits Fortinet"/>
    <d v="2022-05-04T00:00:00"/>
    <s v="De multiples vulnérabilités ont été découvertes dans les produits Fortinet. Certaines d'entre elles permettent à un attaquant de provoquer une exécution de code arbitraire à distance, un déni de service à distance et un contournement de la politique de sécurité."/>
    <x v="0"/>
    <s v="Exécution de code arbitraire à distance._x000a_Déni de service à distance._x000a_Contournement de la politique de sécurité._x000a_Atteinte à l'intégrité des données._x000a_Atteinte à la confidentialité des données._x000a_Élévation de privilèges._x000a_Injection de code indirecte à distance (XSS)."/>
    <s v="OUI"/>
    <s v="Se référer au bulletin de sécurité de l'éditeur pour l'obtention des correctifs (cf. section Documentation)."/>
    <x v="0"/>
    <d v="2022-05-04T00:00:00"/>
    <m/>
    <d v="2022-06-16T00:00:00"/>
    <n v="43"/>
    <s v="Traité dans le delai"/>
    <s v="16/06/2022 : Retour de NOC &quot;La mise à jour du FW forti vers 7.0.5 est exécuté avec succès&quot;"/>
    <s v="https://www.fortiguard.com/psirt/FG-IR-21-154_x000a_https://www.fortiguard.com/psirt/FG-IR-22-007 _x000a_https://www.fortiguard.com/psirt/FG-IR-22-041 _x000a_https://www.fortiguard.com/psirt/FG-IR-21-230 _x000a_https://www.fortiguard.com/psirt/FG-IR-21-239 _x000a_https://www.fortiguard.com/psirt/FG-IR-21-147 _x000a_https://www.fortiguard.com/psirt/FG-IR-21-231 _x000a_https://www.fortiguard.com/psirt/FG-IR-22-062 _x000a_https://www.fortiguard.com/psirt/FG-IR-21-040 "/>
    <m/>
    <m/>
    <m/>
    <m/>
    <m/>
  </r>
  <r>
    <s v="CDGDev"/>
    <m/>
    <x v="3"/>
    <s v="CVE-2022-34711_x000a_CVE-2022-35822"/>
    <s v=" Microsoft Windows"/>
    <d v="2022-08-16T00:00:00"/>
    <s v="De multiples vulnérabilités ont été  corrigées  dans  Microsoft Windows.  _x000a_Elles  permettent  à un attaquant de provoquer une élévation  de  privilèges  et  un contournement de la fonctionnalité de sécurité."/>
    <x v="0"/>
    <s v="Contournement de la fonctionnalité _x000a_de sécuritéÉlévation de privilèges"/>
    <s v="OUI"/>
    <s v="appliquer les mises a jour du mois d'aout "/>
    <x v="0"/>
    <d v="2022-08-16T00:00:00"/>
    <m/>
    <d v="2022-08-12T00:00:00"/>
    <e v="#NUM!"/>
    <e v="#NUM!"/>
    <s v="traité dans le cadre de patching mensuel."/>
    <s v="https://msrc.microsoft.com/update-guide/vulnerability/CVE-2022-35822_x000a_https://msrc.microsoft.com/update-guide/vulnerability/CVE-2022-34711"/>
    <m/>
    <m/>
    <m/>
    <m/>
    <m/>
  </r>
  <r>
    <s v="CDGDev"/>
    <m/>
    <x v="0"/>
    <s v="CVE-2022-34711_x000a_CVE-2022-35822"/>
    <s v=" Microsoft Windows"/>
    <d v="2022-08-16T00:00:00"/>
    <s v="De multiples vulnérabilités ont été  corrigées  dans  Microsoft Windows.  _x000a_Elles  permettent  à un attaquant de provoquer une élévation  de  privilèges  et  un contournement de la fonctionnalité de sécurité."/>
    <x v="0"/>
    <s v="Contournement de la fonctionnalité _x000a_de sécuritéÉlévation de privilèges"/>
    <s v="OUI"/>
    <s v="appliquer les mises a jour du mois d'aout "/>
    <x v="2"/>
    <d v="2022-08-16T00:00:00"/>
    <m/>
    <d v="2022-08-22T00:00:00"/>
    <n v="6"/>
    <s v="Traité dans le delai"/>
    <s v="De nouvelles vulnérabilités ont été publiées par l'éditeur et une nouvelle version a été publiée_x000a_"/>
    <s v="https://msrc.microsoft.com/update-guide/vulnerability/CVE-2022-35822_x000a_https://msrc.microsoft.com/update-guide/vulnerability/CVE-2022-34711"/>
    <m/>
    <m/>
    <m/>
    <m/>
    <m/>
  </r>
  <r>
    <s v="CDGDev"/>
    <m/>
    <x v="0"/>
    <s v="CVE-2022-3075"/>
    <s v=" Google chrome"/>
    <d v="2022-09-05T00:00:00"/>
    <s v="Une vulnérabilité critique de type zero-day a été découverte dans Google Chrome.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_x000a_La vulnérabilité CVE-2022-3075 est activement exploitée."/>
    <x v="0"/>
    <s v="Contournement de la sécurité"/>
    <s v="OUI"/>
    <s v="Mise a jour de Google chrome par la version 105.0.5195.102"/>
    <x v="0"/>
    <d v="2022-09-05T00:00:00"/>
    <m/>
    <d v="2022-09-15T00:00:00"/>
    <n v="10"/>
    <s v="Traité dans le delai"/>
    <s v="De nouvelles vulnérabilités ont été publiées par l'éditeur et une nouvelle version a été publiée_x000a_Nécessite un outil de déploiement des mises a jour sécurité des produits non Microsoft_x000a_"/>
    <s v="https://chromereleases.googleblog.com/2022/09/stable-channel-update-for-desktop.html?m=1 "/>
    <m/>
    <m/>
    <m/>
    <m/>
    <m/>
  </r>
  <r>
    <s v="CDGDev"/>
    <m/>
    <x v="0"/>
    <s v="CVE-2022-3370_x000a_CVE-2022-3373"/>
    <s v=" Google chrome"/>
    <d v="2022-10-03T00:00:00"/>
    <s v="De multiples vulnérabilités ont été découvertes dans Google Chrome. _x000a_Elles permettent à un attaquant de provoquer un problème de sécurité non spécifié par l'éditeur"/>
    <x v="0"/>
    <s v="Non spécifié par l'éditeur"/>
    <s v="OUI"/>
    <s v="Mettre à jour de Google chrome par la version 106.0.5249.91"/>
    <x v="0"/>
    <d v="2022-10-03T00:00:00"/>
    <m/>
    <d v="2022-10-12T00:00:00"/>
    <n v="9"/>
    <s v="Traité dans le delai"/>
    <s v="De nouvelles vulnérabilités ont été publiées par l'éditeur et une nouvelle version a été publiée"/>
    <s v="https://cve.mitre.org/cgi-bin/cvename.cgi?name=CVE-2022-3370_x000a_https://cve.mitre.org/cgi-bin/cvename.cgi?name=CVE-2022-3373"/>
    <m/>
    <m/>
    <m/>
    <m/>
    <m/>
  </r>
  <r>
    <s v="CDGDev"/>
    <m/>
    <x v="0"/>
    <s v="CVE-2022-3445_x000a_CVE-2022-3446_x000a_CVE-2022-3447_x000a_CVE-2022-3448_x000a_CVE-2022-3449_x000a_CVE-2022-3450"/>
    <s v=" Google chrome"/>
    <d v="2022-10-12T00:00:00"/>
    <s v="De multiples vulnérabilités ont été découvertes dans Google Chrome. _x000a_Elles permettent à un attaquant de provoquer un problème de sécurité non spécifié par l'éditeur."/>
    <x v="0"/>
    <s v="Non spécifié par l'éditeur"/>
    <s v="OUI"/>
    <s v="Mettre à jour de Google chrome par la version 106.0.5249.119"/>
    <x v="0"/>
    <d v="2022-10-12T00:00:00"/>
    <m/>
    <d v="2025-02-10T00:00:00"/>
    <n v="852"/>
    <s v="Traité dans le delai"/>
    <s v="01/11/2022: Mise a jour 33 PDT avec suceés."/>
    <s v="http://cve.mitre.org/cgi-bin/cvename.cgi?name=CVE-2022-3445_x000a_http://cve.mitre.org/cgi-bin/cvename.cgi?name=CVE-2022-3446_x000a_http://cve.mitre.org/cgi-bin/cvename.cgi?name=CVE-2022-3447_x000a_http://cve.mitre.org/cgi-bin/cvename.cgi?name=CVE-2022-3448_x000a_http://cve.mitre.org/cgi-bin/cvename.cgi?name=CVE-2022-3449_x000a_http://cve.mitre.org/cgi-bin/cvename.cgi?name=CVE-2022-3450"/>
    <m/>
    <m/>
    <m/>
    <m/>
    <m/>
  </r>
  <r>
    <s v="CDGDev"/>
    <s v="10112022-09"/>
    <x v="0"/>
    <s v="CVE-2022-3885_x000a_CVE-2022-3886_x000a_CVE-2022-3887_x000a_CVE-2022-3888_x000a_CVE-2022-3889_x000a_CVE-2022-3890"/>
    <s v=" Google chrome"/>
    <d v="2022-11-09T00:00:00"/>
    <s v="De multiples vulnérabilités ont été découvertes dans Google Chrome. Elles permettent à un attaquant de provoquer un problème de sécurité non spécifié par l'éditeur."/>
    <x v="0"/>
    <s v="Non spécifié par l'éditeur."/>
    <s v="OUI"/>
    <s v="•_x0009_Mise à jour vers la version 107.0.5304.107."/>
    <x v="0"/>
    <d v="2022-11-10T00:00:00"/>
    <m/>
    <d v="2022-11-30T00:00:00"/>
    <n v="21"/>
    <s v="Traité dans le delai"/>
    <s v="10/11/2022 : Mail envoyé par SOC_x000a_16/11/2022 : Relance_x000a_23/11/2022 : Terminé sur 36 Machine "/>
    <s v="https://www.cert.ssi.gouv.fr/avis/CERTFR-2022-AVI-1007/ _x000a_https://chromereleases.googleblog.com/2022/11/stable-channel-update-for-desktop.html "/>
    <m/>
    <m/>
    <m/>
    <m/>
    <m/>
  </r>
  <r>
    <s v="CDGDev"/>
    <s v="12012022-04"/>
    <x v="0"/>
    <s v="CVE-2023-0128_x000a_CVE-2023-0129_x000a_CVE-2023-0130_x000a_CVE-2023-0131_x000a_CVE-2023-0132_x000a_CVE-2023-0133_x000a_CVE-2023-0134_x000a_CVE-2023-0135_x000a_CVE-2023-0136_x000a_CVE-2023-0137_x000a_CVE-2023-0138_x000a_CVE-2023-0139_x000a_CVE-2023-0140_x000a_CVE-2023-0141"/>
    <s v=" Google chrome"/>
    <d v="2023-01-12T00:00:00"/>
    <s v="De multiples vulnérabilités ont été découvertes dans Google Chrome. Elles permettent à un attaquant de provoquer un problème de sécurité non spécifié par l'éditeur."/>
    <x v="0"/>
    <s v="Non spécifié par l'éditeur"/>
    <s v="OUI"/>
    <s v="Mise à jour pour Windows vers  108.0.5359.125"/>
    <x v="0"/>
    <d v="2023-01-12T00:00:00"/>
    <m/>
    <d v="2023-01-25T00:00:00"/>
    <n v="13"/>
    <s v="Traité dans le delai"/>
    <s v="12/01/2023 : Mail envoyé par SOC_x000a__x000a_"/>
    <s v="https://chromereleases.googleblog.com/search/label/Desktop%20Update"/>
    <m/>
    <m/>
    <m/>
    <m/>
    <m/>
  </r>
  <r>
    <s v="CDGDev"/>
    <s v="25022022-25"/>
    <x v="0"/>
    <s v="CVE-2023-0471_x000a_CVE-2023-0472_x000a_CVE-2023-0473_x000a_CVE-2023-0474"/>
    <s v=" Google chrome"/>
    <d v="2023-01-25T00:00:00"/>
    <s v="De multiples vulnérabilités ont été découvertes dans Google Chrome. Elles permettent à un attaquant de provoquer un problème de sécurité non spécifié par l'éditeur."/>
    <x v="0"/>
    <s v="Non spécifié par l'éditeur"/>
    <s v="OUI"/>
    <s v="Mise à jour pour Windows vers   109.0.5414.119/.120"/>
    <x v="0"/>
    <d v="2023-01-25T00:00:00"/>
    <m/>
    <d v="2023-02-23T00:00:00"/>
    <n v="29"/>
    <s v="Traité dans le delai"/>
    <s v="25/01/2023 : Mail envoyé par SOC_x000a_Auto-update _x000a_une nouvelle vulnérabilité a été découverte sous l'id : 23022023-13_x000a_"/>
    <s v="https://chromereleases.googleblog.com/2023/01/stable-channel-update-for-desktop_24.html"/>
    <m/>
    <m/>
    <m/>
    <m/>
    <m/>
  </r>
  <r>
    <s v="CDGDev"/>
    <s v="06092023-01"/>
    <x v="1"/>
    <s v="CVE-2023-4764_x000a_CVE-2023-4763_x000a_CVE-2023-4762_x000a_CVE-2023-4761"/>
    <s v="Google Chrome"/>
    <d v="2023-09-06T00:00:00"/>
    <s v="De multiples vulnérabilités ont été découvertes dans Google Chrome. Elles permettent à un attaquant de provoquer une exécution de code et un contournement de la sécurité."/>
    <x v="0"/>
    <s v="Exécution de code_x000a_Contournement de la sécurité"/>
    <s v="OUI"/>
    <s v="Mettre à jour de Google chrome par la version 116.0.5845.180 ou ultérieurs."/>
    <x v="0"/>
    <d v="2023-09-06T00:00:00"/>
    <n v="30"/>
    <d v="2023-09-12T00:00:00"/>
    <n v="6"/>
    <s v="Traité dans le delai"/>
    <s v="06/09/2023 : Mail envoyé par SOC _x000a_12/09/2023 : Une nouvelle mise a jour a été publié (12092023-03)."/>
    <s v="https://chromereleases.googleblog.com/2023/09/stable-channel-update-for-desktop.html "/>
    <m/>
    <m/>
    <m/>
    <m/>
    <m/>
  </r>
  <r>
    <s v="CDGDev"/>
    <s v="12092023-03"/>
    <x v="2"/>
    <s v="CVE-2023-4863"/>
    <s v="Zero-days dans Google chrome"/>
    <d v="2023-09-12T00:00:00"/>
    <s v="Google Chrome est vulnérable à un débordement de mémoire tampon basé sur le tas, causé par une vérification incorrecte des limites par WebP. En persuadant une victime de visiter un site Web spécialement conçu, un attaquant distant pourrait déborder une mémoire tampon et exécuter un code arbitraire sur le système ou provoquer un plantage de l'application._x000a_La vulnérabilité CVE-2023-4863 est activement exploitée._x000a_"/>
    <x v="0"/>
    <s v="Exécuter du code arbitraire  "/>
    <s v="OUI"/>
    <s v="Mettre à jour de Google chrome par la version 116.0.5845.188"/>
    <x v="0"/>
    <d v="2023-12-09T00:00:00"/>
    <n v="1"/>
    <d v="2025-02-10T00:00:00"/>
    <n v="517"/>
    <s v="Hors délai de remediation"/>
    <s v="12/09/2023 : Mail envoyé par SOC _x000a_18/09/2023 : Relance_x000a_03/10/2023 : Relance_x000a_05/10/2023 : Relance"/>
    <s v="https://chromereleases.googleblog.com/2023/09/stable-channel-update-for-desktop_11.html "/>
    <m/>
    <m/>
    <m/>
    <m/>
    <m/>
  </r>
  <r>
    <s v="CDGDev"/>
    <s v="13092023-04"/>
    <x v="0"/>
    <s v="CVE-2023-26369"/>
    <s v="Zero day dans Adobe Acrobat et Reader"/>
    <d v="2023-09-13T00:00:00"/>
    <s v="Une vulnérabilité a été découverte dans adobe Acrobat et Adobe Reader, elle permet à un attaquant distant d'exécuter un code arbitraire sur le système, causé par une écriture hors limites. En persuadant une victime d'ouvrir un document spécialement conçu, un attaquant pourrait exploiter cette vulnérabilité pour exécuter du code arbitraire sur le système avec les privilèges de la victime ou provoquer un arrêt de l'application._x000a_La vulnérabilité CVE-2023-26369 est activement exploitée._x000a_"/>
    <x v="0"/>
    <s v="Exécution de code arbitraire"/>
    <s v="OUI"/>
    <s v="Mettre à jour les logicielles Adobe par les versions suivantes : _x000a__x000a_Adobe Acrobat DC version antérieurs à 23.006.20320 ou ultérieurs._x000a_Adobe Acrobat Reader DC version antérieurs à 23.006.20320 ou ultérieurs._x000a_Adobe Acrobat 2020 versions antérieures à 20.005.30524 ou ultérieurs._x000a_Adobe Acrobat Reader 2020 versions antérieurs à 20.005.30524 ou ultérieurs._x000a_"/>
    <x v="0"/>
    <s v="13/9/2023"/>
    <n v="1"/>
    <d v="2023-11-15T00:00:00"/>
    <n v="63"/>
    <s v="Hors délai de remediation"/>
    <s v="13/09/2023 : Mail envoyé par SOC _x000a_14/09/2023 : relance _x000a_18/09/2023: Relance_x000a_21/09/2023 :Relance"/>
    <s v="https://helpx.adobe.com/security/products/acrobat/apsb23-34.html"/>
    <m/>
    <m/>
    <m/>
    <m/>
    <m/>
  </r>
  <r>
    <s v="CDGDev"/>
    <s v="27092023-12"/>
    <x v="1"/>
    <s v="CVE-2023-5168_x000a_CVE-2023-5169_x000a_CVE-2023-5170_x000a_CVE-2023-5171_x000a_CVE-2023-5172_x000a_CVE-2023-5173_x000a_CVE-2023-5174_x000a_CVE-2023-5175_x000a_CVE-2023-5176"/>
    <s v="Mozilla Firefox"/>
    <d v="2023-09-27T00:00:00"/>
    <s v="De multiples vulnérabilités ont été découvertes dans les produits Mozilla. Certaines d'entre elles permettent à un _x000a_attaquant de provoquer une exécution de code arbitraire à distance, un déni de service à distance et une atteinte à la confidentialité des données"/>
    <x v="0"/>
    <s v="Exécution de code _x000a_arbitraire à distance_x000a_-_x000a_Déni de service à _x000a_distance_x000a_-_x000a_Atteinte à la _x000a_confidentialité des _x000a_données_x000a_-_x000a_Atteinte à l'intégrité des _x000a_données_x000a_-_x000a_Contournement de la"/>
    <m/>
    <s v="✓ Mise à jour Mozilla Firefox par la version 118"/>
    <x v="0"/>
    <d v="2023-09-27T00:00:00"/>
    <n v="30"/>
    <d v="2023-10-02T00:00:00"/>
    <n v="5"/>
    <s v="Hors délai de remediation"/>
    <s v="27/09/2023 : Mail envoyé par SOC_x000a_02/10/2023 : Relance_x000a_04/10/2023 : Relance_x000a_09/10/2023 : Autoupdate_x000a_Une nouvelle vulnérabilité a été découverte sous l'id : 02102023-01_x000a_"/>
    <s v="https://www.mozilla.org/en-US/security/advisories/mfsa2023-41/"/>
    <m/>
    <m/>
    <m/>
    <m/>
    <m/>
  </r>
  <r>
    <s v="CDGDev"/>
    <s v="02102023-02 "/>
    <x v="1"/>
    <s v="CVE-2023-20109_x000a_CVE-2023-20135_x000a_CVE-2023-20236_x000a_CVE-2023-20233_x000a_CVE-2023-20191_x000a_CVE-2023-20190"/>
    <s v="Produits Cisco _x000a_Cisco - IOS_x000a_Cisco - IOS XE "/>
    <d v="2023-10-02T00:00:00"/>
    <s v="Multiples vulnérabilités ont été découvertes _x000a_dans les produits Cisco susmentionnés. _x000a_Un attaquant pourrait exploiter ces failles afin _x000a_de causer un déni de service, contourner la _x000a_politique de sécurité ou exécuter du code _x000a_arbitraire à distance."/>
    <x v="0"/>
    <s v="Déni de service _x000a_-_x000a_Contournement de _x000a_la politique de _x000a_sécurité _x000a_-_x000a_Exécution du code _x000a_arbitraire à"/>
    <s v="NON"/>
    <s v="Pour déterminer si un appareil est configuré avec le protocole GDOI ou G-IKEv2, connectez-vous à _x000a_l'appareil et utilisez la commande show running-config | include crypto gdoi|gkm group dans la CLI._x000a_L'exemple suivant présente la sortie de la commande pour un périphérique exécutant le logiciel Cisco _x000a_IOS XE et configuré avec le protocole GDOI :_x000a_Router# show running-config | include crypto gdoi|gkm group_x000a_crypto gdoi group group1_x000a_Router#"/>
    <x v="1"/>
    <d v="2023-10-02T00:00:00"/>
    <n v="5"/>
    <d v="2023-10-17T00:00:00"/>
    <n v="15"/>
    <s v="Traité dans le delai"/>
    <s v="02/10/2023 : Mail envoyé par SOC_x000a_10/10/2023 : Relance_x000a_10/10/2023 :  non concerné protocole GDOI ou G-IKEv2 désactivé_x000a_17/10/2023 : il n y a aucun equipement Cisco IOS ou le service IKEv2 est activé_x000a_"/>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CDGDev"/>
    <s v="02102023-03"/>
    <x v="0"/>
    <s v="CVE-2023-5186_x000a_CVE-2023-5217_x000a_CVE-2023-5187"/>
    <s v="Google Chrome"/>
    <d v="2023-10-02T00:00:00"/>
    <s v="De multiples vulnérabilités ont été découvertes _x000a_dans Google Chrome. L’exploitation de ces _x000a_failles peut permettre à un attaquant de _x000a_contourner la politique de sécurité, d’installer du _x000a_contenu malicieux et de divulguer des _x000a_informations confidentielles."/>
    <x v="0"/>
    <s v="Contournement de _x000a_la politique de _x000a_sécurité_x000a_-_x000a_Installation _x000a_contenu malicieux_x000a_-_x000a_Divulgation des _x000a_informations _x000a_confidentielles"/>
    <s v="OUI"/>
    <s v="Mettre à jour de Google chrome par la version  117.0.5938.132 ou ultérieurs."/>
    <x v="0"/>
    <d v="2023-10-02T00:00:00"/>
    <n v="30"/>
    <d v="2023-10-12T00:00:00"/>
    <n v="10"/>
    <s v="Hors délai de remediation"/>
    <s v="02/10/2023 : Mail envoyé par SOC _x000a_10/10/2023 : Relance_x000a_12/10/2023 : Une nouvelle vulnérabilité a été découverte sous l'id : 12102023-13"/>
    <s v="https://chromereleases.googleblog.com/2023/09/stable-channel-update-for-desktop_27.html"/>
    <m/>
    <m/>
    <m/>
    <m/>
    <m/>
  </r>
  <r>
    <s v="CDGDev"/>
    <s v="02102023-04"/>
    <x v="1"/>
    <s v="CVE-2023-5187_x000a_CVE-2023-5186_x000a_CVE-2023-5217_x000a_CVE-2023-1999"/>
    <s v="Microsoft Edge"/>
    <d v="2023-10-02T00:00:00"/>
    <s v="De multiples vulnérabilités ont été corrigées dans _x000a_Microsoft Edge. Elles permettent à un attaquant de provoquer un problème de sécurité non spécifié par  l'éditeur.Google indique que la vulnérabilité CVE-2023-5217 est activement exploitée"/>
    <x v="0"/>
    <s v="Non spécifié par _x000a_l'éditeur_x000a_"/>
    <s v="OUI"/>
    <s v=" Mise a jour vers la version 117.0.2045.47 ou ultérieur"/>
    <x v="0"/>
    <d v="2023-10-02T00:00:00"/>
    <n v="30"/>
    <d v="2023-10-16T00:00:00"/>
    <n v="14"/>
    <s v="Hors délai de remediation"/>
    <s v="02/10/2023 : Mail envoyé par SOC_x000a_09/10/2023 : Autoupdate_x000a_12/10/2023 : Relance_x000a_16/10/2023 : Relance_x000a_une nouvelle vulnérabilité a été decouverte sous l'id : 16102023-17"/>
    <s v="https://msrc.microsoft.com/update-guide/vulnerability/CVE-2023-1999_x000a_https://msrc.microsoft.com/update-guide/vulnerability/CVE-2023-5217_x000a_https://msrc.microsoft.com/update-guide/vulnerability/CVE-2023-5186_x000a_https://msrc.microsoft.com/update-guide/vulnerability/CVE-2023-5187"/>
    <m/>
    <m/>
    <m/>
    <m/>
    <m/>
  </r>
  <r>
    <s v="CDGDev"/>
    <s v="12102023-13"/>
    <x v="1"/>
    <s v="CVE-2023-5218 _x000a_CVE-2023-5473 _x000a_CVE-2023-5474 _x000a_CVE-2023-5475 _x000a_CVE-2023-5476 _x000a_CVE-2023-5477 _x000a_CVE-2023-5478 _x000a_CVE-2023-5479 _x000a_CVE-2023-5481 _x000a_CVE-2023-5483 _x000a_CVE-2023-5484 _x000a_CVE-2023-5485 _x000a_CVE-2023-5486 _x000a_CVE-2023-5487"/>
    <s v="Google Chrome"/>
    <d v="2023-10-12T00:00:00"/>
    <s v="De multiples vulnérabilités ont été découvertes _x000a_dans Google Chrome. L’exploitation de ces _x000a_failles peut permettre à un attaquant d’exécuter _x000a_du code arbitraire ou d’accéder à des _x000a_informations confidentielles."/>
    <x v="0"/>
    <s v="Exécution de code _x000a_arbitraire_x000a_-_x000a_Accès à des _x000a_Informations_x000a_confidentielles"/>
    <s v="OUI"/>
    <s v="Mettre à jour de Google chrome par la version 118.0.5993.70/71 ou ultérieurs."/>
    <x v="0"/>
    <d v="2023-10-02T00:00:00"/>
    <n v="30"/>
    <d v="2023-10-16T00:00:00"/>
    <n v="4"/>
    <s v="Hors délai de remediation"/>
    <s v="13/10/2023 : Mail envoyé par SOC _x000a_16/10/2023 : Relance_x000a_16/10/2023 : Autoupdate"/>
    <s v="https://chromereleases.googleblog.com/2023/10/stable-channel-update-for-desktop_10.html"/>
    <m/>
    <m/>
    <m/>
    <m/>
    <m/>
  </r>
  <r>
    <s v="CDGDev"/>
    <s v="12102023-14"/>
    <x v="0"/>
    <s v="CVE-2023-42794_x000a_CVE-2023-42795_x000a_CVE-2023-45648"/>
    <s v="Apache Tomcat"/>
    <d v="2023-10-12T00:00:00"/>
    <s v="De multiples vulnérabilités ont été _x000a_découvertes dans les produits Apache _x000a_Tomcat v9. Elles permettent à un attaquant _x000a_de provoquer un contournement de la _x000a_politique de sécurité, une atteinte à la _x000a_confidentialité des données et un déni de _x000a_service à distance"/>
    <x v="1"/>
    <s v="Contournement _x000a_de la politique _x000a_de sécurité_x000a_-_x000a_Atteinte à la _x000a_confidentialité _x000a_des données_x000a_-_x000a_Déni de service _x000a_à distance"/>
    <s v="OUI"/>
    <s v="✓ Mise à niveau vers Apache Tomcat 8.5.94 ou version ultérieure_x000a_✓ Mise à niveau vers Apache Tomcat 9.0.81 ou version ultérieure_x000a_✓ - Upgrade to Apache Tomcat 11.0.0-M12 ultérieure_x000a_✓ - Upgrade to Apache Tomcat 10.1.14 ultérieure_x000a_✓ - Upgrade to Apache Tomcat 9.0.81 ultérieure_x000a_✓ - Upgrade to Apache Tomcat 8.5.94 ultérieure"/>
    <x v="3"/>
    <d v="2023-10-12T00:00:00"/>
    <n v="10"/>
    <d v="2023-11-09T00:00:00"/>
    <n v="28"/>
    <s v="Traité dans le delai"/>
    <s v="12/10/2023 : Mail envoyé par SOC_x000a_17/10/2023 : Relance_x000a_19/10/2023 : Relance_x000a_20/10/2023 : Relance"/>
    <s v="https://lists.apache.org/thread/vvbr2ms7lockj1hlhz5q3wmxb2mwcw82_x000a_https://lists.apache.org/thread/065jfyo583490r9j2v73nhpyxdob56lw_x000a_https://lists.apache.org/thread/2pv8yz1pyp088tsxfb7ogltk9msk0jdp"/>
    <m/>
    <m/>
    <m/>
    <m/>
    <m/>
  </r>
  <r>
    <s v="CDGDev"/>
    <s v="16102023-17"/>
    <x v="0"/>
    <s v="CVE-2023-5487_x000a_CVE-2023-5486_x000a_CVE-2023-5485_x000a_CVE-2023-5484_x000a_CVE-2023-5483_x000a_CVE-2023-5479_x000a_CVE-2023-5478_x000a_CVE-2023-5477_x000a_CVE-2023-5476 _x000a_CVE-2023-5475_x000a_CVE-2023-5474_x000a_CVE-2023-5473_x000a_CVE-2023-5218_x000a_CVE-2023-36559"/>
    <s v="Microsoft Edge"/>
    <d v="2023-10-02T00:00:00"/>
    <s v="De multiples vulnérabilités ont été corrigées dans _x000a_Microsoft Edge. Elles permettent à un attaquant de _x000a_provoquer un problème de sécurité non spécifié _x000a_par l'éditeur et une usurpation d'identité."/>
    <x v="0"/>
    <s v="Non spécifié par _x000a_l'éditeur_x000a_"/>
    <s v="OUI"/>
    <s v="✓ Mise a jour vers la version 118.0.2088.46 ou ultérieur"/>
    <x v="0"/>
    <d v="2023-10-02T00:00:00"/>
    <n v="30"/>
    <d v="2023-11-09T00:00:00"/>
    <n v="38"/>
    <s v="Traité dans le delai"/>
    <s v="16/10/2023 : Mail envoyé par SOC_x000a_'17/10/2023 : Relance_x000a_20/10/2023 : Relance_x000a_30/10/2023 :  60,6%_x000a_31/10/2023 : Une nouvelle vulnérabilité a été découverte sous l'id : 31102023-38"/>
    <s v="https://msrc.microsoft.com/update-guide/vulnerability/CVE-2023-5487_x000a_https://msrc.microsoft.com/update-guide/vulnerability/CVE-2023-5486_x000a_https://msrc.microsoft.com/update-guide/vulnerability/CVE-2023-5485_x000a_https://msrc.microsoft.com/update-guide/vulnerability/CVE-2023-5484_x000a_https://msrc.microsoft.com/update-guide/vulnerability/CVE-2023-5483_x000a_https://msrc.microsoft.com/update-guide/vulnerability/CVE-2023-5481_x000a_https://msrc.microsoft.com/update-guide/vulnerability/CVE-2023-5479_x000a_https://msrc.microsoft.com/update-guide/vulnerability/CVE-2023-5478_x000a_https://msrc.microsoft.com/update-guide/vulnerability/CVE-2023-5477_x000a_https://msrc.microsoft.com/update-guide/vulnerability/CVE-2023-5476_x000a_https://msrc.microsoft.com/update-guide/vulnerability/CVE-2023-5475_x000a_https://msrc.microsoft.com/update-guide/vulnerability/CVE-2023-5474_x000a_https://msrc.microsoft.com/update-guide/vulnerability/CVE-2023-5473_x000a_https://msrc.microsoft.com/update-guide/vulnerability/CVE-2023-5218_x000a_https://msrc.microsoft.com/update-guide/vulnerability/CVE-2023-36559"/>
    <m/>
    <m/>
    <m/>
    <m/>
    <m/>
  </r>
  <r>
    <s v="CDGDev"/>
    <s v="17102023-20"/>
    <x v="1"/>
    <s v="CVE-2023-20198"/>
    <s v="Produits  _x000a_ Cisco IOS XE Web _x000a_UI"/>
    <d v="2023-10-17T00:00:00"/>
    <s v="Une vulnérabilité « Zero day » a été _x000a_découverte dans les produits Cisco IOS XE._x000a_Cette faille permet un attaquant de créer un _x000a_compte sur un système affecté, la vulnérabilité _x000a_affecte Cisco IOS XE si la fonction Web UI est _x000a_activée. Via les commandes ip http server ou ip _x000a_http secure-server._x000a_La CVE-2023-20198 est activement exploité."/>
    <x v="0"/>
    <s v="Élévation de _x000a_privilèges_x000a_-_x000a_Exécution du code _x000a_arbitraire à _x000a_distance"/>
    <s v="NON"/>
    <s v="Pour déterminer si la fonction de serveur HTTP est activée pour un système, connectez-vous au système _x000a_et utilisez la commande show running-config | include ip http server|secure|active dans l'interface de _x000a_gestion pour vérifier la présence de la commande ip http server ou de la commande ip http secure-server _x000a_dans la configuration globale. Si l'une de ces commandes est présente, la fonction de serveur HTTP est _x000a_activée pour le système. :_x000a_Router# show running-config | include ip http server|secure|active_x000a_ip http server_x000a_ip http secure-server_x000a_Note : La présence de l'une ou l'autre commande, ou des deux, dans la configuration du système indique _x000a_que la fonction d'interface utilisateur Web est activée._x000a_Si la commande ip http server est présente et que la configuration contient également ip http active_x0002_session-modules none, la vulnérabilité n'est pas exploitable via HTTP._x000a_Si la commande ip http secure-server est présente et que la configuration contient également ip http _x000a_secure-active-session-modules none, la vulnérabilité n'est pas exploitable sur HTTPS"/>
    <x v="1"/>
    <d v="2023-10-17T00:00:00"/>
    <n v="5"/>
    <d v="2023-10-18T00:00:00"/>
    <n v="1"/>
    <s v="Hors délai de remediation"/>
    <s v="17/10/2023 : Mail envoyé par SOC_x000a_18/10/2023  : Désactivaiton HTTP &amp; HTTPS au niveau de CISCO IOS XE "/>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CDGDev"/>
    <s v="19102023-22"/>
    <x v="5"/>
    <s v="CVE-2023-34034_x000a_CVE-2022-42898_x000a_CVE-2023-22102_x000a_CVE-2023-22094_x000a_CVE-2023-34396_x000a_CVE-2023-38545_x000a_CVE-2023-2976_x000a_CVE-2023-20863_x000a_CVE-2023-22059_x000a_CVE-2023-22079_x000a_CVE-2023-22095_x000a_CVE-2023-2650_x000a_CVE-2023-41080_x000a_CVE-2023-3817_x000a_CVE-2023-22097_x000a_CVE-2023-22066_x000a_CVE-2023-22068_x000a_CVE-2023-22104_x000a_CVE-2023-22114_x000a_CVE-2023-22084_x000a_CVE-2023-22115_x000a_CVE-2023-22015_x000a_CVE-2023-22026_x000a_CVE-2023-22028_x000a_CVE-2023-22032_x000a_CVE-2023-22064_x000a_CVE-2023-22065_x000a_CVE-2023-22070_x000a_CVE-2023-22103_x000a_CVE-2023-22110_x000a_CVE-2023-22112_x000a_CVE-2023-22078_x000a_CVE-2023-22092_x000a_CVE-2023-22111_x000a_CVE-2023-22113_x000a_CVE-2023-0464_x000a_CVE-2023-0465_x000a_CVE-2023-0466_x000a_CVE-2023-1255_x000a_CVE-2023-34149_x000a_CVE-2023-2975_x000a_CVE-2023-3446_x000a_CVE-2023-38546"/>
    <s v="Oracle MySQL"/>
    <d v="2023-10-19T00:00:00"/>
    <s v="De multiples vulnérabilités ont été découvertes dans Oracle MySQL. _x000a_Certaines d'entre elles permettent à un _x000a_attaquant de provoquer une exécution de _x000a_code arbitraire à distance, un déni de _x000a_service à distance et une atteinte à _x000a_l'intégrité des données."/>
    <x v="0"/>
    <s v="Exécution de code _x000a_arbitraire à distance_x000a_-_x000a_Déni de service à _x000a_distance_x000a_-_x000a_Atteinte à l'intégrité des _x000a_données_x000a_-_x000a_Atteinte à la _x000a_confidentialité des _x000a_données"/>
    <s v="OUI"/>
    <s v="✓ Mise à jour MySQL Server la version ultérieures à 5.7.43_x000a_✓ Mise à jour MySQL Server la version ultérieures à 8.0.35_x000a_✓ Mise à jour MySQL Server la version ultérieures à 8.1.0"/>
    <x v="7"/>
    <d v="2023-10-19T00:00:00"/>
    <n v="5"/>
    <d v="2023-11-09T00:00:00"/>
    <n v="21"/>
    <s v="Traité dans le delai"/>
    <s v="19/10/2023 : Mail  envoyé par SOC_x000a_ win server 2008 std Obsoléte"/>
    <s v="https://www.oracle.com/security-alerts/cpuoct2023.html"/>
    <m/>
    <m/>
    <m/>
    <m/>
    <m/>
  </r>
  <r>
    <s v="CDGDev"/>
    <s v="19102023-23 "/>
    <x v="4"/>
    <s v="CVE-2023-30589_x000a_CVE-2023-22067_x000a_CVE-2023-22081_x000a_CVE-2023-22091_x000a_CVE-2023-22025_x000a_CVE-2023-30585_x000a_CVE-2023-30588_x000a_CVE-2023-30590"/>
    <s v="Oracle Java SE"/>
    <d v="2023-10-19T00:00:00"/>
    <s v="De multiples vulnérabilités ont été découvertes dans Oracle  Java SE. Elles permettent à un  attaquant de provoquer un déni de service à distance, une atteinte à l'intégrité des données et une atteinte à la _x000a_confidentialité des données."/>
    <x v="0"/>
    <s v="Déni de _x000a_service à _x000a_distance_x000a_-_x000a_Atteinte à _x000a_l'intégrité des _x000a_données_x000a_-_x000a_Atteinte à la _x000a_confidentialité _x000a_des données"/>
    <s v="OUI"/>
    <s v="Mise à jour vers les versions suivants :_x000a_▪ JAVA SE ultérieur à 8u381, _x000a_▪ JAVA SE ultérieur à 8u381-perf, _x000a_▪ JAVA SE ultérieur à 11.0.20, _x000a_▪ JAVA SE ultérieur à 17.0.8, _x000a_▪ JAVA SE ultérieur à 20.0.2"/>
    <x v="6"/>
    <d v="2023-10-19T00:00:00"/>
    <n v="5"/>
    <d v="2023-11-09T00:00:00"/>
    <n v="21"/>
    <s v="Traité dans le delai"/>
    <s v="19/10/2023 : Mail  envoyé par SOC_x000a_20/10/2023 : Relance_x000a_23/10/2023 : Relance_x000a_25/10/2023 : Relance_x000a_30/10/2023 : Escalade ARL_x000a_01/11/2023 : Retour équipe UNIX_x000a_07/11/2023 : Relance_x000a_CVE-2023-30589 :_x000a_REDHAT: ca été traité dans l’itération de patching précédente._x000a_Oracle Linux: non concerné_x000a_CVE-2023-22067 :_x000a_Oracle Linux: aucune publication jusqu’à présent_x000a_Redhat: non concerné_x000a_CVE-2023-22081_x000a_Oracle Linux: un change de patching pour l’env AT consolidé est encore de préparation._x000a_Redhat: non concerné_x000a_CVE-2023-22091:_x000a_RedHat: aucune publication jusqu’à présent_x000a_Oracle Linux: aucune publication jusqu’à présent_x000a_CVE-2023-22025 :_x000a_RedHat: non concerné_x000a_Oracle Linux: aucune publication jusqu’à présent_x000a_CVE-2023-30585:_x000a_RedHat: non concerné_x000a_Oracle Linux: aucune publication jusqu’à présent_x000a_CVE-2023-30588 : _x000a_Redhat: ca été traité dans l’itération de patching précédente._x000a_Oracle Linux : aucune publication jusqu’à présent._x000a_CVE-2023-30590 :_x000a_RedHat: ca été traité dans l’itération de patching précédente._x000a_Oracle Linux: non concerné"/>
    <s v="https://www.oracle.com/security-alerts/cpuoct2023.html_x000a_https://www.oracle.com/security-alerts/cpuoct2023verbose.html#JAVA"/>
    <m/>
    <m/>
    <m/>
    <m/>
    <m/>
  </r>
  <r>
    <s v="CDGDev"/>
    <s v="19102023-25"/>
    <x v="0"/>
    <s v="CVE-2023-38039_x000a_CVE-2022-44729_x000a_CVE-2022-23491_x000a_CVE-2023-22071_x000a_CVE-2023-22077_x000a_CVE-2023-22096_x000a_CVE-2023-22073_x000a_CVE-2023-35116_x000a_CVE-2023-22075_x000a_CVE-2023-22074_x000a_CVE-2022-40896_x000a_CVE-2022-40897_x000a_CVE-2023-38325_x000a_CVE-2023-28320_x000a_CVE-2023-28321_x000a_CVE-2023-28322"/>
    <s v="Oracle Database Server"/>
    <d v="2023-10-19T00:00:00"/>
    <s v="De multiples vulnérabilités ont été découvertes dans Oracle Database Server. Elles permettent à un attaquant de provoquer un déni de service à distance, une atteinte à l'intégrité des données et une atteinte à la _x000a_confidentialité des données."/>
    <x v="0"/>
    <s v="Déni de _x000a_service à _x000a_distance_x000a_-_x000a_Atteinte à _x000a_l'intégrité des _x000a_données_x000a_-_x000a_Atteinte à la _x000a_confidentialité _x000a_des données"/>
    <s v="OUI"/>
    <s v="Mise à jour vers les versions suivants :_x000a_✓ Oracle Database Server version ultérieur à 19.3-19.20_x000a_✓ Oracle Database Server version ultérieur à: 21.3-21.11"/>
    <x v="7"/>
    <s v="19/10/2023"/>
    <n v="5"/>
    <d v="2023-11-09T00:00:00"/>
    <n v="21"/>
    <s v="Traité dans le delai"/>
    <s v="19/10/2023 : Mail  envoyé par SOC_x000a_20/10/2023 : Relance_x000a_une nouvelle vulnérabilité a été découverte sous l'id : 27102023-35"/>
    <s v="https://www.oracle.com/security-alerts/cpuoct2023.html_x000a_https://www.oracle.com/security-alerts/cpuoct2023verbose.html#DB"/>
    <m/>
    <m/>
    <m/>
    <m/>
    <m/>
  </r>
  <r>
    <s v="CDGDev"/>
    <s v="19102023-26"/>
    <x v="0"/>
    <s v="CVE-2023-45802_x000a_CVE-2023-43622_x000a_CVE-2023-31122"/>
    <s v="Apache HTTP Server"/>
    <d v="2023-10-19T00:00:00"/>
    <s v="De multiples vulnérabilités ont été _x000a_découvertes dans Apache HTTP Server. _x000a_Elles permettent à un attaquant de _x000a_provoquer un déni de service à distance _x000a_et une atteinte à la confidentialité des _x000a_données"/>
    <x v="0"/>
    <s v="Déni de service _x000a_à distance_x000a_-_x000a_Atteinte à la _x000a_confidentialité _x000a_des données"/>
    <s v="OUI"/>
    <s v="Mise à jour d’apache HTTP Server vers la version :_x000a_✓ Apache HTTP Server 2.4.58 ou ultérieur "/>
    <x v="3"/>
    <d v="2023-10-19T00:00:00"/>
    <n v="5"/>
    <d v="2023-11-09T00:00:00"/>
    <n v="21"/>
    <s v="Traité dans le delai"/>
    <s v="19/10/2023 : Mail  envoyé par SOC_x000a_20/10/2023 : Relance_x000a_20/10/2023 : Oracle Linux: aucune publication jusqu’à présent_x000a_RedHat: aucune publication jusqu’à présent_x000a_25/10/2023 : Vérification les CVE's aucune publication _x000a_30/10/2023 : Relance _x000a_30/10/2023  aucune publication_x000a_07/11/2023 : Relance_x000a_une nouvelle vulnérabilité a été découverte sous l'id :05042024-04"/>
    <s v="https://downloads.apache.org/httpd/CHANGES_2.4.58"/>
    <m/>
    <m/>
    <m/>
    <m/>
    <m/>
  </r>
  <r>
    <s v="CDGDev"/>
    <s v="20102023-26"/>
    <x v="1"/>
    <s v="CVE-2023-5218_x000a_CVE-2023-5475_x000a_CVE-2023-5481_x000a_CVE-2023-5476_x000a_CVE-2023-5479_x000a_CVE-2023-5485_x000a_CVE-2023-5478_x000a_CVE-2023-5486_x000a_CVE-2023-5473"/>
    <s v="Google Chrome"/>
    <d v="2023-10-20T00:00:00"/>
    <s v="De multiples vulnérabilités ont été découvertes  dans Google Chrome. L’exploitation de ces  failles peut permettre à un attaquant d’exécuter  du code arbitraire ou d’accéder à des  informations confidentielles."/>
    <x v="0"/>
    <s v="Exécution de code _x000a_arbitraire_x000a_-_x000a_Accès à des _x000a_Informations _x000a_confidentielles"/>
    <s v="OUI"/>
    <s v="Mettre à jour de Google chrome par la version 118.0.5993.86 ou ultérieure"/>
    <x v="0"/>
    <d v="2023-10-20T00:00:00"/>
    <n v="30"/>
    <d v="2023-10-23T00:00:00"/>
    <n v="3"/>
    <s v="Hors délai de remediation"/>
    <s v="20/10/2023 : Mail envoyé par SOC _x000a_23/10/2023 : Relance_x000a_23/10/2023 : Auto update"/>
    <s v="https://chromereleases.googleblog.com/2023/10/stable-channel-update-for-desktop_10.html"/>
    <m/>
    <m/>
    <m/>
    <m/>
    <m/>
  </r>
  <r>
    <s v="CDGDev"/>
    <s v="24102023-28"/>
    <x v="5"/>
    <s v="CVE-2023-20198_x000a_CVE-2023-20273"/>
    <s v="Produits  _x000a_ Cisco IOS XE Web _x000a_UI"/>
    <d v="2023-10-24T00:00:00"/>
    <s v="De multiples vulnérabilités ont été découvertes _x000a_dans Cisco IOS XE. Elles permettent à un _x000a_attaquant de provoquer une exécution de code _x000a_arbitraire, un contournement de la politique de _x000a_sécurité et une élévation de privilèges._x000a_Ces vulnérabilités sont activement exploitées._x000a_La CVE-2023-20198 &amp; CVE-2023-20273 est _x000a_activement exploité."/>
    <x v="0"/>
    <s v="Exécution de code _x000a_arbitraire_x000a_-_x000a_Contournement de _x000a_la politique de _x000a_sécurité_x000a_-_x000a_Élévation de _x000a_privilèges"/>
    <s v="NON"/>
    <s v="Installation les mises à jour suivants :_x000a_✓ IOS XE versions 17.9.4a ou ultérieur_x000a_✓ IOS XE versions 17.6.6a ou ultérieur_x000a_✓ IOS XE versions 17.3.8a ou ultérieur_x000a_✓ IOS XE sur Catalyst 3650 et 3850 versions 16.12.10a ou ultérieur_x000a_N.B : Seule la version 17.9.4a est disponible. Cisco n'a pas annoncé de date de disponibilité pour les _x000a_autres."/>
    <x v="1"/>
    <d v="2023-10-24T00:00:00"/>
    <n v="2"/>
    <d v="2023-11-09T00:00:00"/>
    <n v="16"/>
    <s v="Traité dans le delai"/>
    <s v="2410/2023 : Mail envoyé par SOC_x000a_30/10/2023 : Relance._x000a_31/10/2023 :  Partage avec l'équipe NOC Les versions 17.6.6a et 16.12.10a d’IOS XE qui sont disponibles._x000a_01/11/2023 : Relance_x000a_08/11/2023 ; Relance"/>
    <s v="https://sec.cloudapps.cisco.com/security/center/content/CiscoSecurityAdvisory/cisco-sa-getvpn-rce_x0002_g8qR68sx_x000a_https://sec.cloudapps.cisco.com/security/center/content/CiscoSecurityAdvisory/cisco-sa-aaascp_x0002_Tyj4fEJm_x000a_https://sec.cloudapps.cisco.com/security/center/content/CiscoSecurityAdvisory/cisco-sa-appqoe-utd_x0002_dos-p8O57p5y_x000a_https://sec.cloudapps.cisco.com/security/center/content/CiscoSecurityAdvisory/cisco-sa-cat3k-dos_x0002_ZZA4Gb3r_x000a_https://sec.cloudapps.cisco.com/security/center/content/CiscoSecurityAdvisory/cisco-sa-dnac-ins-acc_x0002_con-nHAVDRBZ_x000a_https://sec.cloudapps.cisco.com/security/center/content/CiscoSecurityAdvisory/cisco-sa-ios-xe-l2tp_x0002_dos-eB5tuFmV_x000a_https://sec.cloudapps.cisco.com/security/center/content/CiscoSecurityAdvisory/cisco-sa-mlre_x0002_H93FswRz_x000a_https://sec.cloudapps.cisco.com/security/center/content/CiscoSecurityAdvisory/cisco-sa-webui-cmdij_x0002_FzZAeXA"/>
    <m/>
    <m/>
    <m/>
    <m/>
    <m/>
  </r>
  <r>
    <s v="CDGDev"/>
    <s v="25102023-30"/>
    <x v="1"/>
    <s v="CVE-2023-5472"/>
    <s v="Google Chrome"/>
    <d v="2023-10-25T00:00:00"/>
    <s v="Une Vulnérabilité a été découverte dans Google _x000a_Chrome. L’exploitation de cette faille peut _x000a_permettre à un attaquant d’exécuter du code _x000a_arbitraire ou d’accéder à des informations _x000a_confidentielles."/>
    <x v="0"/>
    <s v="Exécution de code _x000a_arbitraire_x000a_-_x000a_Accès à des _x000a_Informations _x000a_confidentielles"/>
    <s v="OUI"/>
    <s v="Mettre à jour de Google chrome par la version   118.0.5993.118 ou ultérieure"/>
    <x v="0"/>
    <d v="2023-10-25T00:00:00"/>
    <n v="30"/>
    <d v="2023-11-09T00:00:00"/>
    <n v="15"/>
    <s v="Hors délai de remediation"/>
    <s v="25/10/2023 : Mail envoyé par SOC _x000a_30/10/2023 :  Autoupdate"/>
    <s v="https://chromereleases.googleblog.com/2023/10/stable-channel-update-for-desktop_24.html"/>
    <m/>
    <m/>
    <m/>
    <m/>
    <m/>
  </r>
  <r>
    <s v="CDGDev"/>
    <s v="25102023-31"/>
    <x v="1"/>
    <s v="CVE-2023-5721_x000a_CVE-2023-5722_x000a_CVE-2023-5723_x000a_CVE-2023-5724_x000a_CVE-2023-5725_x000a_CVE-2023-5726_x000a_CVE-2023-5727_x000a_CVE-2023-5728_x000a_CVE-2023-5729_x000a_CVE-2023-5730_x000a_CVE-2023-5731"/>
    <s v="Mozilla Firefox"/>
    <d v="2023-10-25T00:00:00"/>
    <s v="De multiples vulnérabilités ont été découvertes dans les produits Mozilla. Certaines d'entre elles permettent à un attaquant de provoquer une exécution de code arbitraire à distance, un déni de service à distance et un contournement de la politique de sécurité._x0009_."/>
    <x v="0"/>
    <s v="Déni de service à distance_x000a_-_x000a_Contournement de la politique de sécurité"/>
    <m/>
    <s v="✓ Mise à jour Mozilla Firefox par la version  119"/>
    <x v="0"/>
    <d v="2023-10-25T00:00:00"/>
    <n v="30"/>
    <d v="2023-10-27T00:00:00"/>
    <n v="2"/>
    <s v="Hors délai de remediation"/>
    <s v="25/10/2023 : Mail envoyé par SOC_x000a_26/10/2023 : Une mise à jour Mozilla Firefox par la version 119.0 été effectué._x000a_27/10/2023 : Autoupdate_x000a_"/>
    <s v="https://www.mozilla.org/en-US/security/advisories/mfsa2023-45/"/>
    <m/>
    <m/>
    <m/>
    <m/>
    <m/>
  </r>
  <r>
    <s v="CDGDev"/>
    <s v="25102023-32"/>
    <x v="1"/>
    <s v="CVE-2023-5363"/>
    <s v="OpenSSL"/>
    <d v="2023-10-25T00:00:00"/>
    <s v="Une vulnérabilité a été découverte dans _x000a_OpenSSL. Elle permet à un attaquant de _x000a_provoquer une atteinte à la confidentialité _x000a_des données."/>
    <x v="0"/>
    <s v="Atteinte à la _x000a_confidentialité _x000a_des données"/>
    <s v="_x000a_OUI"/>
    <s v="▪ Installation la mise à jour vers les versions suivants :_x000a_▪ OpenSSL versions 3.0.12 ou ultérieur_x000a_▪ OpenSSL versions 3.1.4 ou ultérieur"/>
    <x v="3"/>
    <d v="2023-10-25T00:00:00"/>
    <n v="10"/>
    <d v="2023-10-25T00:00:00"/>
    <n v="0"/>
    <s v="Hors délai de remediation"/>
    <s v="25/10/2023 : Mail envoyé par SOC _x000a_25/10/2023 : CVE-2023-5363_x000a_REDHAT: Not affected_x000a_Oracle Linux: Not affected"/>
    <s v="https://www.openssl.org/news/secadv/20231024.txt"/>
    <m/>
    <m/>
    <m/>
    <m/>
    <m/>
  </r>
  <r>
    <s v="CDGDev"/>
    <s v="26102023-33"/>
    <x v="0"/>
    <s v="CVE-2023-34048_x000a_CVE-2023-34056"/>
    <s v=" VMware vCenter Server"/>
    <d v="2023-10-26T00:00:00"/>
    <s v="De multiples vulnérabilités ont été _x000a_découvertes dans VMware vCenter. Elles _x000a_permettent à un attaquant de provoquer _x000a_une exécution de code arbitraire à _x000a_distance et une atteinte à la confidentialité _x000a_des données."/>
    <x v="1"/>
    <s v="Exécution de _x000a_code arbitraire à _x000a_distance_x000a_-_x000a_Atteinte à la _x000a_confidentialité _x000a_des données"/>
    <s v="OUI"/>
    <s v="Mise à jour de vCenter par les versions suivantes : _x000a_✓ VCenter Server 7.OU3o_x000a_✓ VCenter Server 8.OU1d_x000a_✓ VCenter Server 8.OU2"/>
    <x v="2"/>
    <d v="2023-06-23T00:00:00"/>
    <n v="10"/>
    <d v="2023-11-09T00:00:00"/>
    <n v="14"/>
    <s v="Traité dans le delai"/>
    <s v="26/10/2023 : Mail envoyé par SOC_x000a_30/10/2023 : Relance_x000a_07/11/2023 : Relance_x000a_09/11/2023 : Relance"/>
    <s v="https://www.vmware.com/security/advisories/VMSA-2023-0023.html"/>
    <m/>
    <m/>
    <m/>
    <m/>
    <m/>
  </r>
  <r>
    <s v="CDGDev"/>
    <s v="26102023-34"/>
    <x v="0"/>
    <s v="CVE-2023-41072_x000a_CVE-2023-42857_x000a_CVE-2023-40449_x000a_CVE-2023-40413_x000a_CVE-2023-40416_x000a_CVE-2023-40423_x000a_CVE-2023-42849_x000a_CVE-2023-40408_x000a_CVE-2023-42846_x000a_CVE-2023-42847_x000a_CVE-2023-42845_x000a_CVE-2023-42841_x000a_CVE-2023-41982_x000a_CVE-2023-41997_x000a_CVE-2023-41988_x000a_CVE-2023-40445_x000a_CVE-2023-41254_x000a_CVE-2023-40447_x000a_CVE-2023-41976_x000a_CVE-2023-42852_x000a_CVE-2023-41983"/>
    <s v="Apple"/>
    <d v="2023-10-26T00:00:00"/>
    <s v="De multiples vulnérabilités ont été découvertes dans les produits Apple. Certaines d'entre elles permettent à un attaquant de provoquer un contournement de la politique de sécurité, une atteinte à la confidentialité des données et une exécution de code arbitraire à distance._x000a_D'après l'éditeur, la vulnérabilité CVE-2023-32434 est activement exploitée."/>
    <x v="0"/>
    <s v="Atteinte à la _x000a_confidentialité _x000a_des données_x000a_-_x000a_Contournement _x000a_de la politique _x000a_de sécurité_x000a_-_x000a_Déni de service _x000a_à distance_x000a_-_x000a_Exécution de _x000a_code arbitraire _x000a_à distance"/>
    <s v="OUI"/>
    <s v="Mise à jour des produits Apple par les versions suivantes :_x000a_• Safari versions 17.1 ou ultérieur _x000a_• iOS versions 15.8 ou ultérieur_x000a_• iOS versions 16.7.2 ou ultérieur_x000a_• iOS versions 17.1 ou ultérieur_x000a_• iOS versions 15.7 ou ultérieur_x000a_• iPadOS versions 15.8 ou ultérieur_x000a_• iPadOS versions 16.7.2 ou ultérieur_x000a_• iPadOS versions 17 ou ultérieur"/>
    <x v="0"/>
    <d v="2023-10-26T00:00:00"/>
    <n v="10"/>
    <d v="2023-11-09T00:00:00"/>
    <n v="14"/>
    <s v="Traité dans le delai"/>
    <s v="26/10/2023 : Mail envoyé par SOC_x000a_30/10/2023 : Relance._x000a_01/11/2023 : Relance._x000a_08/07/2023 : Relance"/>
    <s v="https://support.apple.com/en-us/HT213961"/>
    <m/>
    <m/>
    <m/>
    <m/>
    <m/>
  </r>
  <r>
    <s v="CDGDev"/>
    <s v="27102023-35"/>
    <x v="1"/>
    <s v="CVE-2023-22074_x000a_"/>
    <s v="Oracle Database Server"/>
    <d v="2023-10-27T00:00:00"/>
    <s v="Une vulnérabilité a été découverte dans _x000a_Oracle Database Server. Elle permet à _x000a_un attaquant de provoquer un déni de _x000a_service à distance, une atteinte à _x000a_l'intégrité des données et une atteinte à _x000a_la confidentialité des données._x000a_Un poc d’éxploit de la vulnérabilité _x000a_« CVE-2023-22074 » est disponible."/>
    <x v="0"/>
    <s v="Déni de _x000a_service à _x000a_distance_x000a_-_x000a_Atteinte à _x000a_l'intégrité des _x000a_données_x000a_-_x000a_Atteinte à la _x000a_confidentialité _x000a_des données"/>
    <s v="OUI"/>
    <s v="Mise à jour vers les versions suivants :_x000a_✓ Oracle Database Server version ultérieur à 19.3-19.20_x000a_✓ Oracle Database Server version ultérieur à: 21.3-21.11"/>
    <x v="7"/>
    <d v="2023-10-27T00:00:00"/>
    <n v="5"/>
    <d v="2023-11-09T00:00:00"/>
    <n v="13"/>
    <s v="Traité dans le delai"/>
    <s v="27/10/2023 : Mail  envoyé par SOC_x000a_30/10/2023 : Relance_x000a_01/11/2023 : Relance._x000a_01/11/2023 : Nous n’utilisons pas Oracle Database Sharding "/>
    <s v="https://www.oracle.com/security-alerts/cpuoct2023.html_x000a_https://www.oracle.com/security-alerts/cpuoct2023verbose.html#DB"/>
    <m/>
    <m/>
    <m/>
    <m/>
    <m/>
  </r>
  <r>
    <s v="CDGDev"/>
    <s v="31102023-37 "/>
    <x v="0"/>
    <s v="VMware Tools"/>
    <s v="VMware Tools"/>
    <d v="2023-10-31T00:00:00"/>
    <s v="De multiples vulnérabilités ont été _x000a_découvertes dans VMware Tools. Elles _x000a_permettent à un attaquant de provoquer _x000a_un contournement de la politique de _x000a_sécurité et une élévation de privilèges."/>
    <x v="1"/>
    <s v="Contournement _x000a_de la politique _x000a_de sécurité_x000a_-_x000a_Élévation de _x000a_privilèges"/>
    <s v="OUI"/>
    <s v="Mise à jour de vCenter par les versions suivantes : _x000a_✓ VMware Tools 12.3.5 ou ultérieur_x000a_✓ VMware Tools ultérieurs à 11.x_x000a_✓ VMware Tools ultérieurs à 10.3.x"/>
    <x v="2"/>
    <d v="2023-10-31T00:00:00"/>
    <n v="10"/>
    <d v="2023-11-09T00:00:00"/>
    <n v="9"/>
    <s v="Hors délai de remediation"/>
    <s v="31/10/2023 : Mail envoyé par SOC_x000a_07/11/2023 : Relance_x000a_09/11/2023 : Relance"/>
    <s v="https://www.vmware.com/security/advisories/VMSA-2023-0024.html"/>
    <m/>
    <m/>
    <m/>
    <m/>
    <m/>
  </r>
  <r>
    <s v="CDGDev"/>
    <s v="31102023-38"/>
    <x v="1"/>
    <s v="CVE-2023-5472_x000a_CVE-2023-44323"/>
    <s v="Microsoft Edge"/>
    <d v="2023-10-31T00:00:00"/>
    <s v="De multiples vulnérabilités ont été corrigées dans _x000a_Microsoft Edge. Elles permettent à un attaquant de _x000a_provoquer une exécution de code arbitraire à _x000a_distance et un problème de sécurité non spécifié _x000a_par l'éditeur."/>
    <x v="0"/>
    <s v="Non spécifié par _x000a_l'éditeur_x000a_-_x000a_Exécution de code _x000a_arbitraire à _x000a_distance"/>
    <s v="OUI"/>
    <s v="✓ Mise a jour vers la version 118.0.2088.76 ou ultérieur"/>
    <x v="0"/>
    <d v="2023-10-31T00:00:00"/>
    <n v="30"/>
    <d v="2023-11-09T00:00:00"/>
    <n v="9"/>
    <s v="Hors délai de remediation"/>
    <s v="31/10/2023 : Mail envoyé par SOC_x000a_07/11/2023 : Une nouvelle version a été deployé._x000a_118.0.2088.57_x000a_"/>
    <s v="https://msrc.microsoft.com/update-guide/vulnerability/CVE-2023-5472_x000a_https://msrc.microsoft.com/update-guide/vulnerability/CVE-2023-44323"/>
    <m/>
    <m/>
    <m/>
    <m/>
    <m/>
  </r>
  <r>
    <s v="CDGDev"/>
    <s v="01112023-01"/>
    <x v="1"/>
    <s v="CVE-2023-5480_x000a_CVE-2023-5482 _x000a_CVE-2023-5849_x000a_CVE-2023-5850_x000a_CVE-2023-5851 _x000a_CVE-2023-5852 _x000a_CVE-2023-5853 _x000a_CVE-2023-5854_x000a_CVE-2023-5855 _x000a_CVE-2023-5856 _x000a_CVE-2023-5857_x000a_CVE-2023-5858_x000a_CVE-2023-5859"/>
    <s v="Google Chrome"/>
    <d v="2023-11-01T00:00:00"/>
    <s v="De multiples vulnérabilités ont été découvertes dans Google Chrome. L’exploitation de ces failles peut permettre à Un attaquant pourrait exploiter ces failles afin de causer un déni _x000a_de service, contourner la politique de sécurité ou exécuter du code arbitraire à distance."/>
    <x v="0"/>
    <s v="Déni de service _x000a_-_x000a_Contournement de la politique de sécurité_x000a_- _x000a_Exécution du code arbitraire à distance"/>
    <s v="OUI"/>
    <s v="Mettre à jour de Google chrome par la version   119.0.6045.105 ou ultérieure"/>
    <x v="0"/>
    <d v="2023-11-01T00:00:00"/>
    <n v="30"/>
    <d v="2023-11-08T00:00:00"/>
    <n v="7"/>
    <s v="Traité dans le delai"/>
    <s v="01/11/2023 : Mail envoyé par SOC _x000a_07/11/2023 : Relance_x000a_08/11/2023 : Une nouvelle vulnérabilité a été découverte sousl'id : 08112023-06 "/>
    <s v="https://chromereleases.googleblog.com/2023/10/stable-channel-update-for-desktop_31.html"/>
    <m/>
    <m/>
    <m/>
    <m/>
    <m/>
  </r>
  <r>
    <s v="CDGDev"/>
    <s v="03112023-02"/>
    <x v="0"/>
    <s v="CVE-2023-20086_x000a_CVE-2023-20095"/>
    <s v="Produits  Cisco _x000a_« ASA et FTD »"/>
    <d v="2023-11-03T00:00:00"/>
    <s v="De multiples vulnérabilités ont été découvertes dans les produits Cisco « ASA et FTD » . Elles permettent à un _x000a_attaquant de provoquer une exécution de code arbitraire à distance, un déni de service à distance et une atteinte à l'intégrité des données"/>
    <x v="0"/>
    <s v="Déni de service à _x000a_distance"/>
    <s v="NON"/>
    <s v="Cette vulnérabilité affecte les produits Cisco ASA et FTD lorsqu'ils sont configurés avec le protocole _x000a_IPv6._x000a_▪ ASA lorsque Cisco AnyConnect Remote Access VPN ou Clientless SSL VPN est activé_x000a_▪ FTD lorsque Cisco AnyConnect Remote Access VPN est activé_x000a_Note : Les appareils avec les interfaces IPv4 configurées ne sont pas concernés_x000a_Installation les versions suivants : _x000a_✓ 9.16.3.15_x000a_✓ 9.16.4"/>
    <x v="1"/>
    <d v="2023-11-03T00:00:00"/>
    <n v="5"/>
    <d v="2023-11-03T00:00:00"/>
    <n v="0"/>
    <s v="Traité dans le delai"/>
    <s v="03/11/2023 : Mail envoyé par SOC_x000a_03/11/2023 : non concerné pas de VPN sur ASA"/>
    <s v="https://sec.cloudapps.cisco.com/security/center/content/CiscoSecurityAdvisory/cisco-sa-asa-icmpv6-_x000a_t5TzqwNd_x000a_https://sec.cloudapps.cisco.com/security/center/content/CiscoSecurityAdvisory/cisco-sa-asa-webvpn_x0002_dos-3GhZQBA"/>
    <m/>
    <m/>
    <m/>
    <m/>
    <m/>
  </r>
  <r>
    <s v="CDGDev"/>
    <s v="07112023-03 "/>
    <x v="1"/>
    <s v="CVE-2023-31102"/>
    <s v="7-Zip"/>
    <d v="2023-11-07T00:00:00"/>
    <s v="Une vulnérabilité exploitée dans 7-Zip, l'utilitaire _x000a_d'archivage de fichiers pour windows. _x000a_L’exploitation de cette faille permet à un attaquant _x000a_distant d'exécuter un code arbitraire sur les _x000a_installations affectées de 7-Zip. L'interaction de _x000a_l'utilisateur est nécessaire pour exploiter cette _x000a_vulnérabilité dans la mesure où la cible doit visiter _x000a_une page malveillante ou ouvrir un fichier _x000a_malveillant. Un Attaquant peut exploiter cette _x000a_vulnérabilité pour exécuter du code dans le _x000a_contexte du processus en cours._x000a_La vulnérabilité CVE-2023-31102 est activement _x000a_exploité "/>
    <x v="0"/>
    <s v="Exécution code _x000a_arbirtaire "/>
    <s v="OUI"/>
    <s v="✓ Mise a jour vers la version WinRaR 23.01 ou ultérieur"/>
    <x v="0"/>
    <d v="2023-11-07T00:00:00"/>
    <n v="10"/>
    <d v="2025-02-10T00:00:00"/>
    <n v="461"/>
    <s v="Hors délai de remediation"/>
    <s v="07/11/2023 : Mail envoyé par SOC_x000a_09/11/2023 : Relance_x000a_10/11/2023 : Relance_x000a_15/11/2023 : Autoupdate_x000a_"/>
    <s v="https://securityonline.info/cve-2023-31102-7-zip-remote-code-execution-vulnerability/"/>
    <m/>
    <m/>
    <m/>
    <m/>
    <m/>
  </r>
  <r>
    <s v="CDGDev"/>
    <s v="07112023-05"/>
    <x v="4"/>
    <s v="CVE-2022-26500_x000a_CVE-2022-26504_x000a_CVE-2022-26504_x000a_CVE-2022-26504"/>
    <s v=" Veeam ONE"/>
    <d v="2023-11-07T00:00:00"/>
    <s v="De multiples vulnérabilités ont été _x000a_découvertes dans Veeam ONE. Elles _x000a_permettent à un attaquant de _x000a_provoquer une injection de code _x000a_indirecte à distance (XSS), une _x000a_atteinte à la confidentialité des _x000a_données et une exécution de code _x000a_arbitraire à distance."/>
    <x v="0"/>
    <s v="Exécution de code _x000a_arbitraire à distance_x000a_-_x000a_Injection de code _x000a_indirecte à distance _x000a_(XSS)_x000a_-_x000a_Atteinte à la _x000a_confidentialité des _x000a_données"/>
    <s v="NON"/>
    <s v="Mise à jour de Veeam vers les versions suivantes :_x000a_▪ Veeam ONE versions 12.0.1.2591 P20230314 ou ultérieur_x000a_▪ Veeam ONE versions 11.0.1.1880 ou ultérieur_x000a_▪ Veeam ONE versions 11.0.0.1379 ou ultérieur"/>
    <x v="4"/>
    <d v="2023-11-07T00:00:00"/>
    <n v="5"/>
    <d v="2023-11-08T00:00:00"/>
    <n v="1"/>
    <s v="Traité dans le delai"/>
    <s v="07/11/2023 : Mail envoyé par SOC_x000a_08/11/2023 : non concerné"/>
    <s v="https://www.veeam.com/kb4508"/>
    <m/>
    <m/>
    <m/>
    <m/>
    <m/>
  </r>
  <r>
    <s v="CDGDev"/>
    <s v="08112023-06 "/>
    <x v="1"/>
    <s v="CVE-2023-5996"/>
    <s v="Google Chrome"/>
    <d v="2023-11-08T00:00:00"/>
    <s v="Une vulnérabilité a été découverte dans Google _x000a_Chrome. Elle permet à un attaquant de _x000a_provoquer un problème de sécurité non spécifié _x000a_par l'éditeur."/>
    <x v="0"/>
    <s v="Non spécifié par _x000a_l'éditeur"/>
    <s v="OUI"/>
    <s v="Mettre à jour de Google chrome par la version     119.0.6045.123/.124  ou ultérieure"/>
    <x v="0"/>
    <d v="2023-11-01T00:00:00"/>
    <n v="30"/>
    <d v="2023-11-11T00:00:00"/>
    <n v="3"/>
    <s v="Traité dans le delai"/>
    <s v="08/11/2023 : Mail envoyé par SOC _x000a_11/11/2023 : Autoupdate"/>
    <s v="https://chromereleases.googleblog.com/2023/11/stable-channel-update-for-desktop.htm"/>
    <m/>
    <m/>
    <m/>
    <m/>
    <m/>
  </r>
  <r>
    <s v="CDGDev"/>
    <s v="08112023-07"/>
    <x v="1"/>
    <s v="CVE-2023-5363"/>
    <s v="OpenSSL"/>
    <d v="2023-11-08T00:00:00"/>
    <s v="Une vulnérabilité a été découverte dans _x000a_OpenSSL. Elle permet à un attaquant de _x000a_provoquer un déni de service à distance."/>
    <x v="0"/>
    <s v="Déni de service _x000a_à distance"/>
    <s v="_x000a_OUI"/>
    <s v="Note : La vulnérabilité étant considérée comme ayant un faible impact par l'éditeur, aucun _x000a_correctif pour cette vulnérabilité ne sera disponible avant les prochaines versions de OpenSSL."/>
    <x v="3"/>
    <d v="2023-11-08T00:00:00"/>
    <n v="10"/>
    <d v="2023-11-13T00:00:00"/>
    <n v="5"/>
    <s v="Traité dans le delai"/>
    <s v="08/11/2023 : Mail envoyé par SOC _x000a_13/11/2023 : Relance_x000a_13/11/2023 : Redhat: non concerné."/>
    <s v="https://www.openssl.org/news/secadv/20231024.txt"/>
    <m/>
    <m/>
    <m/>
    <m/>
    <m/>
  </r>
  <r>
    <s v="CDGDev"/>
    <s v="10112023-08"/>
    <x v="1"/>
    <s v="CVE-2023-5996_x000a_CVE-2023-36024_x000a_CVE-2023-36014"/>
    <s v="Microsoft Edge"/>
    <d v="2023-11-10T00:00:00"/>
    <s v="De multiples vulnérabilités ont été découvertes _x000a_dans Microsoft Edge. Elles permettent à un _x000a_attaquant de provoquer un problème de sécurité _x000a_non spécifié par l'éditeur, une exécution de code _x000a_arbitraire et une élévation de privilèges."/>
    <x v="0"/>
    <s v="Non spécifié par _x000a_l'éditeur_x000a_Exécution de code _x000a_arbitraire_x000a_Élévation de _x000a_privilièges"/>
    <s v="OUI"/>
    <s v="✓ Mise a jour vers la version 119.0.2151.58 ou ultérieur"/>
    <x v="0"/>
    <d v="2023-11-10T00:00:00"/>
    <n v="30"/>
    <d v="2023-11-20T00:00:00"/>
    <n v="10"/>
    <s v="Traité dans le delai"/>
    <s v="08/11/2023 : Mail envoyé par SOC _x000a_10/11/2023 : Autoupdate_x000a_"/>
    <s v="https://msrc.microsoft.com/update-guide/vulnerability/CVE-2023-36014_x000a_https://msrc.microsoft.com/update-guide/vulnerability/CVE-2023-36024_x000a_https://msrc.microsoft.com/update-guide/vulnerability/CVE-2023-5996"/>
    <m/>
    <m/>
    <m/>
    <m/>
    <m/>
  </r>
  <r>
    <s v="CDGDev"/>
    <s v="10112023-09"/>
    <x v="1"/>
    <s v="CVE-2023-46604"/>
    <s v="Apache ActiveMQ"/>
    <d v="2023-11-10T00:00:00"/>
    <s v="Une Vulnérabtilité a été découverte sur le produit _x000a_d’Apache ActiveMQ Développé par Apache, _x000a_ActiveMQ est un broker de messages open source _x000a_qui facilite la communication entre clients et _x000a_serveurs, fonctionnant comme un middleware _x000a_orienté message. Il prend en charge Java et divers _x000a_clients multilingues, ainsi que plusieurs protocoles, _x000a_et inclut des fonctionnalités supplémentaires telles _x000a_que STOMP, JMS et OpenWire._x000a_La CVE-2023-46604 est activement expoilté avec _x000a_un score 10"/>
    <x v="0"/>
    <s v="Exécution de code _x000a_arbitraire"/>
    <s v="_x000a_OUI"/>
    <s v="✓ Apache ActiveMQ 5.18.3 ou ultérieur_x000a_✓ Apache ActiveMQ 5.17.6 ou ultérieur_x000a_✓ Apache ActiveMQ 5.16.7 ou ultérieur_x000a_✓ Apache ActiveMQ 5.15.16 ou ultérieur_x000a_✓ Apache ActiveMQ Legacy OpenWire Module 5.18.3 ou ultérieur_x000a_✓ Apache ActiveMQ Legacy OpenWire Module 5.17.6 ou ultérieur_x000a_✓ Apache ActiveMQ Legacy OpenWire Module 5.16.7 ou ultérieur_x000a_✓ Apache ActiveMQ Legacy OpenWire Module 5.15.16 ou ultérieur"/>
    <x v="3"/>
    <d v="2023-11-10T00:00:00"/>
    <n v="2"/>
    <d v="2025-02-10T00:00:00"/>
    <n v="458"/>
    <s v="Hors délai de remediation"/>
    <s v="10/11/2023 : Mail envoyé par SOC _x000a_13/11/2023 : Relance_x000a_13/11/2023 : Redhat: non concerné._x000a_15/11/2023 : Les applications développées par Software Factory ne sont pas concernées par cette vulnérabilité_x000a_18/11/2023: Red Hat Enterprise Linux n’est pas affecté,_x000a_20/11/2023 : Nous somme pas pas Concerné"/>
    <s v="https://www.openssl.org/news/secadv/20231024.txt"/>
    <m/>
    <m/>
    <m/>
    <m/>
    <m/>
  </r>
  <r>
    <s v="CDGDev"/>
    <s v="15112023-12 "/>
    <x v="1"/>
    <s v="CVE-2023-5997_x000a_CVE-2023-6112"/>
    <s v="Google Chrome"/>
    <d v="2023-11-15T00:00:00"/>
    <s v="Multiples vulnérabilités ont été découvertes_x000a_dans Google Chrome. Elle permet à un _x000a_attaquant distant d'exécuter du code arbitraire _x000a_sur le système, en raison d'un use-after-free _x000a_dans Navigation"/>
    <x v="0"/>
    <s v="Non spécifié par _x000a_l'éditeur"/>
    <s v="OUI"/>
    <s v="Mettre à jour de Google chrome par la version    119.0.6045.159/.160   ou ultérieure"/>
    <x v="0"/>
    <d v="2023-11-15T00:00:00"/>
    <n v="30"/>
    <d v="2023-11-15T00:00:00"/>
    <n v="0"/>
    <s v="Traité dans le delai"/>
    <s v="15/11/2023 : Mail envoyé par SOC _x000a_27/11/2023 : Autoupdate"/>
    <s v="https://chromereleases.googleblog.com/2023/11/stable-channel-update-for-desktop_14.html"/>
    <m/>
    <m/>
    <m/>
    <m/>
    <m/>
  </r>
  <r>
    <s v="CDGDev"/>
    <s v="15112023-13"/>
    <x v="1"/>
    <s v="CVE-2023-26347_x000a_CVE-2023-44336_x000a_CVE-2023-44337_x000a_CVE-2023-44338_x000a_CVE-2023-44339_x000a_CVE-2023-44340_x000a_CVE-2023-44348_x000a_CVE-2023-44350_x000a_CVE-2023-44351_x000a_CVE-2023-44352_x000a_CVE-2023-44353_x000a_CVE-2023-44355_x000a_CVE-2023-44356_x000a_CVE-2023-44357_x000a_CVE-2023-44358_x000a_CVE-2023-44359_x000a_CVE-2023-44360_x000a_CVE-2023-44361_x000a_CVE-2023-44365_x000a_CVE-2023-44366_x000a_CVE-2023-44367_x000a_CVE-2023-44371_x000a_CVE-2023-44372"/>
    <s v=" produits _x000a_Adobe"/>
    <d v="2023-11-15T00:00:00"/>
    <s v="De multiples vulnérabilités ont été _x000a_découvertes dans les produits _x000a_Adobe. Certaines d'entre elles _x000a_permettent à un attaquant de _x000a_provoquer une atteinte à la _x000a_confidentialité des données, un _x000a_contournement de la politique de _x000a_sécurité et une exécution de code_x000a_arbitraire à distance."/>
    <x v="0"/>
    <s v="Atteinte à la _x000a_confidentialité des _x000a_données_x000a_-_x000a_Contournement de la _x000a_politique de sécurité_x000a_-_x000a_Exécution de code _x000a_arbitraire à distance"/>
    <s v="OUI"/>
    <s v="Mise a jours des produits Adobe par :_x000a_✓ Acrobat DC version 23.006.20380 ou ultérieur_x000a_✓ Acrobat Reader DC version 23.006.20380 ou ultérieur_x000a_✓ Acrobat 2020 version 20.005.30539 ou ultérieur_x000a_• Acrobat Reader version 20.005.30539 ou ultérieur"/>
    <x v="0"/>
    <d v="2023-11-15T00:00:00"/>
    <n v="30"/>
    <d v="2024-02-15T00:00:00"/>
    <n v="92"/>
    <s v="Hors délai de remediation"/>
    <s v="15/11/2023 : Mail envoyé par SOC_x000a_20/11/2023 : Relance_x000a_22/11/2023  : Relance_x000a_23/11/2023 : Relance_x000a_01/21/2023 : Autoupdate"/>
    <s v="https://helpx.adobe.com/security/products/coldfusion/apsb23-52.html_x000a_https://helpx.adobe.com/security/products/acrobat/apsb23-54.html"/>
    <m/>
    <m/>
    <m/>
    <m/>
    <m/>
  </r>
  <r>
    <s v="CDGDev"/>
    <s v="15112023-15"/>
    <x v="1"/>
    <s v="CVE-2023-39202_x000a_CVE-2023-39203_x000a_CVE-2023-43590_x000a_CVE-2023-43582"/>
    <s v="Zoom Client for Meetings"/>
    <d v="2023-11-15T00:00:00"/>
    <s v="Multiples vulnérabilités ont été découvertes_x000a_dans Zoom Rooms pour Windows et Mac _x000a_antérieurs à la version 5.16 peut permettre à un _x000a_utilisateur authentifié de mener une escalade _x000a_des privilèges via un accès local."/>
    <x v="0"/>
    <s v="Escalade de _x000a_privilège"/>
    <s v="OUI"/>
    <s v="•_x0009_Mise à jour vers la version 5.16.0 ou ultérieurs."/>
    <x v="0"/>
    <d v="2023-11-15T00:00:00"/>
    <n v="30"/>
    <d v="2025-02-10T00:00:00"/>
    <n v="453"/>
    <s v="Hors délai de remediation"/>
    <s v="15/11/2023 : Mail envoyé par SOC_x000a_20/11/2023 :  Relance_x000a_23/11/2023  : Autoupdate_x000a_"/>
    <s v="https://explore.zoom.us/en/trust/security/security-bulletin/ "/>
    <m/>
    <m/>
    <m/>
    <m/>
    <m/>
  </r>
  <r>
    <s v="CDGDev"/>
    <s v="17112023-16"/>
    <x v="4"/>
    <s v="CVE-2023-23583_x000a_CVE-2023-46835"/>
    <s v="Citrix Hypervisor"/>
    <d v="2023-11-17T00:00:00"/>
    <s v="De multiples vulnérabilités ont été  découvertes dans Citrix Hypervisor.  Elles permettent à un attaquant de  provoquer une atteinte à la confidentialité des données et une atteinte à l'intégrité des données."/>
    <x v="0"/>
    <s v="Exécution de code _x000a_arbitraire "/>
    <s v="OUI"/>
    <s v="Installation le Hotfix XS82ECU1057._x000a_Citrix a publié des correctifs pour résoudre ces problèmes. Nous recommandons de téléchargés et _x000a_d'installer les correctifs et de suivre les instructions figurant dans les références."/>
    <x v="2"/>
    <d v="2023-11-17T00:00:00"/>
    <n v="10"/>
    <d v="2023-11-17T00:00:00"/>
    <n v="0"/>
    <s v="Traité dans le delai"/>
    <s v="17/11/2023 : Mail envoyé par SOC_x000a_17/11/2023 : non concernés."/>
    <s v="https://support.citrix.com/article/CTX583402_x000a_https://support.citrix.com/article/CTX583402/hotfix-xs82ecu1057-for-citrix-hypervisor-82-_x000a_cumulative-update-1"/>
    <m/>
    <m/>
    <m/>
    <m/>
    <m/>
  </r>
  <r>
    <s v="CDGDev"/>
    <s v="17112023-18"/>
    <x v="2"/>
    <s v="CVE-2023-27519 CVE-2023-27879 CVE-2023-27306 CVE-2023-24588 _x000a_CVE-2023-28741 CVE-2023-28378 CVE-2023-28740 CVE-2023-22313_x000a_CVE-2023-38411 CVE-2023-29165 CVE-2023-27305 CVE-2023-25952_x000a_CVE-2022-42879 CVE-2023-25071 CVE-2023-28401 CVE-2023-28404_x000a_CVE-2023-28376 CVE-2023-28388 CVE-2023-29504 CVE-2023-27513_x000a_CVE-2023-32204 CVE-2023-29157 CVE-2023-29161 CVE-2023-25080_x000a_CVE-2023-31203 CVE-2023-31273 CVE-2023-28737 CVE-2022-36396_x000a_CVE-2023-28397 CVE-2022-36374 CVE-2023-32661 CVE-2022-33898_x000a_CVE-2022-27229 CVE-2022-41700 CVE-2023-32658 CVE-2023-33874_x000a_CVE-2023-32660 CVE-2022-36377 CVE-2023-33878 CVE-2023-28377_x000a_CVE-2023-32278 CVE-2023-32655 CVE-2023-22310 CVE-2023-26589_x000a_CVE-2023-22305 CVE-2023-25949 CVE-2023-28723 CVE-2023-32283_x000a_CVE-2023-25756 CVE-2023-22329 CVE-2023-25075 CVE-2023-34997_x000a_CVE-2023-34350 CVE-2023-34314 CVE-2023-32279 CVE-2023-32641_x000a_CVE-2023-23583 CVE-2023-32638 CVE-2023-22337 CVE-2023-22285_x000a_CVE-2023-22292 CVE-2023-22290 CVE-2023-38131 CVE-2023-22448_x000a_CVE-2023-22663 CVE-2023-39221 CVE-2023-39412 CVE-2023-38570_x000a_CVE-2023-39228 CVE-2023-39411 CVE-2022-45109 CVE-2022-43666_x000a_CVE-2022-43477 CVE-2022-46299 CVE-2022-46647 CVE-2022-45469_x000a_CVE-2022-46646 CVE-2022-46301 CVE-2022-41659 CVE-2022-46298_x000a_CVE-2022-41689 CVE-2023-20568 CVE-2023-20567 CVE-2021-46748_x000a_CVE-2023-33872 CVE-2022-34301 CVE-2022-34303 CVE-2022-34302_x000a_CVE-2023-40220 CVE-2023-40540 CVE-2023-22327 CVE-2023-36860_x000a_CVE-2023-39230"/>
    <s v="Produits Intel"/>
    <d v="2023-11-18T00:00:00"/>
    <s v="De multiples vulnérabilités ont été _x000a_découvertes dans les produits Intel. _x000a_Elles permettent à un attaquant de _x000a_provoquer un déni de service, une _x000a_atteinte à la confidentialité des _x000a_données et une élévation de _x000a_privilèges."/>
    <x v="0"/>
    <s v="Déni de service_x000a_-_x000a_Atteinte à la _x000a_confidentialité des _x000a_données_x000a_-_x000a_Élévation de privilèges"/>
    <s v="OUI"/>
    <s v="Se référer au bulletin de sécurité de l'éditeur pour l'obtention des correctifs (cf. section références)"/>
    <x v="2"/>
    <d v="2023-11-17T00:00:00"/>
    <n v="10"/>
    <d v="2025-02-10T00:00:00"/>
    <n v="450"/>
    <s v="Hors délai de remediation"/>
    <s v="17/11/2023 : Mail envoyé par SOC_x000a_20/11/2023 :  coté serveur_x000a_Oracle :   pas concernée par le package vulnérable._x000a_Red Hat : n’est pas concernée par la vulnérabilité._x000a_Citrix : la version de Citrix n’est pas concernée._x000a_SUSE : hors notre catalogue _x000a_Ubuntu : hors notre catalogue _x000a_22/11/2023 : Relance : coté  PDT / Vmware _x000a_29/11/2023 : nécessite un cheek  de tous les composants "/>
    <s v="https://support.citrix.com/article/CTX583402_x000a_https://support.citrix.com/article/CTX583402/hotfix-xs82ecu1057-for-citrix-hypervisor-82-_x000a_cumulative-update-1"/>
    <m/>
    <m/>
    <m/>
    <m/>
    <m/>
  </r>
  <r>
    <s v="CDGDev"/>
    <s v="29112023-24"/>
    <x v="0"/>
    <s v="CVE-2023-46589"/>
    <s v=" Apache Tomcat"/>
    <d v="2023-11-29T00:00:00"/>
    <s v="Une vulnérabilité a été découverte dans _x000a_Apache Tomcat. Elle permet à un attaquant _x000a_de provoquer un contournement de la _x000a_politique de sécurité."/>
    <x v="0"/>
    <s v="Contournement _x000a_de la politique _x000a_de sécurité"/>
    <s v="_x000a_OUI"/>
    <s v="▪ Tomcat versions 8.5.96 ou ultérieur_x000a_▪ Tomcat versions 9.0.83 ou ultérieur_x000a_▪ Tomcat versions 10.1.16 ou ultérieur"/>
    <x v="3"/>
    <d v="2023-11-29T00:00:00"/>
    <n v="10"/>
    <d v="2025-02-10T00:00:00"/>
    <n v="439"/>
    <s v="Hors délai de remediation"/>
    <s v="29/11/2023 : Mail envoyé par SOC _x000a_05/12/2023 : Relance_x000a_une nouvelle vulnérabilité a été découverte sous l'id : 14032024-10"/>
    <s v="https://www.openssl.org/news/secadv/20231024.txt"/>
    <m/>
    <m/>
    <m/>
    <m/>
    <m/>
  </r>
  <r>
    <s v="CDGDev"/>
    <s v="01122023-01"/>
    <x v="0"/>
    <s v="CVE-2023-42916_x000a_CVE-2023-42917"/>
    <s v="Apple"/>
    <d v="2023-12-01T00:00:00"/>
    <s v="De multiples vulnérabilités ont été découvertes dans les produits Apple. Deux « Zero-day » affectant les _x000a_produits susmentionnés. Ces vulnérabilités identifiées sous « CVE-2023-42916, CVE-2023-42917 »._x000a_Sont activement exploitées permettant à un attaquant d’exécuter du code arbitraire et de porter atteinte à la confidentialité des données."/>
    <x v="0"/>
    <s v="Atteinte à la _x000a_confidentialité _x000a_des données_x000a_-_x000a_Exécution de _x000a_code arbitraire _x000a_à distance"/>
    <s v="OUI"/>
    <s v="Mise à jour des produits Apple par les versions suivantes :_x000a_▪ iOS versions 17.1.2 ou ultérieur_x000a_▪ iOS versions 16.7.2 ou ultérieur_x000a_▪ iPadOS versions 16.7.2 ou ultérieur_x000a_▪ iPadOS versions 17.1.2 ou ultérieur"/>
    <x v="0"/>
    <d v="2023-12-01T00:00:00"/>
    <n v="10"/>
    <d v="2023-12-12T00:00:00"/>
    <n v="11"/>
    <s v="Hors délai de remediation"/>
    <s v="01/12/2023 : Mail envoyé par SOC_x000a_04/12/2023 : Relance_x000a_07/12/2023  : Relance_x000a_12/12/2023 : Une nouvelle vulnarabilité a été découverte sous l'id : 12122023-05"/>
    <s v="https://support.apple.com/en-us/HT214031"/>
    <m/>
    <m/>
    <m/>
    <m/>
    <m/>
  </r>
  <r>
    <s v="CDGDev"/>
    <s v="01122023-02"/>
    <x v="0"/>
    <s v="CVE-2023-6351_x000a_CVE-2023-6350_x000a_CVE-2023-6348_x000a_CVE-2023-6347_x000a_CVE-2023-6346_x000a_CVE-2023-6345"/>
    <s v="Microsoft Edge"/>
    <d v="2023-12-01T00:00:00"/>
    <s v="De multiples vulnérabilités ont été corrigées dans Microsoft Edge. Elles permettent à un attaquant de provoquer un problème de sécurité non spécifié par l'éditeur."/>
    <x v="0"/>
    <s v="Non spécifié par l'éditeur"/>
    <s v="OUI"/>
    <s v="_x0009_Mise a jour vers la version 119.0.2151.97 ou ultérieur"/>
    <x v="0"/>
    <d v="2023-12-01T00:00:00"/>
    <n v="30"/>
    <d v="2023-12-11T00:00:00"/>
    <n v="10"/>
    <s v="Traité dans le delai"/>
    <s v="01/12/2023 : Mail envoyé par SOC _x000a_Une nouvelle vulénrabilité a été découverte sous l'id : 11122023-04"/>
    <s v="https://www.cve.org/CVERecord?id=CVE-2023-6350_x000a_https://www.cve.org/CVERecord?id=CVE-2023-6348_x000a_https://www.cve.org/CVERecord?id=CVE-2023-6347_x000a_https://www.cve.org/CVERecord?id=CVE-2023-6346_x000a_https://www.cve.org/CVERecord?id=CVE-2023-6345"/>
    <m/>
    <m/>
    <m/>
    <m/>
    <m/>
  </r>
  <r>
    <s v="CDGDev"/>
    <s v="06122023-03 "/>
    <x v="1"/>
    <s v="CVE-2023-6508_x000a_CVE-2023-6509_x000a_CVE-2023-6510_x000a_CVE-2023-6511_x000a_CVE-2023-6512"/>
    <s v="Google Chrome"/>
    <d v="2023-12-06T00:00:00"/>
    <s v="Multiples vulnérabilités ont été découvertes_x000a_dans Google Chrome. Elle permet à un _x000a_attaquant distant d'exécuter du code arbitraire _x000a_sur le système, en raison d'un use-after-free _x000a_dans Navigation"/>
    <x v="0"/>
    <s v="Non spécifié par _x000a_l'éditeur"/>
    <s v="OUI"/>
    <s v="Mettre à jour de Google chrome par la version     120.0.6099.63  ou ultérieure"/>
    <x v="0"/>
    <d v="2023-12-06T00:00:00"/>
    <n v="30"/>
    <d v="2023-12-06T00:00:00"/>
    <n v="0"/>
    <s v="Traité dans le delai"/>
    <s v="12/06/2023 : Mail envoyé par SOC _x000a_12/06/2023 : Autoupdate"/>
    <s v="https://chromereleases.googleblog.com/2023/12/stable-channel-update-for-desktop.html"/>
    <m/>
    <m/>
    <m/>
    <m/>
    <m/>
  </r>
  <r>
    <s v="CDGDev"/>
    <s v="11122023-04"/>
    <x v="1"/>
    <s v="CVE-2023-6512_x000a_CVE-2023-6511_x000a_CVE-2023-6510_x000a_CVE-2023-6509_x000a_CVE-2023-6508_x000a_CVE-2023-36880_x000a_CVE-2023-35618_x000a_CVE-2023-38174"/>
    <s v="Microsoft Edge"/>
    <d v="2023-12-11T00:00:00"/>
    <s v="De multiples vulnérabilités ont été corrigées dans Microsoft Edge. Elles permettent à un attaquant de provoquer un problème de sécurité non spécifié par l'éditeur, une élévation de privilèges et une atteinte à la confidentialité des données ._x0009_"/>
    <x v="0"/>
    <s v="Non spécifié par _x000a_l'éditeur_x000a__x000a_Atteinte à la _x000a_confidentialité des _x000a_données_x000a__x000a_Élévation de _x000a_privilèges"/>
    <s v="OUI"/>
    <s v="_x0009_Mise a jour vers la version 120.0.2210.61 ou ultérieur"/>
    <x v="0"/>
    <d v="2023-12-11T00:00:00"/>
    <n v="30"/>
    <d v="2023-12-18T00:00:00"/>
    <n v="7"/>
    <s v="Traité dans le delai"/>
    <s v="04/12/2023 : Mail envoyé par SOC_x000a_11/12/2023 :  Autoupdate"/>
    <s v="https://www.cve.org/CVERecord?id=CVE-2023-6350_x000a_https://www.cve.org/CVERecord?id=CVE-2023-6348_x000a_https://www.cve.org/CVERecord?id=CVE-2023-6347_x000a_https://www.cve.org/CVERecord?id=CVE-2023-6346_x000a_https://www.cve.org/CVERecord?id=CVE-2023-6345"/>
    <m/>
    <m/>
    <m/>
    <m/>
    <m/>
  </r>
  <r>
    <s v="CDGDev"/>
    <s v="12122023-05"/>
    <x v="0"/>
    <s v="CVE-2023-42919_x000a_CVE-2023-42884_x000a_CVE-2023-45866_x000a_CVE-2023-42927_x000a_CVE-2023-42922_x000a_CVE-2023-42898_x000a_CVE-2023-42899_x000a_CVE-2023-42914_x000a_CVE-2023-42923_x000a_CVE-2023-42897_x000a_CVE-2023-42890_x000a_CVE-2023-42883_x000a_CVE-2023-42917_x000a_CVE-2023-42916"/>
    <s v="Apple"/>
    <d v="2023-12-12T00:00:00"/>
    <s v="De multiples vulnérabilités ont été découvertes dans les produits Apple. Deux « Zero-day » affectant les _x000a_produits susmentionnés. Ces vulnérabilités identifiées sous « CVE-2023-42916, CVE-2023-42917 »._x000a_Sont activement exploitées permettant à un attaquant d’exécuter du code arbitraire et de porter atteinte à la confidentialité des données."/>
    <x v="0"/>
    <s v="Atteinte à la _x000a_confidentialité _x000a_des données_x000a_-_x000a_Contourner les _x000a_restrictions de _x000a_sécurité_x000a_-_x000a_Déni de service _x000a_-_x000a_Exécution de _x000a_code arbitraire _x000a_à distance"/>
    <s v="OUI"/>
    <s v="Mise à jour des produits Apple par les versions suivantes :_x000a_▪ iOS versions 17.2 ou ultérieur_x000a_▪ iOS versions 16.7.3 ou ultérieur_x000a_▪ iPad OS versions 16.7.3 ou ultérieur_x000a_▪ iPad OS versions 17.2 ou ultérieur_x000a_▪ Safari versions 17.2 ou ultérieur"/>
    <x v="0"/>
    <d v="2023-12-12T00:00:00"/>
    <n v="5"/>
    <d v="2025-02-10T00:00:00"/>
    <n v="426"/>
    <s v="Hors délai de remediation"/>
    <s v="12/12/2023 : Mail envoyé par SOC_x000a_14/12/2023 : Relance_x000a_18/12/2023 : Relance_x000a_20/12/2023 : Relance_x000a_27/12/2023 : Relance_x000a_Une nouvelle vulnarabilité a été découverte sous l'id : 23012024-17_x000a_"/>
    <s v="https://support.apple.com/en-us/HT214031"/>
    <m/>
    <m/>
    <m/>
    <m/>
    <m/>
  </r>
  <r>
    <s v="CDGDev"/>
    <s v="13122023-06 "/>
    <x v="4"/>
    <s v="CVE-2022-27488_x000a_CVE-2023-36639_x000a_CVE-2023-40716_x000a_CVE-2023-41673_x000a_CVE-2023-41678_x000a_CVE-2023-41844_x000a_CVE-2023-45587_x000a_CVE-2023-46713_x000a_CVE-2023-47536_x000a_CVE-2023-47539_x000a_CVE-2023-48782_x000a_CVE-2023-48791"/>
    <s v="Produits Fortinet"/>
    <d v="2023-12-13T00:00:00"/>
    <s v="De multiples vulnérabilités ont été _x000a_découvertes dans les produits _x000a_Fortinet. Certaines d'entre elles _x000a_permettent à un attaquant de _x000a_provoquer une exécution de code _x000a_arbitraire, une injection de code _x000a_indirecte à distance (XSS), une _x000a_atteinte à l'intégrité des données et _x000a_une atteinte à la confidentialité des _x000a_données."/>
    <x v="0"/>
    <s v="Atteinte à la confidentialité des _x000a_données_x000a_-_x000a_Atteinte à l'intégrité des _x000a_données_x000a_-_x000a_Contournement de la politique _x000a_de sécurité_x000a_-_x000a_Exécution de code arbitraire_x000a_Injection de code indirecte à _x000a_distance (XSS)"/>
    <s v="OUI"/>
    <s v="▪ FortiOS versions à 6.2.16 ou ultérieur_x000a_▪ FortiOS versions à 6.4.13 ou ultérieur_x000a_▪ FortiOS versions à 7.0.12 ou ultérieur_x000a_▪ FortiOS versions à 7.0.6 ou ultérieur_x000a_▪ FortiOS versions à 7.2.1 ou ultérieur_x000a_▪ FortiOS versions à 7.2.5 ou ultérieur_x000a_▪ FortiOS versions à 7.4.1 ou ultérieur"/>
    <x v="1"/>
    <d v="2023-12-13T00:00:00"/>
    <n v="10"/>
    <d v="2023-12-14T00:00:00"/>
    <n v="1"/>
    <s v="Traité dans le delai"/>
    <s v="13/12/2023 : Mail envoyé par SOC_x000a_14/12/2023 : n’est pas concernée par la vulnérabilité."/>
    <s v="https://www.fortiguard.com/psirt/FG-IR-23-151_x000a_https://www.fortiguard.com/psirt/FG-IR-22-396_x000a_https://www.fortiguard.com/psirt/FG-IR-23-108_x000a_https://www.fortiguard.com/psirt/FG-IR-23-274_x000a_https://www.fortiguard.com/psirt/FG-IR-22-299"/>
    <m/>
    <m/>
    <m/>
    <m/>
    <m/>
  </r>
  <r>
    <s v="CDGDev"/>
    <s v="14122023-07 "/>
    <x v="1"/>
    <s v="CVE-2023-6702_x000a_CVE-2023-6703_x000a_CVE-2023-6704_x000a_CVE-2023-6705_x000a_CVE-2023-6706 _x000a_CVE-2023-6707"/>
    <s v="Google Chrome"/>
    <d v="2023-12-14T00:00:00"/>
    <s v="Multiples vulnérabilités ont été découvertes_x000a_dans Google Chrome. L’exploitation de ces _x000a_vulnérabilités peut permettre à un attaquant _x000a_d’exécuter du code arbitraire ou d’accéder à des _x000a_informations Confidentielles."/>
    <x v="0"/>
    <s v="Exécution de code _x000a_arbitraire_x000a_-_x000a_Accès à des _x000a_informations _x000a_confidentielles"/>
    <s v="OUI"/>
    <s v="Mettre à jour de Google chrome par la version     120.0.6099.109/110  ou ultérieure"/>
    <x v="0"/>
    <d v="2023-12-14T00:00:00"/>
    <n v="30"/>
    <d v="2023-12-14T00:00:00"/>
    <n v="0"/>
    <s v="Traité dans le delai"/>
    <s v="14/12/2023 : Mail envoyé par SOC _x000a_14/12/2023 : Autoupdate"/>
    <s v="https://chromereleases.googleblog.com/2023/12/stable-channel-update-for-desktop_12.html"/>
    <m/>
    <m/>
    <m/>
    <m/>
    <m/>
  </r>
  <r>
    <s v="CDGDev"/>
    <s v="14122023-08"/>
    <x v="4"/>
    <s v="CVE-2023-50164"/>
    <s v=" Apache struts"/>
    <d v="2023-12-14T00:00:00"/>
    <s v="Une vulnérabilité a été découverte dans _x000a_Apache Struts 2. Elle permet à un attaquant _x000a_de provoquer une exécution de code _x000a_arbitraire à distance._x000a_La vulnérabilité CVE-2023-50164 est _x000a_activement exploitée"/>
    <x v="0"/>
    <s v="Exécution de _x000a_code arbitraire _x000a_à distance"/>
    <s v="_x000a_OUI"/>
    <s v="▪ Apache Struts versions 2.5.33 ou ultérieur_x000a_▪ Apache Struts versions 6.3.0.2 ou ultérieur"/>
    <x v="6"/>
    <d v="2023-12-14T00:00:00"/>
    <n v="1"/>
    <d v="2023-12-23T00:00:00"/>
    <n v="9"/>
    <s v="Hors délai de remediation"/>
    <s v="14/12/2023 : Mail envoyé par SOC _x000a_14/12/2023 : Prise en charge par l'équipe APPS_x000a_15/12/2023 : n’est pas concernée par la vulnérabilité."/>
    <s v="https://cwiki.apache.org/confluence/display/WW/s2-066"/>
    <m/>
    <m/>
    <m/>
    <m/>
    <m/>
  </r>
  <r>
    <s v="CDGDev"/>
    <s v="18122023-09 "/>
    <x v="1"/>
    <s v="CVE-2023-36878_x000a_CVE-2023-6707_x000a_CVE-2023-6706_x000a_CVE-2023-6705_x000a_CVE-2023-6704_x000a_CVE-2023-6703_x000a_CVE-2023-6702"/>
    <s v="Microsoft Edge"/>
    <d v="2023-12-18T00:00:00"/>
    <s v="De multiples vulnérabilités ont été corrigées dans Microsoft Edge. Elles permettent à un attaquant de provoquer un problème de sécurité non spécifié par l'éditeur, une élévation de privilèges et une atteinte à la confidentialité des données ._x0009_"/>
    <x v="0"/>
    <s v="Non spécifié par _x000a_l'éditeur_x000a__x000a_Atteinte à la _x000a_confidentialité des _x000a_données_x000a__x000a_Élévation de _x000a_privilèges"/>
    <s v="OUI"/>
    <s v="_x0009_Mise a jour vers la version 120.0.2210.61 ou ultérieur"/>
    <x v="0"/>
    <d v="2023-12-18T00:00:00"/>
    <n v="10"/>
    <d v="2023-12-19T00:00:00"/>
    <n v="1"/>
    <s v="Traité dans le delai"/>
    <s v="18/12/2023 : Mail envoyé par SOC_x000a_19/12/2023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CDGDev"/>
    <s v="19122023-11"/>
    <x v="0"/>
    <s v="CVE-2023-48795_x000a_CVE-2023-51384_x000a_CVE-2023-51385"/>
    <s v="Openssh"/>
    <d v="2023-12-19T00:00:00"/>
    <s v="De multiples vulnérabilités ont été découvertes _x000a_dans OpenSSH. Elles permettent à un attaquant _x000a_de provoquer une exécution de code arbitraire à _x000a_distance, une atteinte à l'intégrité des données, _x000a_un déni de service à distance et un _x000a_contournement de la politique de sécurité."/>
    <x v="0"/>
    <s v="Exécution de _x000a_code arbitraire à _x000a_distance_x000a_-_x000a_Contournement _x000a_de la politique de _x000a_sécurité_x000a_-_x000a_Atteinte à _x000a_l'intégrité des _x000a_données_x000a_-_x000a_Déni de service à _x000a_distance"/>
    <s v="OUI"/>
    <s v="✓ Mise à jour OpenSSH par la version suivante : 9.6"/>
    <x v="3"/>
    <d v="2023-12-19T00:00:00"/>
    <n v="10"/>
    <d v="2025-02-10T00:00:00"/>
    <n v="419"/>
    <s v="Hors délai de remediation"/>
    <s v="19/12/2023 : Mail envoyé par SOC_x000a_20/12/2023 : retour de l'équipe Unix_x000a_ CVE-2023-48795:_x000a_Redhat: aucune errata publiée jusqu’à mnt._x000a_Oracle Linux : aucune publication jusqu’à mnt._x000a_CVE-2023-51384:_x000a_Redhat: Not affected_x000a_Oracle Linux: aucune publication jusqu’à mnt._x000a_CVE-2023-51385:_x000a_Redhat: aucune errata publiée jusqu’à mnt._x000a_Oracle Linux: aucune publication jusqu’à mnt._x000a_27/12/2023 : Relance"/>
    <s v="https://www.openssh.com/txt/release-9.6"/>
    <m/>
    <m/>
    <m/>
    <m/>
    <m/>
  </r>
  <r>
    <s v="CDGDev"/>
    <s v="20122023-12"/>
    <x v="1"/>
    <s v="CVE-2023-50761_x000a_CVE-2023-50762_x000a_CVE-2023-6135_x000a_CVE-2023-6856_x000a_CVE-2023-6857_x000a_CVE-2023-6858_x000a_CVE-2023-6859_x000a_CVE-2023-6860_x000a_CVE-2023-6861_x000a_CVE-2023-6862_x000a_CVE-2023-6863_x000a_CVE-2023-6864_x000a_CVE-2023-6865_x000a_CVE-2023-6866_x000a_CVE-2023-6867_x000a_CVE-2023-6868_x000a_CVE-2023-6869_x000a_CVE-2023-6870_x000a_CVE-2023-6871_x000a_CVE-2023-6872_x000a_CVE-2023-6873"/>
    <s v="Mozilla Firefox"/>
    <d v="2023-12-20T00:00:00"/>
    <s v="De multiples vulnérabilités ont été _x000a_découvertes dans les produits Mozilla. Elles _x000a_permettent à un attaquant de provoquer un _x000a_problème de sécurité non spécifié par l'éditeur, _x000a_une atteinte à la confidentialité des données, _x000a_une exécution de code arbitraire à distance et _x000a_un contournement de la politique de sécurité."/>
    <x v="0"/>
    <s v="Non spécifié par _x000a_l'éditeur_x000a_-_x000a_Atteinte à la _x000a_confidentialité des _x000a_données_x000a_-_x000a_Contournement de la _x000a_politique de sécurité_x000a_-_x000a_Exécution de code _x000a_arbitraire à distance"/>
    <s v="OUI"/>
    <s v="❖ Mise à jour vers les versions Mozilla Firefox : _x000a_✓ Firefox versions 121 ou ultérieur_x000a_✓ Firefox ESR versions 115.6 ou ultérieur_x000a_✓ Thunderbird versions 115.6 ou ultérieur"/>
    <x v="0"/>
    <d v="2023-12-20T00:00:00"/>
    <n v="10"/>
    <d v="2023-12-20T00:00:00"/>
    <n v="0"/>
    <s v="Traité dans le delai"/>
    <s v="20/12/2023 : Mail envoyé par SOC_x000a_25/12/2023 :  Autoupdate"/>
    <s v="https://www.mozilla.org/en-US/security/advisories/mfsa2023-56/_x000a_https://www.mozilla.org/en-US/security/advisories/mfsa2023-55/_x000a_https://www.mozilla.org/en-US/security/advisories/mfsa2023-54/"/>
    <m/>
    <m/>
    <m/>
    <m/>
    <m/>
  </r>
  <r>
    <s v="CDGDev"/>
    <s v="21122023-13"/>
    <x v="1"/>
    <s v="CVE-2023-7024"/>
    <s v="Zero-days dans Google chrome"/>
    <d v="2023-12-21T00:00:00"/>
    <s v="Une vulnérabilité critique dans le navigateur _x000a_Google Chrome de type Zero-day, L’exploitation _x000a_de cette faille peut permettre à un attaquant _x000a_d’exécuter du code arbitraire et de prendre le _x000a_contrôle du système affecté._x000a_La « CVE-2023-7024 ». Est activement exploité"/>
    <x v="0"/>
    <s v="Prise de contrôle _x000a_du système_x000a_-_x000a_Exécution du code _x000a_arbitraire"/>
    <s v="OUI"/>
    <s v="Mettre à jour de Google chrome par la version 120.0.6099.129/130 ou ultérieure"/>
    <x v="0"/>
    <d v="2023-12-21T00:00:00"/>
    <n v="1"/>
    <d v="2023-12-21T00:00:00"/>
    <n v="0"/>
    <s v="Traité dans le delai"/>
    <s v="21/12/2023 : Mail envoyé par SOC _x000a_21/12/2023 : Autoupdate"/>
    <s v="https://chromereleases.googleblog.com/2023/12/stable-channel-update-for-desktop_20.html"/>
    <m/>
    <m/>
    <m/>
    <m/>
    <m/>
  </r>
  <r>
    <s v="CDGDev"/>
    <s v="22122023-14"/>
    <x v="1"/>
    <s v="CVE-2023-7024"/>
    <s v="Microsoft Edge"/>
    <d v="2023-12-22T00:00:00"/>
    <s v="Une vulnérabilité a été découverte dans Microsoft _x000a_Edge. Elle permet à un attaquant de provoquer un _x000a_problème de sécurité non spécifié par l'éditeur._x000a_La vulnérabilité CVE-2023-7024 est activement _x000a_exploitée."/>
    <x v="0"/>
    <s v="Non spécifié par _x000a_l'éditeur"/>
    <s v="OUI"/>
    <s v="Mise a jour vers la version 120.0.2210.91 ou ultérieur"/>
    <x v="0"/>
    <d v="2023-12-22T00:00:00"/>
    <n v="10"/>
    <d v="2023-12-25T00:00:00"/>
    <n v="3"/>
    <s v="Traité dans le delai"/>
    <s v="22/12/2023 : Mail envoyé par SOC_x000a_25/12/2023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CDGDev"/>
    <s v="04012024-01 "/>
    <x v="1"/>
    <s v="CVE-2024-0225_x000a_CVE-2024-0224_x000a_CVE-2024-0223_x000a_CVE-2024-0222"/>
    <s v="Google Chrome"/>
    <d v="2024-01-04T00:00:00"/>
    <s v="De multiples vulnérabilités ont été découvertes _x000a_dans Google Chrome. Elle permet à un _x000a_attaquant de provoquer un problème de sécurité _x000a_non spécifié par l'éditeur."/>
    <x v="0"/>
    <s v="Non spécifié par _x000a_l'éditeur"/>
    <s v="OUI"/>
    <s v="Mettre à jour de Google chrome par la version     120.0.6099.199/200  ou ultérieure"/>
    <x v="0"/>
    <d v="2024-01-04T00:00:00"/>
    <n v="30"/>
    <d v="2024-01-04T00:00:00"/>
    <n v="0"/>
    <s v="Traité dans le delai"/>
    <s v="04/01/2024 : Mail envoyé par SOC _x000a_'04/01/2024 : Autoupdate"/>
    <s v="https://chromereleases.googleblog.com/2023/12/stable-channel-update-for-desktop_12.html"/>
    <m/>
    <m/>
    <m/>
    <m/>
    <m/>
  </r>
  <r>
    <s v="CDGDev"/>
    <s v="04012024-02"/>
    <x v="1"/>
    <s v="CVE-2023-48795"/>
    <s v="SSH_x000a_(Attack Terrapin)"/>
    <d v="2024-01-04T00:00:00"/>
    <s v="Une vulnérabilité est découverte dans le protocole SSH _x000a_(Client et Serveur), cette dernière a été exploité par la _x000a_technique d'attaque Terrapin, Elle permet à un attaquant _x000a_d'altérer l'intégrité des connexions SSH en exploitant _x000a_plusieurs faiblesses présentes dans OpenSSH et associé _x000a_à la référence : CVE-2023-48795. Au-delà d'utiliser une _x000a_version vulnérable d'OpenSSH (c'est-à-dire toutes les _x000a_versions d'OpenSSH antérieures à la version 9.6), _x000a_l'attaquant doit se trouver en position de man-in-the_x0002_middle (MiTM) par rapport à sa cible, pour que l'attaque _x000a_puisse être effectuée. Autre condition pour que l'attaque _x000a_soit possible : la connexion doit être sécurisée avec _x000a_ChaCha20-Poly1305 ou CBC avec &quot;Encrypt-then-MAC&quot;. _x000a_Si toutes ces conditions sont réunies, l'attaque Terrapin _x000a_peut permettre d'exécuter du code à distance"/>
    <x v="0"/>
    <s v="Atteinte à _x000a_l'intégrité des _x000a_données"/>
    <s v="OUI"/>
    <s v="Action - 1 :_x000a_Désactivez les chiffrements SSH faibles pour atténuer l'attaque Terrapin_x000a_- chacha20-poly1305@openssh.com_x000a_- -etm@openssh.com_x000a_Action -2 :_x000a_Appliquer les patchs mentionnés dans le tableau. (Section : Versions Impactés)"/>
    <x v="11"/>
    <d v="2024-01-04T00:00:00"/>
    <n v="30"/>
    <d v="2024-01-24T00:00:00"/>
    <n v="20"/>
    <s v="Traité dans le delai"/>
    <s v="19/12/2023 : Mail envoyé par SOC_x000a_20/12/2023 : retour de l'équipe Unix_x000a_27/12/2023 : Relance_x000a_03/01/2023 : _x000a_ CVE-2023-48795: ( non concerné ) _x000a_Redhat: Not affected_x000a_Oracle Linux : aucune publication jusqu’à mnt._x000a_CVE-2023-51384:_x000a_Redhat: Not affected_x000a_Oracle Linux: ( non concerné ) _x000a_CVE-2023-51385_x000a_Redhat: aucune errata publiée jusqu’à mnt. ( affecté version 8 ) _x000a_Oracle Linux: aucune publication jusqu’à mnt._x000a_05/01/2024 :  Network : N/A l’équipe n’utilise pas les cryptogramme d’ordre  Faible ._x000a_Unix : vérification en cours _x000a_ SOC : voir le tableau des composants détecté   (mail ci-bas )_x000a_'04/01/2024 : Mail envoyé par SOC _x000a_'05/01/2024 : Network : N/A l’équipe n’utilise pas les cryptogramme d’ordre  Faible ._x000a_Unix : vérification en cours _x000a_17/01/2024 : Relance_x000a_18/01/2024 : Relance _x000a_24/01/2024 : Les packages sont ajour_x000a_'09/01/2024 : Vulnérabilité traité sur les serveur Unix DC, par l'equipe UBS."/>
    <s v="https://www.openssh.com/txt/release-9.6_x000a_https://terrapin-attack.com/patches.html_x000a_https://cve.mitre.org/cgi-bin/cvename.cgi?name=CVE-2023-48795_x000a_https://nvd.nist.gov/vuln/detail/CVE-2023-48795"/>
    <m/>
    <m/>
    <m/>
    <m/>
    <m/>
  </r>
  <r>
    <s v="CDGDev"/>
    <s v="09012024-03"/>
    <x v="1"/>
    <s v="CVE-2024-0222_x000a_CVE-2024-0223_x000a_CVE-2024-0224_x000a_CVE-2024-0225"/>
    <s v="Microsoft Edge"/>
    <d v="2024-01-09T00:00:00"/>
    <s v="De multiples vulnérabilités ont été corrigées dans _x000a_Microsoft Edge. Elles permettent à un attaquant de _x000a_provoquer un problème de sécurité non spécifié _x000a_par l'éditeur."/>
    <x v="0"/>
    <s v="Non spécifié par _x000a_l'éditeur"/>
    <s v="OUI"/>
    <s v="_x0009_Mise a jour vers la version 120.0.2210.121 ou ultérieur"/>
    <x v="0"/>
    <d v="2023-12-18T00:00:00"/>
    <n v="10"/>
    <d v="2024-01-09T00:00:00"/>
    <n v="0"/>
    <s v="Traité dans le delai"/>
    <s v="09/01/2024 : Mail envoyé par SOC_x000a_09/01/2024 : Autoupdate_x000a_"/>
    <s v="https://msrc.microsoft.com/update-guide/vulnerability/CVE-2023-36878_x000a_https://msrc.microsoft.com/update-guide/vulnerability/CVE-2023-6707_x000a_https://msrc.microsoft.com/update-guide/vulnerability/CVE-2023-6706_x000a_https://msrc.microsoft.com/update-guide/vulnerability/CVE-2023-6705_x000a_https://msrc.microsoft.com/update-guide/vulnerability/CVE-2023-6704_x000a_https://msrc.microsoft.com/update-guide/vulnerability/CVE-2023-6703_x000a_https://msrc.microsoft.com/update-guide/vulnerability/CVE-2023-6702"/>
    <m/>
    <m/>
    <m/>
    <m/>
    <m/>
  </r>
  <r>
    <s v="CDGDev"/>
    <s v="15012024-06 "/>
    <x v="4"/>
    <s v="CVE-2023-31029_x000a_CVE-2023-31030_x000a_CVE-2023-31024_x000a_CVE-2023-25529_x000a_CVE-2023-25530_x000a_CVE-2023-31032_x000a_CVE-2023-31035_x000a_CVE-2023-31033_x000a_CVE-2023-31034_x000a_CVE-2023-31025_x000a_CVE-2023-31031"/>
    <s v="NVIDIA DGX H100 _x000a_&amp; A100"/>
    <d v="2024-01-15T00:00:00"/>
    <s v="Multiples vulnérabilités ont été découvert dans Le système NVIDIA DGX H100 and A100 pour Windows, Elles permettent à un attaquant de provoquer un _x000a_déni de service et une élévation de privilèges."/>
    <x v="0"/>
    <s v="Déni de service_x000a_-_x000a_Exécution de code _x000a_arbitraire_x000a_-_x000a_Escalade de privilèges_x000a_-_x000a_Divulgation _x000a_d'informations"/>
    <s v="OUI"/>
    <s v="Mise à jour vers les versions :_x000a_✓ BMC versions 00.22.05 ou ultérieur_x000a_✓ All SBOIS versions ou ultérieur a : _x000a_- 1.25_x000a_- 23.08.18"/>
    <x v="0"/>
    <d v="2024-01-15T00:00:00"/>
    <n v="30"/>
    <d v="2024-01-18T00:00:00"/>
    <n v="3"/>
    <s v="Traité dans le delai"/>
    <s v="15/01/2024 : Mail envoyé par SOC_x000a_17/01/2024 : Relance_x000a_18/01/2024 : Le modèle NVIDIA DGX H100 &amp; A100 n’est pas présent sur le parc "/>
    <s v="https://nvidia.custhelp.com/app/answers/detail/a_id/5510"/>
    <m/>
    <m/>
    <m/>
    <m/>
    <m/>
  </r>
  <r>
    <s v="CDGDev"/>
    <s v="16012024-08"/>
    <x v="1"/>
    <s v="CVE-2023-49647"/>
    <s v="Zoom Client for Meetings"/>
    <d v="2024-01-16T00:00:00"/>
    <s v="Vulnérabilité a été découverte dans Zoom Rooms pour Windows antérieurs à la version 5.16.10 peut permettre à un utilisateur authentifié de mener une escalade des privilèges via un accès local"/>
    <x v="0"/>
    <s v="Escalade de _x000a_privilège"/>
    <s v="OUI"/>
    <s v=" Mise à jour vers la version 5.16.10 / 5.17.2 ou ultérieurs."/>
    <x v="0"/>
    <d v="2024-01-16T00:00:00"/>
    <n v="30"/>
    <d v="2025-02-10T00:00:00"/>
    <n v="391"/>
    <s v="Hors délai de remediation"/>
    <s v="16/01/2024 : Mail envoyé par SOC _x000a_19/01/2024 : Relance_x000a_22/01/2024 : Relance_x000a_29/01/2024: Relance_x000a_06/01/2024: Relance_x000a_16/02/2024 : Une nouvelle vulnérabilité a été découverte sous l'id :  16022024-19"/>
    <s v="https://www.zoom.com/en/trust/security-bulletin/ZSB-24001/_x000a_https://zoom.us/download"/>
    <m/>
    <m/>
    <m/>
    <m/>
    <m/>
  </r>
  <r>
    <s v="CDGDev"/>
    <s v="17012024-09"/>
    <x v="0"/>
    <s v="CVE-2023-6237"/>
    <s v="OpenSSL"/>
    <d v="2024-01-17T00:00:00"/>
    <s v="Une vulnérabilité a été découverte dans OpenSSL. Elle permet à un attaquant de provoquer un déni de service à distance"/>
    <x v="0"/>
    <s v="Déni de service _x000a_à distance"/>
    <s v="_x000a_OUI"/>
    <s v="Mettre a jour les version vers :_x000a_✓ OpenSSL versions 3.0.12 ou ultérieur _x000a_✓ OpenSSL versions 3.1.4 ou ultérieure_x000a_✓ OpenSSL version ultérieur à 3.2.0_x000a_✓ OpenSSL FIPS versions ultérieur à 3.0 et 3.1"/>
    <x v="3"/>
    <d v="2024-01-17T00:00:00"/>
    <n v="10"/>
    <d v="2025-02-10T00:00:00"/>
    <n v="390"/>
    <s v="Hors délai de remediation"/>
    <s v="17/01/2024 : Mail envoyé par SOC _x000a_17/01/2024 : Redhat: non concerné._x000a_Oracle Linux: aucune publication jusqu’à présent._x000a_24/01/2024 : aucune publication jusqu’à présent._x000a_28/01/2024 : aucune publication jusqu’à présent._x000a_01/02/2024 : aucune publication jusqu’à présent._x000a_05/02/2024 : aucune publication jusqu’à présent."/>
    <s v="https://www.openssl.org/news/secadv/20240115.txt"/>
    <m/>
    <m/>
    <m/>
    <m/>
    <m/>
  </r>
  <r>
    <s v="CDGDev"/>
    <s v="17012024-11"/>
    <x v="1"/>
    <s v="CVE-2024-0517_x000a_CVE-2024-0518_x000a_CVE-2024-0519"/>
    <s v="Google Chrome"/>
    <d v="2024-01-17T00:00:00"/>
    <s v="De multiples vulnérabilités ont été découvertes _x000a_dans Google Chrome. Elles permettent à un _x000a_attaquant de provoquer un problème de sécurité _x000a_non spécifié par l'éditeur._x000a_La CVE-2024-0519 est activement exploité"/>
    <x v="0"/>
    <s v="Non spécifié par _x000a_l'éditeur"/>
    <s v="OUI"/>
    <s v="Mettre à jour Google chrome par la version suivantes :_x000a_✓ Google Chrome version : 120.0.6099.234 ou ultérieur pour Mac_x000a_✓ Google Chrome version : 120.0.6099.224 ou ultérieur pour Linux_x000a_✓ Google Chrome version : 120.0.6099.224/225 ou ultérieur Windows"/>
    <x v="0"/>
    <d v="2024-01-17T00:00:00"/>
    <n v="30"/>
    <d v="2024-01-24T00:00:00"/>
    <n v="7"/>
    <s v="Traité dans le delai"/>
    <s v="17/01/2024 : Mail envoyé par SOC _x000a_'04/01/2024 : Autoupdate"/>
    <s v="https://chromereleases.googleblog.com/2024/01/stable-channel-update-for-desktop_16.html"/>
    <m/>
    <m/>
    <m/>
    <m/>
    <m/>
  </r>
  <r>
    <s v="CDGDev"/>
    <s v="17012024-12"/>
    <x v="4"/>
    <s v="CVE-2023-44487_x000a_CVE-2023-5072_x000a_CVE-2024-20932_x000a_CVE-2024-20918_x000a_CVE-2024-20952_x000a_CVE-2024-20919_x000a_CVE-2024-20921_x000a_CVE-2024-20926_x000a_CVE-2024-20945_x000a_CVE-2024-20955_x000a_CVE-2024-20923_x000a_CVE-2024-20925_x000a_CVE-2024-20922"/>
    <s v="Oracle Java SE"/>
    <d v="2024-01-17T00:00:00"/>
    <s v="De multiples vulnérabilités ont été découvertes dans Oracle Java SE. Elles permettent à un attaquant de provoquer un déni de service à distance, une atteinte à l'intégrité des données et une atteinte à la confidentialité des données."/>
    <x v="0"/>
    <s v="Déni de service à _x000a_distance_x000a_-_x000a_Atteinte à _x000a_l'intégrité des _x000a_données_x000a_-_x000a_Atteinte à la _x000a_confidentialité des _x000a_données_x000a_-_x000a_Contournement _x000a_de la politique de _x000a_sécurité"/>
    <s v="OUI"/>
    <s v="Mise à jour vers les versions suivants : _x000a_▪ JAVA SE ultérieur à 8u391, _x000a_▪ JAVA SE ultérieur à 8u391-perf,_x000a_▪ JAVA SE ultérieur à 11.0.21, _x000a_▪ JAVA SE ultérieur à 17.0.9, _x000a_▪ JAVA SE ultérieur à 21.0.1"/>
    <x v="6"/>
    <d v="2024-01-17T00:00:00"/>
    <n v="5"/>
    <d v="2024-01-18T00:00:00"/>
    <n v="1"/>
    <s v="Traité dans le delai"/>
    <s v="17/01/2024 : Mail  envoyé par SOC._x000a_19/01/2024 : Relance _x000a_22/01/2024 : Relance"/>
    <s v="https://www.oracle.com/security-alerts/cpujan2024verbose.html_x000a_https://www.oracle.com/security-alerts/cpujan2024.html"/>
    <m/>
    <m/>
    <m/>
    <m/>
    <m/>
  </r>
  <r>
    <s v="CDGDev"/>
    <s v="17012024-13"/>
    <x v="4"/>
    <s v="CVE-2024-20903_x000a_CVE-2023-38545_x000a_CVE-2022-21432"/>
    <s v="Oracle Database Server"/>
    <d v="2024-01-17T00:00:00"/>
    <s v="De multiples vulnérabilités ont été découvertes dans Oracle Database Server. Elles permettent à un attaquant de provoquer une exécution de code arbitraire à distance, un déni de service à distance et _x000a_un contournement de la politique de _x000a_sécurité."/>
    <x v="0"/>
    <s v="Exécution de code _x000a_arbitraire à distance_x000a_-_x000a_Déni de service à _x000a_distance_x000a_-_x000a_Atteinte à l'intégrité _x000a_des données_x000a_-_x000a_Contournement de la _x000a_politique de sécurité"/>
    <s v="OUI"/>
    <s v="Mise à jour vers les versions suivants : _x000a_✓ Oracle Database Server version ultérieur à 19.3 / 19.21_x000a_✓ Oracle Database Server version ultérieur à : 21.3 / 21.12 / 23.3"/>
    <x v="7"/>
    <d v="2024-01-17T00:00:00"/>
    <n v="5"/>
    <d v="2024-01-18T00:00:00"/>
    <n v="1"/>
    <s v="Traité dans le delai"/>
    <s v="17/01/2024 : Mail  envoyé par SOC._x000a_19/01/2024 : Produit Non concerné"/>
    <s v="https://www.oracle.com/security-alerts/cpujan2024.html#AppendixDB_x000a_https://www.oracle.com/security-alerts/cpujan2024verbose.html#DB"/>
    <m/>
    <m/>
    <m/>
    <m/>
    <m/>
  </r>
  <r>
    <s v="CDGDev"/>
    <s v="18012024-14 "/>
    <x v="5"/>
    <s v="CVE-2023-39975_x000a_CVE-2023-5363_x000a_CVE-2024-20961_x000a_CVE-2024-20962_x000a_CVE-2024-20973_x000a_CVE-2024-20975_x000a_CVE-2024-20977_x000a_CVE-2024-20960_x000a_CVE-2024-20963_x000a_CVE-2024-20985_x000a_CVE-2024-20969_x000a_CVE-2024-20967_x000a_CVE-2024-20964_x000a_CVE-2024-20981_x000a_CVE-2024-20983_x000a_CVE-2024-20966_x000a_CVE-2024-20970_x000a_CVE-2024-20971_x000a_CVE-2024-20972_x000a_CVE-2024-20974_x000a_CVE-2024-20976_x000a_CVE-2024-20978_x000a_CVE-2024-20982_x000a_CVE-2024-20965_x000a_CVE-2024-20984_x000a_CVE-2024-20968"/>
    <s v="Oracle MySQL"/>
    <d v="2024-01-17T00:00:00"/>
    <s v="De multiples vulnérabilités ont été découvertes dans Oracle MySQL. Certaines d'entre elles permettent à un attaquant de provoquer une exécution de code arbitraire à distance, un déni de service à distance et un contournement de la politique de sécurité"/>
    <x v="0"/>
    <s v="Exécution de code _x000a_arbitraire à distance_x000a_-_x000a_Déni de service à _x000a_distance_x000a_-_x000a_Atteinte à l'intégrité des _x000a_données_x000a_-_x000a_Atteinte à la _x000a_confidentialité des _x000a_données_x000a_-_x000a_Contournement de la _x000a_politique de sécurité"/>
    <s v="OUI"/>
    <s v="✓ Mise à jour MySQL Server la version 8.0.36 ou ultérieur_x000a_✓ Mise à jour MySQL Server la version ultérieures à 8.1.x_x000a_✓ Mise à jour MySQL Server la version ultérieures à 8.2.x"/>
    <x v="7"/>
    <d v="2024-01-17T00:00:00"/>
    <n v="10"/>
    <d v="2024-01-17T00:00:00"/>
    <n v="0"/>
    <s v="Traité dans le delai"/>
    <s v=".18/01/2024 : Mail envoyé par SOC_x000a_ win server 2008 std Obsoléte"/>
    <s v="https://www.oracle.com/security-alerts/cpujan2024.html#AppendixMSQL_x000a_https://www.oracle.com/security-alerts/cpujan2024verbose.html#MSQL"/>
    <m/>
    <m/>
    <m/>
    <m/>
    <m/>
  </r>
  <r>
    <s v="CDGDev"/>
    <s v="23012024-17 "/>
    <x v="0"/>
    <s v="CVE-2023-38039_x000a_CVE-2023-38545_x000a_CVE-2023-38546_x000a_CVE-2023-40528_x000a_CVE-2023-42887_x000a_CVE-2023-42888_x000a_CVE-2023-42915_x000a_CVE-2023-42916_x000a_CVE-2023-42917_x000a_CVE-2023-42935_x000a_CVE-2024-23203_x000a_CVE-2024-23204_x000a_CVE-2024-23206_x000a_CVE-2024-23207_x000a_CVE-2024-23208_x000a_CVE-2024-23209_x000a_CVE-2024-23210_x000a_CVE-2024-23211_x000a_CVE-2024-23212_x000a_CVE-2024-23213_x000a_CVE-2024-23214_x000a_CVE-2024-23215_x000a_CVE-2024-23217_x000a_CVE-2024-23218_x000a_CVE-2024-23219_x000a_CVE-2024-23222_x000a_CVE-2024-23223_x000a_CVE-2024-23224"/>
    <s v="Apple"/>
    <d v="2024-01-23T00:00:00"/>
    <s v="De multiples vulnérabilités ont été découvertes dans les produits Apple. Elles permettent à un attaquant de provoquer une atteinte à la confidentialité des données, un contournement de la politique de sécurité et une exécution de code arbitraire à distance.La vulnérabilité CVE-2024-23222 est activement exploitée. Apple a également publié des correctifs pour _x000a_les appareils plus anciens qui ne supportent pas les versions plus récentes d'iOS et iPadOS. Ceux-ci concernent les vulnérabilités.CVE-2023-42916 et CVE-2023-42917 qui sont _x000a_également activement exploitées."/>
    <x v="0"/>
    <s v="Atteinte à la _x000a_confidentialité des _x000a_données_x000a_-_x000a_Contournement _x000a_de la politique de _x000a_sécurité_x000a_-_x000a_Exécution de _x000a_code arbitraire à _x000a_distance"/>
    <s v="OUI"/>
    <s v="Mise à jour des produits Apple par les versions suivantes :_x000a_• Safari versions à 17.3 ou ultérieur_x000a_• iOS versions à 15.8.1 ou ultérieur_x000a_• iOS versions à 16.7.5 ou ultérieur_x000a_• iOS versions à 17.3 ou ultérieur_x000a_• iPadOS versions à 15.8.1 ou ultérieur_x000a_• iPadOS versions à 16.7.5 ou ultérieur_x000a_• iPadOS versions à 17.3 ou ultérieur_x000a_• macOS Monterey versions à 12.7.3 ou ultérieur_x000a_• macOS Sonoma versions à 14.3 ou ultérieur_x000a_• macOS Ventura versions à 13.6.4 ou ultérieur"/>
    <x v="0"/>
    <d v="2024-01-23T00:00:00"/>
    <n v="5"/>
    <d v="2025-02-10T00:00:00"/>
    <n v="384"/>
    <s v="Hors délai de remediation"/>
    <s v="23/01/2024 : Mail envoyé par SOC_x000a_29/01/2023 : Relance_x000a_01/02/2024 : Relance_x000a_03/02/2024 : Relance_x000a_05/02/2024: Relance  _x000a_Une nouvelle vulnarabilité a été découverte sous l'id : 06032024-01_x000a__x000a_"/>
    <s v="https://support.apple.com/en-us/HT214056_x000a_https://support.apple.com/en-us/HT214059_x000a_https://support.apple.com/en-us/HT214063_x000a_https://support.apple.com/en-us/HT214062_x000a_https://support.apple.com/en-us/HT214061_x000a_https://support.apple.com/en-us/HT214058_x000a_https://support.apple.com/en-us/HT214057"/>
    <m/>
    <m/>
    <m/>
    <m/>
    <m/>
  </r>
  <r>
    <s v="CDGDev"/>
    <s v="24012024-18"/>
    <x v="1"/>
    <s v="CVE-2024-0741_x000a_CVE-2024-0742_x000a_CVE-2024-0743_x000a_CVE-2024-0744_x000a_CVE-2024-0745_x000a_CVE-2024-0746_x000a_CVE-2024-0747_x000a_CVE-2024-0748_x000a_CVE-2024-0749_x000a_CVE-2024-0750_x000a_CVE-2024-0751_x000a_CVE-2024-0752_x000a_CVE-2024-0753_x000a_CVE-2024-0754_x000a_CVE-2024-0755"/>
    <s v="Mozilla Firefox"/>
    <d v="2024-01-24T00:00:00"/>
    <s v="De multiples vulnérabilités ont été _x000a_découvertes dans les produits Mozilla. Elles _x000a_permettent à un attaquant de provoquer un _x000a_problème de sécurité non spécifié par l'éditeur, _x000a_une atteinte à la confidentialité des données, _x000a_une exécution de code arbitraire à distance et _x000a_un contournement de la politique de sécurité."/>
    <x v="0"/>
    <s v="Atteinte à la _x000a_confidentialité des _x000a_données_x000a_-_x000a_Contournement de la _x000a_politique de sécurité_x000a_-_x000a_Exécution de code _x000a_arbitraire à distance"/>
    <s v="OUI"/>
    <s v="❖ Mise à jour vers les versions Mozilla Firefox : _x000a_✓ Firefox versions 122 ou ultérieur_x000a_✓ Firefox ESR versions 115.7 ou ultérieur_x000a_✓ Thunderbird versions 115.7 ou ultérieur"/>
    <x v="0"/>
    <d v="2024-01-24T00:00:00"/>
    <n v="30"/>
    <d v="2024-01-26T00:00:00"/>
    <n v="2"/>
    <s v="Traité dans le delai"/>
    <s v="24/01/2024 : Mail envoyé par SOC_x000a_26/01/2024: Autoupdate"/>
    <s v="https://www.mozilla.org/en-US/security/advisories/mfsa2024-01/_x000a_https://www.mozilla.org/en-US/security/advisories/mfsa2024-02/_x000a_https://www.mozilla.org/en-US/security/advisories/mfsa2024-04/"/>
    <m/>
    <m/>
    <m/>
    <m/>
    <m/>
  </r>
  <r>
    <s v="CDGDev"/>
    <s v="24012024-19"/>
    <x v="1"/>
    <s v="CVE-2024-0807_x000a_CVE-2024-0812_x000a_CVE-2024-0808_x000a_CVE-2024-0810_x000a_CVE-2024-0814_x000a_CVE-2024-0813_x000a_CVE-2024-0806_x000a_CVE-2024-0805_x000a_CVE-2024-0804_x000a_CVE-2024-0811_x000a_CVE-2024-0809"/>
    <s v="Google Chrome"/>
    <d v="2024-01-24T00:00:00"/>
    <s v="De multiples vulnérabilités ont été découvertes _x000a_dans Google Chrome. Elles permettent à un _x000a_attaquant de provoquer un problème de sécurité _x000a_non spécifié par l'éditeur."/>
    <x v="0"/>
    <s v="Non spécifié par _x000a_l'éditeur"/>
    <s v="OUI"/>
    <s v="Mettre à jour Google chrome par la version suivantes : _x000a_✓ Google Chrome version : 121.0.6167.85 ou ultérieur pour Mac_x000a_✓ Google Chrome version : 121.0.6167.85 ou ultérieur pour Linux_x000a_✓ Google Chrome version : 121.0.6167.85/.86 ou ultérieur Windows"/>
    <x v="0"/>
    <d v="2024-01-24T00:00:00"/>
    <n v="30"/>
    <d v="2025-02-10T00:00:00"/>
    <n v="383"/>
    <s v="Traité dans le delai"/>
    <s v="24/01/2024 : Mail envoyé par SOC _x000a_'24/01/2024 : Autoupdate"/>
    <s v="https://chromereleases.googleblog.com/2024/01/stable-channel-update-for-desktop_23.html"/>
    <m/>
    <m/>
    <m/>
    <m/>
    <m/>
  </r>
  <r>
    <s v="CDGDev"/>
    <s v="26012024-20"/>
    <x v="1"/>
    <s v="CVE-2024-21385_x000a_CVE-2024-21383_x000a_CVE-2024-21387_x000a_CVE-2024-21382_x000a_CVE-2024-0814_x000a_CVE-2024-0813_x000a_CVE-2024-0812_x000a_CVE-2024-0811_x000a_CVE-2024-0810_x000a_CVE-2024-0809_x000a_CVE-2024-0808_x000a_CVE-2024-0807_x000a_CVE-2024-0806_x000a_CVE-2024-0805_x000a_CVE-2024-0804_x000a_CVE-2024-21326"/>
    <s v="Microsoft Edge"/>
    <d v="2024-01-26T00:00:00"/>
    <s v="De multiples vulnérabilités ont été corrigées dans _x000a_Microsoft Edge. Elles permettent à un attaquant de _x000a_provoquer un problème de sécurité non spécifié _x000a_par l'éditeur, une élévation de privilèges, une _x000a_atteinte à la confidentialité des données et une _x000a_usurpation d'identité."/>
    <x v="0"/>
    <s v="Atteinte à la _x000a_confidentialité des _x000a_données_x000a_-_x000a_Usurpation _x000a_d'identité_x000a_-_x000a_Élévation de _x000a_privilèges_x000a_-_x000a_Non spécifié par _x000a_l'éditeur"/>
    <s v="OUI"/>
    <s v="_x0009_Mise a jour vers la version 1121.0.2277.83 ou ultérieur"/>
    <x v="0"/>
    <d v="2024-01-26T00:00:00"/>
    <n v="10"/>
    <d v="2024-01-26T00:00:00"/>
    <n v="0"/>
    <s v="Traité dans le delai"/>
    <s v="26/01/2024 : Mail envoyé par SOC_x000a_31/01/2024 :AutoUpdate"/>
    <s v="https://msrc.microsoft.com/update-guide"/>
    <m/>
    <m/>
    <m/>
    <m/>
    <m/>
  </r>
  <r>
    <s v="CDGDev"/>
    <s v="08022024-05 "/>
    <x v="1"/>
    <s v="CVE-2024-1283_x000a_CVE-2024-1284"/>
    <s v="Google Chrome"/>
    <d v="2024-02-08T00:00:00"/>
    <s v="De multiples vulnérabilités ont été découvertes _x000a_dans Google Chrome. Elles permettent à un _x000a_attaquant de provoquer un problème de sécurité _x000a_non spécifié par l'éditeur"/>
    <x v="0"/>
    <s v="Non spécifié par _x000a_l'éditeur"/>
    <s v="OUI"/>
    <s v="Mettre à jour Google chrome par la version suivantes : _x000a__x000a_✓ Google Chrome version : 121.0.6167.160 ou ultérieur pour Linux_x000a_✓ Google Chrome version : 121.0.6167.160/161 ou ultérieur Windows"/>
    <x v="0"/>
    <d v="2024-02-08T00:00:00"/>
    <n v="30"/>
    <d v="2024-02-08T00:00:00"/>
    <n v="0"/>
    <s v="Traité dans le delai"/>
    <s v="08/02/2024 : Mail envoyé par SOC _x000a_'08/02/2024 : Autoupdate"/>
    <s v="https://chromereleases.googleblog.com/2024/02/stable-channel-update-for-desktop.html"/>
    <m/>
    <m/>
    <m/>
    <m/>
    <m/>
  </r>
  <r>
    <s v="CDGDev"/>
    <s v="08022024-07"/>
    <x v="2"/>
    <s v="CVE-2023-40547"/>
    <s v="distributions de Linux"/>
    <d v="2024-02-08T00:00:00"/>
    <s v="Une vulnérabilité a été découverte dans plusieurs distributions de Linux. Utilisant le chargeur d’amorçage (BootLoader) « Shim. » Peut permettre à un attaquant distant d’exécuter du code arbitraire."/>
    <x v="0"/>
    <s v="Exécution de _x000a_code arbitraire _x000a_à distance"/>
    <s v="OUI"/>
    <s v="✓ Mettre à jour la version 15.8 de Shim ou ultérieur"/>
    <x v="3"/>
    <d v="2024-02-08T00:00:00"/>
    <n v="5"/>
    <d v="2025-02-10T00:00:00"/>
    <n v="368"/>
    <s v="Hors délai de remediation"/>
    <s v="08/02/2024 : Mail envoyé par SOC _x000a_13/02/2024 : Relance_x000a_13/02/2024 : _x000a_Redhat aucune Errata n'est disponible_x000a_Linux aucune Errata n'est disponible_x000a_19/02/2024 : aucune Errata n'est disponible_x000a_22/02/2024 : aucune Errata n'est disponible_x000a_26/02/2024 : Relance_x000a_28/02/2024 : Rellance_x000a_28/02/2024 :aucune Errata n'est disponible"/>
    <s v="https://access.redhat.com/security/cve/cve-2023-40547_x000a_https://ubuntu.com/security/CVE-2023-40547_x000a_https://nvd.nist.gov/vuln/detail/CVE-2023-40547_x000a_https://www.bleepingcomputer.com/news/security/critical-flaw-in-shim-bootloader-impacts-major-linux-distros/"/>
    <m/>
    <m/>
    <m/>
    <m/>
    <m/>
  </r>
  <r>
    <s v="CDGDev"/>
    <s v="09022024-08"/>
    <x v="1"/>
    <s v="CVE-2024-21762"/>
    <s v="FortiOS SSL VPN"/>
    <d v="2024-02-09T00:00:00"/>
    <s v="Une vulnérabilité a été découverte dans_x000a_FortiGate, l’exploitation cette dernière peut _x000a_permettre à un attaquant distant non authentifié _x000a_d'exécuter un code arbitraire ou une commande _x000a_via des requêtes HTTP spécialement conçues_x000a_dans la fonction VPN SSL. _x000a_La CVE-2024-21762 est activement exploitée"/>
    <x v="0"/>
    <s v="Exécution code _x000a_arbitraire"/>
    <s v="OUI"/>
    <s v="✓ Mettre à jour FortiOS vers la version 7.4.3 ou ultérieure _x000a_✓ Mettre à jour FortiOS vers la version 7.2.7 ou ultérieure_x000a_✓ Mettre à jour FortiOS vers la version 7.0.14ou ultérieure_x000a_✓ Mettre à jour FortiOS vers la version 6.4.15 ou ultérieure_x000a_✓ Mettre à jour FortiOS vers la version 6.2.16 ou ultérieure"/>
    <x v="1"/>
    <d v="2024-02-09T00:00:00"/>
    <n v="2"/>
    <d v="2024-02-09T00:00:00"/>
    <n v="0"/>
    <s v="Traité dans le delai"/>
    <s v="09/02/2023 : Mail envoyé par SOC_x000a_Le service ssl vpn deja désactivé _x000a_"/>
    <s v="https://www.fortiguard.com/psirt/FG-IR-24-015"/>
    <m/>
    <m/>
    <m/>
    <m/>
    <m/>
  </r>
  <r>
    <s v="CDGDev"/>
    <s v="09022024-12 "/>
    <x v="1"/>
    <s v="CVE-2024-1283_x000a_CVE-2024-1284"/>
    <s v="Microsoft Edge"/>
    <d v="2024-02-09T00:00:00"/>
    <s v="De multiples vulnérabilités ont été découvertes dans Microsoft Edge. Elles permettent à un attaquant d'exécuter du code arbitraire ou de provoquer un déni de service."/>
    <x v="0"/>
    <s v="Exécution de code _x000a_arbitraire _x000a_-_x000a_Déni de service"/>
    <s v="OUI"/>
    <s v="Il est recommandé de mettre à jour Microsoft Edge dès que possible vers les versions :_x000a_✓ Microsoft Edge version 121.0.2277.113 ou ultérieures._x000a_✓ Microsoft Edge Extended Stable version 120.0.2210.175 ou ultérieures"/>
    <x v="0"/>
    <d v="2024-02-09T00:00:00"/>
    <n v="30"/>
    <d v="2024-02-09T00:00:00"/>
    <n v="0"/>
    <s v="Traité dans le delai"/>
    <s v="°09/02/2024 : Mail envoyé par SOC_x000a_Autoupdate"/>
    <s v="https://msrc.microsoft.com/update-guide/vulnerability/CVE-2024-1284_x000a_https://msrc.microsoft.com/update-guide/vulnerability/CVE-2024-1283"/>
    <m/>
    <m/>
    <m/>
    <m/>
    <m/>
  </r>
  <r>
    <s v="CDGDev"/>
    <s v=" 14022024-14 "/>
    <x v="2"/>
    <s v="CVE-2024-21402_x000a_CVE-2024-21413_x000a_CVE-2024-21378"/>
    <s v="Microsoft _x000a_Outlook"/>
    <d v="2024-02-14T00:00:00"/>
    <s v="De multiples vulnérabilités critique ont été découvertes_x000a_dans Microsoft Outlook. L’exploitation de cette faille _x000a_peut permettre à un attaquant d’exécuter un code _x000a_arbitraire à distance. La CVE-2024-21413 est _x000a_considérée comme extrêmement critique. Le score _x000a_CVSS de 9.8 indique une vulnérabilité avec un impact _x000a_majeur. Il est essentiel de la traiter rapidement."/>
    <x v="0"/>
    <s v="Exécution code arbitraire à distance_x000a__x000a_Elévation De privilèges"/>
    <s v="OUI"/>
    <s v="Veuillez se référer au bulletin de sécurité Microsoft du 13 Février 2024"/>
    <x v="2"/>
    <d v="2024-02-14T00:00:00"/>
    <n v="2"/>
    <d v="2025-02-10T00:00:00"/>
    <n v="362"/>
    <s v="Hors délai de remediation"/>
    <s v="°14/02/2024 : Mail envoyé par SOC_x000a_16/02/2024 : Relance_x000a_16/02/2024 : Change initié sous l'id : 259120 _x000a_Date de réalisation       :  à partir du 15/02 _x000a_21/02/2024 : Relance_x000a_26/02/2024 : Relance"/>
    <s v="https://msrc.microsoft.com/update-guide/vulnerability/CVE-2024-21413_x000a_https://msrc.microsoft.com/update-guide/vulnerability/CVE-2024-21402_x000a_https://msrc.microsoft.com/update-guide/vulnerability/ CVE-2024-21378"/>
    <m/>
    <m/>
    <m/>
    <m/>
    <m/>
  </r>
  <r>
    <s v="CDGDev"/>
    <s v=" 14022024-15"/>
    <x v="2"/>
    <s v="CVE-2024-20684_x000a_CVE-2024-21357_x000a_CVE-2024-21351_x000a_CVE-2024-21412_x000a_CVE-2024-21380"/>
    <s v="Produit Microsoft"/>
    <d v="2024-02-14T00:00:00"/>
    <s v="De multiples vulnérabilités critique ont été découvertes_x000a_dans les produits de Microsoft. L’exploitation de _x000a_cette faille peut permettre le déni de service et un _x000a_contournement de la sécurité._x000a_Les deux CVE-2024-21351 / CVE-2024-21412 sont_x000a_activement exploitées"/>
    <x v="0"/>
    <s v="Déni de service_x000a_Contournement de la sécurité_x000a_"/>
    <s v="OUI"/>
    <s v="Veuillez se référer au bulletin de sécurité Microsoft du 13 Février 2024 pour installation des Patchs (cf. _x000a_section Références)"/>
    <x v="2"/>
    <d v="2024-02-14T00:00:00"/>
    <n v="2"/>
    <d v="2025-02-10T00:00:00"/>
    <n v="362"/>
    <s v="Hors délai de remediation"/>
    <s v="°14/02/2024 : Mail envoyé par SOC_x000a_16/02/2024 : Relance_x000a_16/02/2024 : Change initié sous l'id : 259120 _x000a_Date de réalisation       :  à partir du 15/02 _x000a_21/02/2024 : Relance_x000a_26/02/2024 : Relance"/>
    <s v="https://msrc.microsoft.com/update-guide/en-US/advisory/CVE-2024-20684_x000a_https://msrc.microsoft.com/update-guide/vulnerability/CVE-2024-21357_x000a_https://msrc.microsoft.com/update-guide/vulnerability/CVE-2024-21380_x000a_https://msrc.microsoft.com/update-guide/vulnerability/CVE-2024-21412_x000a_https://msrc.microsoft.com/update-guide/vulnerability/CVE-2024-21351"/>
    <m/>
    <m/>
    <m/>
    <m/>
    <m/>
  </r>
  <r>
    <s v="CDGDev"/>
    <s v=" 15022024-16"/>
    <x v="1"/>
    <s v="CVE-2024-20729_x000a_CVE-2024-20730_x000a_CVE-2024-20731_x000a_CVE-2024-20735_x000a_CVE-2024-20747_x000a_CVE-2024-20748_x000a_CVE-2024-20749_x000a_CVE-2024-20728_x000a_CVE-2024-20734_x000a_CVE-2024-20736_x000a_CVE-2024-20733"/>
    <s v=" produits _x000a_Adobe"/>
    <d v="2024-02-15T00:00:00"/>
    <s v="De multiples vulnérabilités ont été  découvertes dans les produits Adobe. Certaines d'entre elles permettent à un attaquant de provoquer une exécution de code arbitraire à distance, un déni de service à distance et l’accès à des _x000a_informations confidentielles."/>
    <x v="0"/>
    <s v="Exécution de code arbitraire_x000a_Accès à des informations confidentielles    Contournement de mesures de sécurité_x000a_Déni de service"/>
    <s v="OUI"/>
    <s v="Mise a jours des produits Adobe par :_x000a_✓ Acrobat DC version 23.008.20533 ou ultérieur_x000a_✓ Acrobat Reader DC version 23.008.20533 ou ultérieur_x000a_✓ Acrobat 2020 version 20.005.30574 ou ultérieur_x000a_✓ Acrobat Reader version 20.005.30574 ou ultérieu"/>
    <x v="0"/>
    <d v="2024-02-15T00:00:00"/>
    <n v="30"/>
    <d v="2024-03-19T00:00:00"/>
    <n v="33"/>
    <s v="Hors délai de remediation"/>
    <s v="°15/02/2024 : Mail envoyé par SOC_x000a_17/02/2024 : Relance_x000a_19/02/2024 :: Relance_x000a_22/02/2024 : Relance_x000a_29/02/2024 Relance_x000a_autoupdate"/>
    <s v="https://helpx.adobe.com/security/products/acrobat/apsb24-07.html "/>
    <m/>
    <m/>
    <m/>
    <m/>
    <m/>
  </r>
  <r>
    <s v="CDGDev"/>
    <s v="16022024-19 "/>
    <x v="1"/>
    <s v="CVE-2024-24691"/>
    <s v="Zoom Client for Meetings"/>
    <d v="2024-02-16T00:00:00"/>
    <s v="Une vulnérabilité a été découverte dans Zoom _x000a_Rooms pour Windows antérieurs à la version _x000a_5.17.0 peut permettre à un utilisateur non  authentifié d’effectuer une escalade des _x000a_privilèges via un accès réseau."/>
    <x v="0"/>
    <s v="Escalade de privilège"/>
    <s v="OUI"/>
    <s v=" Mise à jour vers la version 5.17.3 ou ultérieurs."/>
    <x v="0"/>
    <d v="2024-02-16T00:00:00"/>
    <n v="30"/>
    <d v="2025-02-10T00:00:00"/>
    <n v="360"/>
    <s v="Hors délai de remediation"/>
    <s v="16/02/2024 : Mail envoyé par SOC _x000a_19/01/2024 : Relance_x000a_26/02/202: Relance_x000a_Autoupdate_x000a_"/>
    <s v="https://www.zoom.com/en/trust/security-bulletin/ZSB-24008/_x000a_https://zoom.us/download"/>
    <m/>
    <m/>
    <m/>
    <m/>
    <m/>
  </r>
  <r>
    <s v="CDGDev"/>
    <s v="20022024-20"/>
    <x v="0"/>
    <s v="CVE-2023-6237"/>
    <s v="OpenSSL"/>
    <d v="2024-02-20T00:00:00"/>
    <s v="Une vulnérabilité a été découverte dans _x000a_OpenSSL. Elle permet à un attaquant de _x000a_provoquer un déni de service à distance"/>
    <x v="0"/>
    <s v="Déni de service _x000a_à distance"/>
    <s v="OUI"/>
    <s v="✓ Mettre à jour OpenSSL vers la version : _x000a_✓ 1.0.2zh, ou ultérieure_x000a_✓ 1.1.1u, ou ultérieure_x000a_✓ 3.0.9, ou ultérieure_x000a_✓ 3.1.1, ou ultérieure"/>
    <x v="3"/>
    <d v="2024-02-20T00:00:00"/>
    <n v="10"/>
    <d v="2025-02-10T00:00:00"/>
    <n v="356"/>
    <s v="Hors délai de remediation"/>
    <s v="20/02/2024 : Mail envoyé par SOC _x000a_21/02/2024 :  Redhat: non affecté._x000a_Oracle Linux: aucune publication jusqu’à présent_x000a_28/02/2024 : Relance_x000a_28/02/2024 : aucune publication jusqu’à présent"/>
    <s v="https://www.openssl.org/news/secadv/20230530.tx"/>
    <m/>
    <m/>
    <m/>
    <m/>
    <m/>
  </r>
  <r>
    <s v="CDGDev"/>
    <s v="21022024-25"/>
    <x v="1"/>
    <s v="CVE-2024-1669_x000a_CVE-2024-1670_x000a_CVE-2024-1671_x000a_CVE-2024-1672_x000a_CVE-2024-1673_x000a_CVE-2024-1674_x000a_CVE-2024-1675_x000a_CVE-2024-1676"/>
    <s v="Google Chrome"/>
    <d v="2024-02-21T00:00:00"/>
    <s v="De multiples vulnérabilités ont été découvertes dans Google Chrome. Elles permettent à un attaquant distant de contourner les restrictions de sécurité ou d'exécuter du code arbitraire sur le système ciblé."/>
    <x v="0"/>
    <s v="L’exécution de code arbitraire_x000a__x000a_Contournement de la politique de sécurité"/>
    <m/>
    <s v="Il est recommandé de mettre à jour Google Chrome dès que possible vers les versions :_x000a_✓ Google Chrome version : 122.0.6261.57/.58 ou ultérieur pour Windows_x000a_✓ Google Chrome version : 122.0.6261.57 ou ultérieur pour Linux_x000a_✓ Google Chrome version : 122.0.6261.57 ou ultérieur MacOs"/>
    <x v="0"/>
    <d v="2024-02-21T00:00:00"/>
    <n v="30"/>
    <d v="2025-02-10T00:00:00"/>
    <n v="355"/>
    <s v="Hors délai de remediation"/>
    <s v="°21/02/2024 : Mail envoyé par SOC_x000a_Autoupdate"/>
    <s v="https://chromereleases.googleblog.com/2024/02/stable-channel-update-for-desktop_20.html "/>
    <m/>
    <m/>
    <m/>
    <m/>
    <m/>
  </r>
  <r>
    <s v="CDGDev"/>
    <s v="27022024-27"/>
    <x v="1"/>
    <s v="CVE-2024-1669_x000a_CVE-2024-1670_x000a_CVE-2024-1671_x000a_CVE-2024-1672_x000a_CVE-2024-1673_x000a_CVE-2024-1674_x000a_CVE-2024-1675_x000a_CVE-2024-1676_x000a_CVE-2024-26192_x000a_CVE-2024-21423"/>
    <s v="Microsoft Edge"/>
    <d v="2024-02-27T00:00:00"/>
    <s v="De multiples vulnérabilités ont été corrigées dans Microsoft Edge. Elles permettent à un attaquant de provoquer un problème de sécurité non spécifié par l'éditeur, une atteinte à la confidentialité des données et une usurpation d'identité."/>
    <x v="0"/>
    <s v="Atteinte à la confidentialité des données_x000a__x000a_Usurpation d'identité"/>
    <m/>
    <s v="Il est recommandé de mettre à jour Microsoft Edge dès que possible vers les versions :_x000a__x000a__x000a__x0009_Microsoft Edge version 122.0.2365.52 ou ultérieures."/>
    <x v="0"/>
    <d v="2024-02-27T00:00:00"/>
    <n v="5"/>
    <d v="2024-02-27T00:00:00"/>
    <n v="0"/>
    <s v="Traité dans le delai"/>
    <s v="°27/02/2024 : Mail envoyé par SOC_x000a_Autoupdate"/>
    <s v="https://msrc.microsoft.com/update-guide/ _x000a_"/>
    <m/>
    <m/>
    <m/>
    <m/>
    <m/>
  </r>
  <r>
    <s v="CDGDev"/>
    <s v="06032024-01"/>
    <x v="1"/>
    <s v="CVE-2024-23225_x000a_CVE-2024-23296_x000a_CVE-2024-23256"/>
    <s v="Apple"/>
    <d v="2024-03-06T00:00:00"/>
    <s v="De multiples vulnérabilités ont été découvertes dans _x000a_les produits Apple de type &quot;zero-day&quot; affectant les _x000a_iPhones et les iPads. Il est possible que ces failles aient _x000a_déjà été exploitées. Elles permettent à un attaquant de _x000a_de contourner les mesures de sécurité d'un appareil _x000a_concerné et d'accéder à des informations sensibles._x000a_Apple a également corrigé un bogue de &quot;Safari Private _x000a_Browsing&quot; qui exposait les onglets verrouillés des _x000a_utilisateurs lorsqu'ils changeaient de groupe d'onglets _x000a_si l'option &quot;Locked Private Browsing&quot; est activée."/>
    <x v="0"/>
    <s v="Accès aux _x000a_informations _x000a_confidentielles_x000a_-_x000a_Contournement _x000a_de la politique de _x000a_sécurité"/>
    <s v="OUI"/>
    <s v="Mise à jour vers _x000a_• iPadOS version 17.4 ou ultérieur_x000a_• iPadOS version 16.7.6 ou ultérieur_x000a_• iOS version 17.4 ou ultérieur_x000a_• iOS version 16.7.6 ou ultérieur_x000a_• Safari versions 17.x"/>
    <x v="0"/>
    <d v="2024-03-06T00:00:00"/>
    <n v="10"/>
    <d v="2025-02-10T00:00:00"/>
    <n v="341"/>
    <s v="Hors délai de remediation"/>
    <s v="06/03/2024 : Mail envoyé par SOC_x000a_12/03/2024 : Relance_x000a_Une nouvelle vulnérabilité a été découvete sous l'id : 12032024-05"/>
    <s v="https://support.apple.com/fr-fr/HT214081_x000a_https://support.apple.com/fr-fr/HT214082"/>
    <m/>
    <m/>
    <m/>
    <m/>
    <m/>
  </r>
  <r>
    <s v="CDGDev"/>
    <s v="06032024-02"/>
    <x v="0"/>
    <s v="CVE-2024-22252_x000a_CVE-2024-22253_x000a_CVE-2024-22254_x000a_CVE-2024-22255"/>
    <s v="Vmware"/>
    <d v="2024-03-06T00:00:00"/>
    <s v="Multiples vulnérabilités affectant les produits _x000a_Susmentionnés. L’exploitation de ces _x000a_vulnérabilités peut permettre à un attaquant _x000a_distant d’exécuter du code arbitraire et de _x000a_porter atteinte aux informations _x000a_confidentielles"/>
    <x v="0"/>
    <s v="Exécution du _x000a_code arbitraire à _x000a_distance_x000a_-_x000a_Atteinte à la _x000a_confidentialité _x000a_des données"/>
    <s v="OUI"/>
    <s v="Veuillez se référer au bulletin de sécurité d’Apple afin d’installer les nouvelles mises à jour"/>
    <x v="2"/>
    <d v="2024-03-06T00:00:00"/>
    <n v="5"/>
    <d v="2025-02-10T00:00:00"/>
    <n v="341"/>
    <s v="Hors délai de remediation"/>
    <s v="06/03/2024 : Mail envoyé par SOC_x000a_07/03/2024 : Relance_x000a_12/03/2024 : Relance_x000a_14/03/2024 : Relance_x000a_ 03/04/2024_x0009_Vmware sera décommissionner suite à la migration vers le DC DXC._x000a_"/>
    <s v="https://www.vmware.com/security/advisories/VMSA-2024-0006.html"/>
    <m/>
    <m/>
    <m/>
    <m/>
    <m/>
  </r>
  <r>
    <s v="CDGDev"/>
    <s v="06032024-03"/>
    <x v="1"/>
    <s v="CVE-2024-2173_x000a_CVE-2024-2174_x000a_CVE-2024-2176"/>
    <s v="Google Chrome"/>
    <d v="2024-03-06T00:00:00"/>
    <s v="De multiples vulnérabilités ont été découvertes dans Google Chrome. Elles permettent à un attaquant de provoquer un problème de sécurité non spécifié par l'éditeur."/>
    <x v="0"/>
    <s v="        N/A"/>
    <s v="OUI"/>
    <s v="Il est recommandé de mettre à jour Google Chrome dès que possible vers les versions :_x000a__x000a__x0009_Google Chrome version : 122.0.6261.111/.112 ou ultérieur pour Windows_x000a__x0009_Google Chrome version : 122.0.6261.111 ou ultérieur pour Linux_x000a__x0009_Google Chrome version : 122.0.6261.111 ou ultérieur MacOs"/>
    <x v="0"/>
    <d v="2024-03-06T00:00:00"/>
    <n v="5"/>
    <d v="2024-03-06T00:00:00"/>
    <n v="0"/>
    <s v="Traité dans le delai"/>
    <s v="06/03/2024 : Mail envoyé par SOC_x000a_Autoupdate"/>
    <s v="https://chromereleases.googleblog.com/2024/03/stable-channel-update-for-desktop.html"/>
    <m/>
    <m/>
    <m/>
    <m/>
    <m/>
  </r>
  <r>
    <s v="CDGDev"/>
    <s v="08032024-04"/>
    <x v="1"/>
    <s v="CVE-2024-2173"/>
    <s v="Microsoft Edge"/>
    <d v="2024-03-08T00:00:00"/>
    <s v="Une vulnérabilité dans le moteur de JavaScript V8 de Microsoft Edge permet à un attaquant non authentifié, en persuadant une victime de consulter un site spécifiquement forgé, d’exécuter du code arbitraire."/>
    <x v="0"/>
    <s v="l’exécution de code arbitraire _x000a_"/>
    <s v="OUI"/>
    <s v="Il est recommandé de mettre à jour Microsoft Edge dès que possible vers les versions :_x000a__x000a__x000a__x0009_Microsoft Edge version 122.0.2365.80 ou ultérieure"/>
    <x v="0"/>
    <d v="2024-03-08T00:00:00"/>
    <n v="5"/>
    <d v="2024-03-08T00:00:00"/>
    <n v="0"/>
    <s v="Traité dans le delai"/>
    <s v="08/03/2024 : Mail envoyé par SOC_x000a_Autoupdate"/>
    <s v="https://msrc.microsoft.com/updateguide/vulnerability/CVE-2024-2173 "/>
    <m/>
    <m/>
    <m/>
    <m/>
    <m/>
  </r>
  <r>
    <s v="CDGDev"/>
    <s v="12032024-05"/>
    <x v="1"/>
    <s v="CVE-2024-23225"/>
    <s v="Apple"/>
    <d v="2024-03-12T00:00:00"/>
    <s v="Une vulnérabilité dans le traitement de contenu HTML de plusieurs produits Apple permet à un attaquant non authentifié, en persuadant une victime de consulter une page HTML spécifiquement forgée, d’exécuter du code arbitraire."/>
    <x v="0"/>
    <s v="l’exécution de code arbitraire _x000a_"/>
    <s v="OUI"/>
    <s v="Mise à jour des produits Apple par les versions suivantes :_x000a__x000a_•_x0009_iPadOS version 17.4 ou ultérieur_x000a_•_x0009_iPadOS version 16.7.6 ou ultérieur_x000a_•_x0009_iOS version 17.4 ou ultérieur_x000a_•_x0009_iOS version 16.7.6 ou ultérieur_x000a_•_x0009_Apple MacOS Sonoma 14.4 ou ultérieur"/>
    <x v="0"/>
    <d v="2024-03-12T00:00:00"/>
    <n v="10"/>
    <d v="2025-02-10T00:00:00"/>
    <n v="335"/>
    <s v="Hors délai de remediation"/>
    <s v="12/03/2024 : Mail envoyé par SOC_x000a_14/03/2024 : Relance_x000a_18/03/2024 : Relance_x000a_20/03/2024 : Relance_x000a_25/03/2024 : Relance_x000a_Une nouvelle vulnérabilité a été découvete sous l'id : 27032024-20_x000a_"/>
    <s v="https://support.apple.com/en-us/HT214081  _x000a_https://support.apple.com/en-us/HT214084 "/>
    <m/>
    <m/>
    <m/>
    <m/>
    <m/>
  </r>
  <r>
    <s v="CDGDev"/>
    <s v="14032024-06"/>
    <x v="1"/>
    <s v="CVE-2023-42789_x000a_CVE-2023-42790_x000a_CVE-2024-23112_x000a_CVE-2023-46717"/>
    <s v="Forti OS"/>
    <d v="2024-03-14T00:00:00"/>
    <s v="De multiples vulnérabilités ont été _x000a_découvertes dans les produits Fortinet. Elles _x000a_permettent à un attaquant de provoquer une _x000a_exécution de code arbitraire à distance, un _x000a_contournement de la politique de sécurité et _x000a_une élévation de privilèges."/>
    <x v="0"/>
    <s v="Atteinte à l'intégrité des _x000a_données_x000a_-_x000a_Contournement de la _x000a_politique de sécurité_x000a_-_x000a_Exécution de code _x000a_arbitraire_x000a_-_x000a_Élévation de privilège"/>
    <s v="OUI"/>
    <s v="Installation de la mise à jour :_x000a_✓ FortiOS version 6.2.16 ou ultérieur_x000a_✓ FortiOS version 6.4.15 ou ultérieur_x000a_✓ FortiOS version 7.0.14 ou ultérieur_x000a_✓ FortiOS version 7.2.7 ou ultérieur_x000a_✓ FortiOS version 7.4.2 ou ultérieur"/>
    <x v="1"/>
    <d v="2024-03-14T00:00:00"/>
    <n v="1"/>
    <d v="2024-03-18T00:00:00"/>
    <n v="4"/>
    <s v="Hors délai de remediation"/>
    <s v="14/03/2024 : Mail envoyé par SOC_x000a_18/03/2024 : Relance_x000a_21/03/2024 : la version actuelle 7.4.3 a été implémentée avec succès :_x000a_"/>
    <s v="https://www.fortiguard.com/psirt/FG-IR-24-013  _x000a_https://www.fortiguard.com/psirt/FG-IR-23-328 _x000a_https://www.fortiguard.com/psirt/FG-IR-23-424 "/>
    <m/>
    <m/>
    <m/>
    <m/>
    <m/>
  </r>
  <r>
    <s v="CDGDev"/>
    <s v="14032024-08"/>
    <x v="1"/>
    <s v="CVE-2024-2400"/>
    <s v="Google Chrome"/>
    <d v="2024-03-14T00:00:00"/>
    <s v="Une vulnérabilité a été découverte dans Google Chrome. Elle permet à un attaquant de provoquer un problème de sécurité non spécifié par l'éditeur."/>
    <x v="0"/>
    <s v="N/A"/>
    <s v="OUI"/>
    <s v="Il est recommandé de mettre à jour Google Chrome dès que possible vers les versions :_x000a__x000a__x0009_Google Chrome version : 122.0.6261.128/.129 ou ultérieur pour Windows et Mac_x000a__x0009_Google Chrome version : 122.0.6261.128 ou ultérieur pour Linux_x000a__x0009_Google Chrome Extended Stable versions: 122.0.6261.129 ou ultérieur pour Windows et Mac_x000a_"/>
    <x v="0"/>
    <d v="2024-03-14T00:00:00"/>
    <n v="1"/>
    <d v="2024-03-14T00:00:00"/>
    <n v="0"/>
    <s v="Traité dans le delai"/>
    <s v="14/03/2024 : Mail envoyé par SOC_x000a_Autoupdate"/>
    <s v="https://chromereleases.googleblog.com/2024/03/stable-channel-update-for-desktop_12.html "/>
    <m/>
    <m/>
    <m/>
    <m/>
    <m/>
  </r>
  <r>
    <s v="CDGDev"/>
    <s v="14032024-09"/>
    <x v="1"/>
    <s v="CVE-2024-20337_x000a_CVE-2024-20318_x000a_CVE-2024-20320_x000a_CVE-2024-20327 _x000a_CVE-2024-20319_x000a_CVE-2024-20262 _x000a_CVE-2024-20266 _x000a_CVE-2024-20315 _x000a_CVE-2024-20322 _x000a_CVE2023-20236_x000a_CVE-2023-20214"/>
    <s v="Produits Cisco"/>
    <d v="2024-03-14T00:00:00"/>
    <s v="De multiples vulnérabilités ont été découvertes _x000a_dans les produits Cisco. Elles permettent à un _x000a_attaquant un déni de service, de réussir une _x000a_Élévation de privilège ou de contourner les _x000a_mesures de sécurité"/>
    <x v="0"/>
    <s v="Contournement de la _x000a_politique de sécurité_x000a_-_x000a_Exécution du code _x000a_arbitraire à distance_x000a_-_x000a_Elévation de privilég"/>
    <s v="NON"/>
    <s v="Il est recommandé de mettre à jour Cisco Secure Client, Cisco IOS XR vers les dernières versions_x000a_stables disponible sur le site officiel de Cisco ou de suivre les instructions fournies par Cisco pour corriger _x000a_ces vulnérabilités"/>
    <x v="1"/>
    <d v="2024-03-14T00:00:00"/>
    <n v="5"/>
    <d v="2025-02-10T00:00:00"/>
    <n v="333"/>
    <s v="Hors délai de remediation"/>
    <s v="14/03/2024 : Mail envoyé par SOC_x000a_Non concerné_x000a_"/>
    <s v="https://sec.cloudapps.cisco.com/security/center/content/CiscoSecurityAdvisory/cisco-sa-secure-client-crlf-W43V4G7 _x000a_https://sec.cloudapps.cisco.com/security/center/content/CiscoSecurityAdvisory/cisco-sa-iosxr-acl-bypass-RZU5NL3e _x000a_https://sec.cloudapps.cisco.com/security/center/content/CiscoSecurityAdvisory/cisco-sa-iosxr-dhcp-dos-3tgPKRdm_x000a_https://sec.cloudapps.cisco.com/security/center/content/CiscoSecurityAdvisory/cisco-sa-iosxr-scp-dos-kb6sUUHw_x000a_https://sec.cloudapps.cisco.com/security/center/content/CiscoSecurityAdvisory/cisco-sa-snmp-uhv6ZDeF_x000a_https://sec.cloudapps.cisco.com/security/center/content/CiscoSecurityAdvisory/cisco-sa-iosxr-pppma-JKWFgneW_x000a_https://sec.cloudapps.cisco.com/security/center/content/CiscoSecurityAdvisory/cisco-sa-iosxr-ssh-privesc-eWDMKew3_x000a_https://sec.cloudapps.cisco.com/security/center/content/CiscoSecurityAdvisory/cisco-sa-xrl2vpn-jesrU3fc"/>
    <m/>
    <m/>
    <m/>
    <m/>
    <m/>
  </r>
  <r>
    <s v="CDGDev"/>
    <s v="14032024-10"/>
    <x v="0"/>
    <s v="CVE-2024-23672_x000a_CVE-2024-24549"/>
    <s v="Apache Tomcat"/>
    <d v="2024-03-14T00:00:00"/>
    <s v="De multiples vulnérabilités ont été _x000a_découvertes dans Apache Tomcat. Elles _x000a_permettent à un attaquant de provoquer un _x000a_déni de service à distance."/>
    <x v="0"/>
    <s v="Déni de service à _x000a_distance"/>
    <s v="OUI"/>
    <s v="Installation de la mise à jour :_x000a_✓ Apache Tomcat versions 10.1.19 ou ultérieures._x000a_✓ Apache Tomcat versions 9.0.86 ou ultérieures_x000a_✓ Apache Tomcat versions 8.5.99 ou ultérieures"/>
    <x v="3"/>
    <d v="2024-03-14T00:00:00"/>
    <n v="10"/>
    <d v="2025-02-10T00:00:00"/>
    <n v="333"/>
    <s v="Hors délai de remediation"/>
    <s v="14/03/2024 : Mail envoyé par SOC_x000a_18/03/2024 : Relance_x000a_20/03/2024 : Relance_x000a_26/03/2024 : Relance_x000a_Une nouvelle vulnérabilité a été découverte sous l'id : 04072024-06_x000a_"/>
    <s v="https://tomcat.apache.org/security-10.html#Fixed_in_Apache_Tomcat_10.1.19 _x000a_https://tomcat.apache.org/security-9.html#Fixed_in_Apache_Tomcat_9.0.86 _x000a_https://tomcat.apache.org/security-8.html#Fixed_in_Apache_Tomcat_8.5.99"/>
    <m/>
    <m/>
    <m/>
    <m/>
    <m/>
  </r>
  <r>
    <s v="CDGDev"/>
    <s v="19032024-12"/>
    <x v="1"/>
    <s v="CVE-2024-2400_x000a_CVE-2024-26163_x000a_CVE-2024-26167_x000a_CVE-2024-26246"/>
    <s v="Microsoft Edge"/>
    <d v="2024-03-16T00:00:00"/>
    <s v="De multiples vulnérabilités ont été découvertes dans Microsoft Edge. Elles permettent à un attaquant de provoquer un contournement de la politique de sécurité, une usurpation d'identité et un problème de sécurité non spécifié par l'éditeur."/>
    <x v="0"/>
    <s v="Contournement de la politique de sécurité_x000a__x000a_Usurpation d'identité"/>
    <s v="OUI"/>
    <s v="Il est recommandé de mettre à jour Microsoft Edge dès que possible vers les versions :_x000a_*Microsoft Edge version 122.0.2365.92 ou ultérieures."/>
    <x v="0"/>
    <d v="2024-03-19T00:00:00"/>
    <n v="5"/>
    <d v="2024-03-19T00:00:00"/>
    <n v="3"/>
    <s v="Traité dans le delai"/>
    <s v="19/03/2024 : Mail envoyé par SOC_x000a_Autoupdate"/>
    <s v="https://msrc.microsoft.com/update-guide/vulnerability/CVE-2024-2400 _x000a_https://msrc.microsoft.com/update-guide/vulnerability/CVE-2024-26163 _x000a_https://msrc.microsoft.com/update-guide/vulnerability/CVE-2024-26246 _x000a_https://msrc.microsoft.com/update-guide/vulnerability/CVE-2024-26167"/>
    <m/>
    <m/>
    <m/>
    <m/>
    <m/>
  </r>
  <r>
    <s v="CDGDev"/>
    <s v="19032024-13"/>
    <x v="1"/>
    <s v="CVE-2024-20765"/>
    <s v="Adobe Acrobat DC et Acrobat Reader DC"/>
    <d v="2024-03-19T00:00:00"/>
    <s v="Une vulnérabilité dans Adobe Acrobat _x000a_permet à un attaquant non authentifié, en _x000a_persuadant une victime d’ouvrir un fichier _x000a_spécifiquement forgé, d’exécuter du code _x000a_arbitraire"/>
    <x v="0"/>
    <s v="_x000a_Exécution de _x000a_code _x000a_arbitraire"/>
    <s v="OUI"/>
    <s v="Installation de la mise à jour :_x000a_✓ Adobe Acrobat DC et Acrobat Reader DC 23.008.20533 ou ultérieures._x000a_✓ Adobe Acrobat 2020 et Acrobat Reader 2020 20.005.30574 ou ultérieures"/>
    <x v="0"/>
    <d v="2024-03-19T00:00:00"/>
    <n v="10"/>
    <d v="2024-05-15T00:00:00"/>
    <n v="57"/>
    <s v="Hors délai de remediation"/>
    <s v="19/03/2024 : Mail envoyé par SOC_x000a_20/03/2024 : Prise en charge _x000a_02/04/2024 : Autoupdate_x000a_Une vulnérabilité a été découverte ID 15052024-13_x000a_"/>
    <s v="https://helpx.adobe.com/security/products/acrobat/apsb24-07.html "/>
    <m/>
    <m/>
    <m/>
    <m/>
    <m/>
  </r>
  <r>
    <s v="CDGDev"/>
    <s v="20032024-17"/>
    <x v="1"/>
    <s v="CVE-2024-2625_x000a_CVE-2024-2626_x000a_CVE-2024-2627_x000a_CVE-2024-2628_x000a_CVE-2024-2629_x000a_CVE-2024-2630_x000a_CVE-2024-2631"/>
    <s v="Google Chrome"/>
    <d v="2024-03-20T00:00:00"/>
    <s v="De multiples vulnérabilités ont été découvertes dans Google Chrome. Elles permettent à un attaquant de provoquer un déni de service ou de contourner la politique de sécurité"/>
    <x v="0"/>
    <s v="Contournement de la politique de sécurité_x000a_-_x000a_Déni de service"/>
    <s v="OUI"/>
    <s v="Il est recommandé de mettre à jour Google Chrome dès que possible vers les versions :_x000a__x0009_Google Chrome version : 123.0.6312.58/.59 ou ultérieur pour Windows_x000a__x0009_Google Chrome version : 123.0.6312.58 ou ultérieur pour Linux_x000a__x0009_Google Chrome version : 123.0.6312.58/.59 ou ultérieur MacOs"/>
    <x v="0"/>
    <d v="2024-03-20T00:00:00"/>
    <n v="5"/>
    <d v="2024-03-20T00:00:00"/>
    <n v="0"/>
    <s v="Traité dans le delai"/>
    <s v="20/03/2024 : Mail envoyé par SOC_x000a_Autoupdate"/>
    <s v="https://chromereleases.googleblog.com/2024/03/stable-channel-update-for-desktop_19.html"/>
    <m/>
    <m/>
    <m/>
    <m/>
    <m/>
  </r>
  <r>
    <s v="CDGDev"/>
    <s v="27032024-20"/>
    <x v="1"/>
    <s v="CVE-2024-1580"/>
    <s v="Apple"/>
    <d v="2024-03-26T00:00:00"/>
    <s v="Une vulnérabilité a été découverte dans les produits _x000a_Apple. Elle permet à un attaquant de provoquer une _x000a_exécution de code arbitraire à distance."/>
    <x v="1"/>
    <s v="Exécution de _x000a_code arbitraire à _x000a_distance"/>
    <s v="OUI"/>
    <s v="Mise à jour des produits Apple par les versions suivantes :_x000a_• iPadOS et iOS versions 17.4.1 ou ultérieur_x000a_• iPadOS et iOS versions 16.7.7 ou ultérieur_x000a_• Apple MacOS Sonoma 14.4.1 ou ultérieur_x000a_• MacOS Ventura versions 13.6.6 ou ultérieur_x000a_• Safari versions 17.4.1 ou ultérieur_x000a_• VisionOS versions 1.1.1 ou ultérieur"/>
    <x v="0"/>
    <d v="2024-03-27T00:00:00"/>
    <n v="10"/>
    <d v="2025-02-10T00:00:00"/>
    <n v="321"/>
    <s v="Hors délai de remediation"/>
    <s v="27/03/2024 : Mail envoyé par SOC_x000a_02/04/2024 : Relance_x000a_Autoupdate"/>
    <s v="https://support.apple.com/en-us/HT214097 _x000a_https://support.apple.com/en-us/HT214098 _x000a_https://support.apple.com/en-us/HT214095_x000a_https://support.apple.com/en-us/HT214096_x000a_https://support.apple.com/en-us/HT214094_x000a_https://support.apple.com/en-us/HT214093 "/>
    <m/>
    <m/>
    <m/>
    <m/>
    <m/>
  </r>
  <r>
    <s v="CDGDev"/>
    <s v="27032024-22"/>
    <x v="1"/>
    <s v="CVE-2024-2883_x000a_ CVE-2024-2885 _x000a_CVE-2024-2886 _x000a_CVE-2024-2887"/>
    <s v="Google Chrome"/>
    <d v="2024-03-27T00:00:00"/>
    <s v="De multiples vulnérabilités ont été _x000a_découvertes dans Google Chrome. _x000a_Elles permettent à un attaquant distant _x000a_d’exécuter du code arbitraire sur le _x000a_système."/>
    <x v="0"/>
    <s v="Exécution de _x000a_code arbitraire _x000a_à distance"/>
    <s v="OUI"/>
    <s v="Il est recommandé de mettre à jour Google Chrome dès que possible vers les versions :_x000a_✓ Google Chrome version : 123.0.6312.86/.87 ou ultérieur pour Windows_x000a_✓ Google Chrome version : 123.0.6312.86 ou ultérieur pour Linux_x000a_✓ Google Chrome version : 123.0.6312.86/.87 ou ultérieur MacOs"/>
    <x v="0"/>
    <d v="2024-03-27T00:00:00"/>
    <n v="5"/>
    <d v="2024-03-27T00:00:00"/>
    <n v="0"/>
    <s v="Traité dans le delai"/>
    <s v="27/03/2024 : Mail envoyé par SOC_x000a_Autoupdate_x000a_"/>
    <s v="https://chromereleases.googleblog.com/2024/03/stable-channel-update-for-desktop_26.html "/>
    <m/>
    <m/>
    <m/>
    <m/>
    <m/>
  </r>
  <r>
    <s v="CDGDev"/>
    <s v="28032024-23"/>
    <x v="3"/>
    <s v="CVE-2024-2169"/>
    <s v="Protocole UDP"/>
    <d v="2024-03-28T00:00:00"/>
    <s v="Une vulnérabilité critique a été découverte dans le _x000a_protocole UDP (User Datagram Protocol), impacte_x000a_les différentes implémentations d’UDP. _x000a_L’exploitation réussie de cette vulnérabilité pourrait _x000a_permettre à un attaquant de mener des attaques par _x000a_déni de service en boucle en usurpant une adresse _x000a_IP, entraînant une communication continue entre _x000a_deux serveurs via un protocole basé sur UDP."/>
    <x v="0"/>
    <s v="Déni de _x000a_service"/>
    <s v="OUI"/>
    <s v="Se référer au bulletin de sécurité de l'éditeur pour l'obtention des correctifs "/>
    <x v="1"/>
    <d v="2024-03-28T00:00:00"/>
    <n v="5"/>
    <d v="2025-02-10T00:00:00"/>
    <n v="319"/>
    <s v="Hors délai de remediation"/>
    <s v="28/03/2024 : Mail envoyé par SOC_x000a_02/04/2024 : Relance_x000a__x000a_"/>
    <s v="https://www.kb.cert.org/vuls/id/417980 "/>
    <m/>
    <m/>
    <m/>
    <m/>
    <m/>
  </r>
  <r>
    <s v="CDGDev"/>
    <s v="28032024-24"/>
    <x v="1"/>
    <s v="CVE-2024-2883_x000a_CVE-2024-2885_x000a_CVE-2024-2886_x000a_CVE-2024-2887"/>
    <s v="Microsoft Edge"/>
    <d v="2024-03-28T00:00:00"/>
    <s v="De multiples vulnérabilités ont été corrigées _x000a_dans Microsoft Edge. Elles permettent à un _x000a_attaquant de provoquer un problème de sécurité _x000a_non spécifié par l'éditeur."/>
    <x v="0"/>
    <s v="Exécution de _x000a_code arbitraire _x000a_à distance"/>
    <s v="OUI"/>
    <s v="Il est recommandé de mettre à jour Microsoft Edge dès que possible vers les versions : ✓ Microsoft Edge version 123.0.2420.65 ou ultérieures. ✓ Microsoft Edge Extended Stable versions 122.0.2365.113 ou ultérieures."/>
    <x v="0"/>
    <d v="2024-03-28T00:00:00"/>
    <n v="5"/>
    <d v="2024-03-28T00:00:00"/>
    <n v="0"/>
    <s v="Traité dans le delai"/>
    <s v="28/03/2024 : Mail envoyé par SOC_x000a_Autoupdate"/>
    <s v="https://msrc.microsoft.com/update-guide/_x000a_https://msrc.microsoft.com/update-guide/vulnerability/CVE-2024-2887 _x000a_https://msrc.microsoft.com/update-guide/vulnerability/CVE-2024-2886_x000a_https://msrc.microsoft.com/update-guide/vulnerability/CVE-2024-2885_x000a_https://msrc.microsoft.com/update-guide/vulnerability/CVE-2024-2883 "/>
    <m/>
    <m/>
    <m/>
    <m/>
    <m/>
  </r>
  <r>
    <s v="CDGDev"/>
    <s v="29032024-25"/>
    <x v="5"/>
    <s v=" CVE-2024-20265_x000a_ CVE-2024-20271_x000a_ CVE-2024-20276_x000a_ CVE-2024-20303 _x000a_ CVE-2024-20307_x000a_ CVE-2024-20308_x000a_ CVE-2024-20311_x000a_ CVE-2024-20312_x000a_ CVE-2024-20313 _x000a_ CVE2023-20314"/>
    <s v="Produits Cisco"/>
    <d v="2024-03-29T00:00:00"/>
    <s v="De multiples vulnérabilités ont été découvertes dans les produits Cisco. Elles permettent à un attaquant de provoquer un déni de service à distance et un contournement de la politique de sécurité."/>
    <x v="0"/>
    <s v="Contournement de la politique de sécurité_x000a__x000a_-_x000a__x000a_Déni de service"/>
    <s v="OUI"/>
    <s v="Il est recommandé de mettre à jour Cisco IOS , Cisco IOS XE vers les dernières versions stables disponible sur le site officiel de Cisco (correctif du 27 mars 2024) ou de suivre les instructions fournies par Cisco pour corriger ces vulnérabilités (cf. section Références)."/>
    <x v="1"/>
    <d v="2024-03-29T00:00:00"/>
    <n v="10"/>
    <d v="2025-02-10T00:00:00"/>
    <n v="318"/>
    <s v="Hors délai de remediation"/>
    <s v="29/03/2024 : Mail envoyé par SOC_x000a_03/04/2024 :Hors support_x000a_ _x000a_"/>
    <s v=" https://sec.cloudapps.cisco.com/security/center/viewErp.x?alertId=ERP-75056 _x000a_https://sec.cloudapps.cisco.com/security/center/content/CiscoSecurityAdvisory/cisco-sa-wlc-mdns-dos-4hv6pBGf  _x000a_https://sec.cloudapps.cisco.com/security/center/content/CiscoSecurityAdvisory/cisco-sa-lisp-3gYXs3qP  _x000a_https://sec.cloudapps.cisco.com/security/center/content/CiscoSecurityAdvisory/cisco-sa-isis-sGjyOUHX _x000a_https://sec.cloudapps.cisco.com/security/center/content/CiscoSecurityAdvisory/cisco-sa-iosxe-ospf-dos-dR9Sfrxp _x000a_https://sec.cloudapps.cisco.com/security/center/content/CiscoSecurityAdvisory/cisco-sa-ios-xe-sda-edge-dos-qZWuWXWG _x000a_https://sec.cloudapps.cisco.com/security/center/content/CiscoSecurityAdvisory/cisco-sa-ios-dos-Hq4d3tZG _x000a_https://sec.cloudapps.cisco.com/security/center/content/CiscoSecurityAdvisory/cisco-sa-ikev1-NO2ccFWz _x000a_https://sec.cloudapps.cisco.com/security/center/content/CiscoSecurityAdvisory/cisco-sa-dhcp-dos-T3CXPO9z _x000a_https://sec.cloudapps.cisco.com/security/center/content/CiscoSecurityAdvisory/cisco-sa-ap-secureboot-bypass-zT5vJkSD"/>
    <m/>
    <m/>
    <m/>
    <m/>
    <m/>
  </r>
  <r>
    <s v="CDGDev"/>
    <s v="01042024-01"/>
    <x v="4"/>
    <s v="CVE-2024-3094"/>
    <s v="XZ Utils_x000a_« Distributions Linux »"/>
    <d v="2024-04-01T00:00:00"/>
    <s v="Une vulnérabilité a été découverte dans la bibliothèque Linux XZ Utils, impactant plusieurs distributions Linux. Red Hat a annoncé la CVE-2024-3094 avec un score CVSS critique de 10. Cette vulnérabilité résulte d’un compromis de la chaîne d’approvisionnement et affecte les versions 5.6.0 et 5.6.1 de XZ Utils. Le processus de construction de liblzma extrait un fichier objet _x000a_préconstruit à partir d’un fichier de test déguisé existant dans le code source, ce qui modifie ensuite des fonctions spécifiques dans le code liblzma. Cette vulnérabilité peut permettre à un attaquant non _x000a_authentifié d’exécuter des commandes système arbitraires et compromettre l’authentification SSH et d’obtenir un accès non autorisé à l’ensemble du système à distance"/>
    <x v="0"/>
    <s v="Exécution de _x000a_code _x000a_arbitraire à _x000a_distance"/>
    <s v="OUI"/>
    <s v="Downgrade vers la version 5.4.6"/>
    <x v="3"/>
    <d v="2024-04-01T00:00:00"/>
    <n v="1"/>
    <d v="2024-04-05T00:00:00"/>
    <n v="4"/>
    <s v="Hors délai de remediation"/>
    <s v="01/04/2024 : Mail envoyé par SOC_x000a_Non concerné"/>
    <s v="https://www.redhat.com/en/blog/urgent-security-alert-fedora-41-and-rawhide-users_x000a_https://lists.debian.org/debian-security-announce/2024/msg00057.html_x000a_https://news.opensuse.org/2024/03/29/xz-backdoor/_x000a_https://blog.qualys.com/vulnerabilities-threat-research/2024/03/29/xz-utils-sshd-backdoor "/>
    <m/>
    <m/>
    <m/>
    <m/>
    <m/>
  </r>
  <r>
    <s v="CDGDev"/>
    <s v="05042024-03"/>
    <x v="1"/>
    <s v="CVE-2024-31392_x000a_CVE-2024-31393"/>
    <s v="Mozilla Firefox"/>
    <d v="2024-04-05T00:00:00"/>
    <s v="De multiples vulnérabilités ont été découvertes dans Mozilla Firefox. Elles permettent à un attaquant de provoquer un problème de sécurité non spécifié par l'éditeur et une injection de code indirecte à distance (XSS)."/>
    <x v="4"/>
    <s v="Injection de code indirecte à distance (XSS)_x000a_-_x000a__x000a_Non spécifié par l'éditeur"/>
    <s v="OUI"/>
    <s v="_x000a_Mise à jour vers les versions : _x000a__x000a__x0009_Firefox version Pour IOS 124 ou ultérieure."/>
    <x v="0"/>
    <d v="2024-04-05T00:00:00"/>
    <n v="5"/>
    <d v="2024-04-05T00:00:00"/>
    <n v="0"/>
    <s v="Traité dans le delai"/>
    <s v="05/04/2024 : Mail envoyé par SOC_x000a_Relance"/>
    <s v="https://www.mozilla.org/en-US/security/advisories/mfsa2024-17/ "/>
    <m/>
    <m/>
    <m/>
    <m/>
    <m/>
  </r>
  <r>
    <s v="CDGDev"/>
    <s v="05042024-04"/>
    <x v="1"/>
    <s v="CVE-2024-27316_x000a_CVE-2024-24795_x000a_CVE-2023-38709"/>
    <s v="Apache HTTP Server"/>
    <d v="2024-04-04T00:00:00"/>
    <s v="De multiples vulnérabilités ont été découvertes dans Apache HTTP Server. Elles permettent à un attaquant de provoquer un déni de service à distance, un contournement de la politique de sécurité."/>
    <x v="0"/>
    <s v="Déni de service _x000a_à distance_x000a_-_x000a_Contournement _x000a_de la politique _x000a_de sécurité"/>
    <s v="OUI"/>
    <s v="Mise à jour d’apache HTTP Server vers la version : _x000a_✓ Apache HTTP Server 2.4.59 ou ultérieur "/>
    <x v="3"/>
    <d v="2024-04-05T00:00:00"/>
    <n v="5"/>
    <d v="2025-02-10T00:00:00"/>
    <n v="312"/>
    <s v="Traité dans le delai"/>
    <s v="05/04/2024 : Mail envoyé par SOC_x000a_15/04/2024 : Relance_x000a_17/04/2024 : Relance_x000a_30/04/2024 : Relance_x000a_Une nouvelle vulnérabilité a été découverte sous l'id : 02072024-05"/>
    <s v="https://downloads.apache.org/httpd/CHANGES_2.4.59"/>
    <m/>
    <m/>
    <m/>
    <m/>
    <m/>
  </r>
  <r>
    <s v="CDGDev"/>
    <s v="08042024-06"/>
    <x v="1"/>
    <s v="CVE-2024-29049_x000a_CVE-2024-29981_x000a_CVE-2024-3156_x000a_CVE-2024-3158_x000a_CVE-2024-3159"/>
    <s v="Microsoft Edge"/>
    <d v="2024-04-08T00:00:00"/>
    <s v="De multiples vulnérabilités ont été découvertes dans Microsoft Edge. Elles permettent à un attaquant de provoquer un problème de sécurité non spécifié par l'éditeur et une usurpation d'identité."/>
    <x v="0"/>
    <s v="Non spécifié par l'éditeur - Usurpation d'identité"/>
    <s v="OUI"/>
    <s v="Il est recommandé de mettre à jour Microsoft Edge dès que possible vers les versions :_x000a_✓ Microsoft Edge Extended Stable version 122.0.2365.120 ou ultérieures._x000a_✓ Microsoft Edge version 123.0.2420.81 ou ultérieures."/>
    <x v="0"/>
    <d v="2024-04-08T00:00:00"/>
    <n v="5"/>
    <d v="2024-04-08T00:00:00"/>
    <n v="0"/>
    <s v="Traité dans le delai"/>
    <s v="08/04/2024 : Mail envoyé par SOC_x000a_Autoupdate"/>
    <s v="https://msrc.microsoft.com/update-guide/vulnerability/CVE-2024-3159_x000a_https://msrc.microsoft.com/update-guide/vulnerability/CVE-2024-3158_x000a_https://msrc.microsoft.com/update-guide/vulnerability/CVE-2024-3156_x000a_https://msrc.microsoft.com/update-guide/vulnerability/CVE-2024-29981_x000a_https://msrc.microsoft.com/update-guide/vulnerability/CVE-2024-29049 "/>
    <m/>
    <m/>
    <m/>
    <m/>
    <m/>
  </r>
  <r>
    <s v="CDGDev"/>
    <s v="09042024-07"/>
    <x v="1"/>
    <s v="CVE-2024-3158"/>
    <s v="Google Chrome"/>
    <d v="2024-04-09T00:00:00"/>
    <s v="Une vulnérabilité dans Bookmarks de Google Chrome permet à un attaquant non authentifié, en persuadant une victime de consulter un site spécifiquement forgé, d’exécuter du code arbitraire."/>
    <x v="0"/>
    <s v="Exécution de _x000a_code _x000a_arbitraire "/>
    <s v="OUI"/>
    <s v="Il est recommandé de mettre à jour Google Chrome dès que possible vers les versions :_x000a_✓ Google Chrome version : 123.0.6312.105/.106/.107 ou ultérieur pour Windows et Mac_x000a_✓ Google Chrome version : 123.0.6312.105 ou ultérieur pour Linux"/>
    <x v="0"/>
    <d v="2024-04-09T00:00:00"/>
    <n v="5"/>
    <d v="2024-04-09T00:00:00"/>
    <n v="0"/>
    <s v="Traité dans le delai"/>
    <s v="09/04/2024 : Mail envoyé par SOC_x000a_Autoupdate"/>
    <s v="https://chromereleases.googleblog.com/2024/04/stable-channel-update-for-desktop.html "/>
    <m/>
    <m/>
    <m/>
    <m/>
    <m/>
  </r>
  <r>
    <s v="CDGDev"/>
    <s v="12042024-08"/>
    <x v="1"/>
    <s v="CVE-2024-3515"/>
    <s v="Google Chrome"/>
    <d v="2024-04-12T00:00:00"/>
    <s v="Une vulnérabilité dans le composant Dawn de Google Chrome permet à un attaquant non authentifié, en persuadant une victime _x000a_de consulter un site spécifiquement forgé, d’exécuter du code arbitraire."/>
    <x v="0"/>
    <s v="Exécution de _x000a_code _x000a_arbitraire "/>
    <s v="OUI"/>
    <s v="Il est recommandé de mettre à jour Google Chrome dès que possible vers les versions :_x000a_✓ Google Chrome version : 123.0.6312.122/.123/.124 ou ultérieur pour Windows et Mac_x000a_✓ Google Chrome version : 123.0.6312.122 ou ultérieur pour Linux"/>
    <x v="0"/>
    <d v="2024-04-12T00:00:00"/>
    <n v="5"/>
    <d v="2024-04-12T00:00:00"/>
    <n v="0"/>
    <s v="Traité dans le delai"/>
    <s v="12/04/2024 : Mail envoyé par SOC_x000a_Autoupdate"/>
    <s v="https://chromereleases.googleblog.com/2024/04/stable-channel-update-for-desktop_10.html "/>
    <m/>
    <m/>
    <m/>
    <m/>
    <m/>
  </r>
  <r>
    <s v="CDGDev"/>
    <s v="12042024-10"/>
    <x v="4"/>
    <s v="CVE-2023-46842_x000a_ CVE-2024-2201_x000a_ CVE-2024-31142"/>
    <s v="Citrix Hypervisor"/>
    <d v="2024-04-12T00:00:00"/>
    <s v="De multiples vulnérabilités ont été découvertes dans Citrix Hypervisor. Elles permettent à un attaquant de provoquer _x000a_une atteinte à la confidentialité des données, une atteinte à l'intégrité des données et un déni de service à distance."/>
    <x v="0"/>
    <s v="Atteinte à _x000a_l'intégrité des _x000a_données_x000a_-_x000a_Atteinte à la _x000a_confidentialité _x000a_des données_x000a_-_x000a_Déni de _x000a_service à _x000a_distance"/>
    <s v="OUI"/>
    <s v="Installation le Hotfix XS82ECU1062. Citrix a publié des correctifs pour résoudre ces problèmes. Nous recommandons de téléchargés et d'installer les correctifs et de suivre les instructions figurant dans les références"/>
    <x v="2"/>
    <d v="2024-04-12T00:00:00"/>
    <n v="10"/>
    <d v="2024-04-17T00:00:00"/>
    <n v="5"/>
    <e v="#REF!"/>
    <s v="12/04/2024 : Mail envoyé par SOC_x000a_15/04/2024: Relance_x000a_17/04/2024 : Relance_x000a_non concernés."/>
    <s v="https://support.citrix.com/article/CTX633151/xenserver-and-citrix-hypervisor-security-update-for_x0002_cve202346842-cve20242201-and-cve20243114 "/>
    <m/>
    <m/>
    <m/>
    <m/>
    <m/>
  </r>
  <r>
    <s v="CDGDev"/>
    <s v="12042024-11"/>
    <x v="0"/>
    <s v="CVE-2023-41677 _x000a_CVE-2023-48784_x000a_ CVE-2024-23662"/>
    <s v="Forti OS"/>
    <d v="2024-04-12T00:00:00"/>
    <s v="De multiples vulnérabilités ont été découvertes dans FortiOS. Elles _x000a_permettent à un attaquant l’exécution de code ou commande à distance ou de divulguer des informations."/>
    <x v="0"/>
    <s v="Exécution de _x000a_code _x000a_arbitraire_x000a_-_x000a_Divulgation _x000a_d’informations"/>
    <s v="OUI"/>
    <s v="Installation de la mise à jour :_x000a_✓ FortiOS version 7.4.3 ou ultérieures._x000a_✓ FortiOS version 7.2.8 ou ultérieures."/>
    <x v="1"/>
    <d v="2024-04-12T00:00:00"/>
    <n v="5"/>
    <d v="2025-02-10T00:00:00"/>
    <n v="304"/>
    <s v="Traité dans le delai"/>
    <s v="12/04/2024 : Mail envoyé par SOC_x000a_15/04/2024 : Relance_x000a_19/04/2024 : Relance_x000a_30/04/2024 : Relance_x000a_Une Vulnérabilité a été découverte ID 12062024-05"/>
    <s v="https://www.fortiguard.com/psirt  _x000a_https://docs.fortinet.com/document/fortigate/7.4.3/fortios-release-notes/289806/resolved-issues "/>
    <m/>
    <m/>
    <m/>
    <m/>
    <m/>
  </r>
  <r>
    <s v="CDGDev"/>
    <s v="12042024-12"/>
    <x v="0"/>
    <s v="CVE-2023-38408"/>
    <s v="OpenSSH"/>
    <d v="2024-04-12T00:00:00"/>
    <s v="Une vulnérabilité le ssh-agent d’OpenSSH permet à un attaquant distant, en persuadant une victime d’initier un transfert de connexion SSH vers un serveur contrôlé par celui-ci, d’exécuter du code arbitraire"/>
    <x v="0"/>
    <s v="Exécution de _x000a_code _x000a_arbitraire"/>
    <s v="OUI"/>
    <s v="Il est recommandé de mettre à jour OpenSSH dès que possible vers les versions :_x000a_✓ OpenSSH version 9.3p2 ou ultérieure._x000a_NB : L’exploitation de la vulnérabilité peut être empêchée en démarrant ssh-agent avec une liste d’autorisations _x000a_PKCS#AA/FIDO vide (ssh-agent -P ‘’) ou contenant seulement des bibliothèques de fournisseurs spécifiques."/>
    <x v="3"/>
    <d v="2024-04-12T00:00:00"/>
    <n v="5"/>
    <d v="2025-02-10T00:00:00"/>
    <n v="304"/>
    <s v="Hors délai de remediation"/>
    <s v="12/04/2024 : Mail envoyé par SOC_x000a_15/04/2024 : Relance_x000a_30/04/2024 : Relance_x000a_Des nouvelles vulnérabilités ont été découverte id 28042024-14_x000a__x000a_"/>
    <s v="https://www.openssh.com/security.html_x000a_https://www.openssh.com/txt/release-9.3p2"/>
    <m/>
    <m/>
    <m/>
    <m/>
    <m/>
  </r>
  <r>
    <s v="CDGDev"/>
    <s v="12042024-13"/>
    <x v="0"/>
    <s v="CVE-2024-2511"/>
    <s v="OpenSSL"/>
    <d v="2024-04-12T00:00:00"/>
    <s v="Une vulnérabilité a été découverte dans OpenSSL. Elle permet à un attaquant de provoquer un déni de service à distance"/>
    <x v="0"/>
    <s v="Déni de service "/>
    <s v="OUI"/>
    <s v="Il est recommandé de mettre à jour OpenSSL dès que possible vers les versions :_x000a_✓ OpenSSL versions 1.1.1y ou ultérieure._x000a_✓ OpenSSL versions 3.0.14 ou ultérieure._x000a_✓ OpenSSL versions 3.1.6 ou ultérieure._x000a_✓ OpenSSL version 3.2.2 ou ultérieure."/>
    <x v="3"/>
    <d v="2024-04-12T00:00:00"/>
    <n v="5"/>
    <d v="2025-02-10T00:00:00"/>
    <n v="304"/>
    <s v="Hors délai de remediation"/>
    <s v="12/04/2024 : Mail envoyé par SOC_x000a_15/04/2024 : Relance_x000a_30/04/2024 : Relance_x000a_Une nouvelle vulnérabilité a été décvouret sous l'id : 30052024-27"/>
    <s v="https://www.openssl.org/news/secadv/20240408.txt "/>
    <m/>
    <m/>
    <m/>
    <m/>
    <m/>
  </r>
  <r>
    <s v="CDGDev"/>
    <s v="15042024-14"/>
    <x v="0"/>
    <s v="CVE-2024-1874_x000a_CVE-2024-2756_x000a_CVE-2024-3096_x000a_CVE-2024-2757"/>
    <s v="PHP"/>
    <d v="2024-04-15T00:00:00"/>
    <s v="De multiples vulnérabilités ont été découvertes dans PHP. Certaines d'entre elles permettent à un attaquant de provoquer un problème de sécurité non spécifié par l'éditeur, une exécution _x000a_de code arbitraire et un déni de service."/>
    <x v="0"/>
    <s v="Non spécifié par _x000a_l'éditeur_x000a_-_x000a_Exécution de code _x000a_arbitraire_x000a_-_x000a_Déni de service"/>
    <s v="OUI"/>
    <s v="Il est recommandé de mettre à jour PHP dès que possible vers les versions :_x000a_✓ PHP versions 8.1.28 ou ultérieures._x000a_✓ PHP versions 8.2.18 ou ultérieures._x000a_✓ PHP versions 8.3.6 ou ultérieures."/>
    <x v="3"/>
    <d v="2024-04-15T00:00:00"/>
    <n v="2"/>
    <d v="2025-02-10T00:00:00"/>
    <n v="301"/>
    <s v="Hors délai de remediation"/>
    <s v="15/04/2024 : Mail envoyé par SOC_x000a_19/04/2024: Relance_x000a_30/04/2024: Relance_x000a_Une nouvelle vulnérabilité a été décvouret sous l'id : 07062024-02_x000a_"/>
    <s v="https://www.php.net/ChangeLog-8.php#8.2.18_x000a_https://www.php.net/ChangeLog-8.php#8.3.6"/>
    <m/>
    <m/>
    <m/>
    <m/>
    <m/>
  </r>
  <r>
    <s v="CDGDev"/>
    <s v="15042024-15"/>
    <x v="1"/>
    <s v="CVE-2024-3157_x000a_CVE-2024-3515_x000a_CVE-2024-3516"/>
    <s v="Microsoft Edge"/>
    <d v="2024-04-15T00:00:00"/>
    <s v="De multiples vulnérabilités ont été découvertes dans Microsoft Edge. Elles permettent à un attaquant de provoquer un problème de sécurité non spécifié par l'éditeur."/>
    <x v="0"/>
    <s v="Non spécifié par l'éditeur"/>
    <s v="OUI"/>
    <s v="Il est recommandé de mettre à jour Microsoft Edge dès que possible vers les versions :_x000a__x0009_Microsoft Edge version 123.0.2420.97 ou ultérieures."/>
    <x v="0"/>
    <d v="2024-04-15T00:00:00"/>
    <n v="5"/>
    <d v="2024-04-15T00:00:00"/>
    <n v="0"/>
    <s v="Traité dans le delai"/>
    <s v="15/04/2024 : Mail envoyé par SOC_x000a_Autoupdate"/>
    <s v="https://msrc.microsoft.com/update-guide/vulnerability/CVE-2024-3157 _x000a_https://msrc.microsoft.com/update-guide/vulnerability/CVE-2024-3516 _x000a_https://msrc.microsoft.com/update-guide/vulnerability/CVE-2024-3515  "/>
    <m/>
    <m/>
    <m/>
    <m/>
    <m/>
  </r>
  <r>
    <s v="CDGDev"/>
    <s v="17042024-16"/>
    <x v="1"/>
    <s v="CVE-2024-3854_x000a_CVE-2024-3855_x000a_CVE-2024-3856_x000a_CVE-2024-3857_x000a_CVE-2024-3858_x000a_CVE-2024-3859_x000a_CVE-2024-3860_x000a_CVE-2024-3861_x000a_CVE-2024-3862_x000a_CVE-2024-3863_x000a_CVE-2024-3864_x000a_CVE-2024-3302"/>
    <s v="Mozilla Firefox"/>
    <d v="2024-04-17T00:00:00"/>
    <s v="De multiples vulnérabilités ont été découvertes dans les produits Mozilla. Elles permettent à un attaquant le déni de service ,d’exécuter du code arbitraire, ou de contourner la politique de sécurité."/>
    <x v="0"/>
    <s v="Contournement de la politique de sécurité_x000a__x000a_Exécution de code arbitraire à distance_x000a__x000a_Déni de service "/>
    <s v="OUI"/>
    <s v="_x000a_Mise à jour vers les versions : _x000a__x000a__x0009_Firefox versions 125 ou ultérieur"/>
    <x v="0"/>
    <d v="2024-04-17T00:00:00"/>
    <n v="5"/>
    <d v="2024-04-17T00:00:00"/>
    <n v="0"/>
    <s v="Traité dans le delai"/>
    <s v="17/04/2024 : Mail envoyé par SOC_x000a_Autoupdate"/>
    <s v="https://www.mozilla.org/en-US/security/advisories/mfsa2024-18/ "/>
    <m/>
    <m/>
    <m/>
    <m/>
    <m/>
  </r>
  <r>
    <s v="CDGDev"/>
    <s v="17042024-18"/>
    <x v="1"/>
    <s v="CVE-2024-3832_x000a_CVE-2024-3833_x000a_CVE-2024-3834_x000a_CVE-2024-3837_x000a_CVE-2024-3838_x000a_CVE-2024-3839_x000a_CVE-2024-3840_x000a_CVE-2024-3841_x000a_CVE-2024-3843_x000a_CVE-2024-3844_x000a_CVE-2024-3845_x000a_CVE-2024-3846_x000a_CVE-2024-3847_x000a_CVE-2024-3914"/>
    <s v="Google Chrome"/>
    <d v="2024-04-17T00:00:00"/>
    <s v="De multiples vulnérabilités ont été découvertes dans Google Chrome. Elles permettent à un attaquant de provoquer un problème de sécurité non spécifié par l'éditeur et un contournement de la politique de sécurité."/>
    <x v="0"/>
    <s v="Non spécifié par l'éditeur_x000a_-_x000a_Contournement de la politique de sécurité"/>
    <s v="OUI"/>
    <s v="Il est recommandé de mettre à jour Google Chrome dès que possible vers les versions :_x000a__x000a__x0009_Google Chrome version : 124.0.6367.60/.61 ou ultérieur pour Windows_x000a__x0009_Google Chrome version : 124.0.6367.60 ou ultérieur pour Linux_x000a__x0009_Google Chrome version : 124.0.6367.60/.61 ou ultérieur MacOs"/>
    <x v="0"/>
    <d v="2024-04-17T00:00:00"/>
    <n v="5"/>
    <d v="2024-04-25T00:00:00"/>
    <n v="8"/>
    <s v="Traité dans le delai"/>
    <s v="17/04/2024 : Mail envoyé par SOC_x000a_Autoupdate"/>
    <s v="https://chromereleases.googleblog.com/2024/04/stable-channel-update-for-desktop_16.html  "/>
    <m/>
    <m/>
    <m/>
    <m/>
    <m/>
  </r>
  <r>
    <s v="CDGDev"/>
    <s v="18042024-20"/>
    <x v="4"/>
    <s v="CVE-2024-21892_x000a_CVE-2023-41993_x000a_CVE-2024-20954_x000a_CVE-2024-21098_x000a_CVE-2024-21085_x000a_CVE-2024-21011_x000a_CVE-2024-21068_x000a_CVE-2024-21094_x000a_CVE-2024-21012_x000a_CVE-2024-21003_x000a_CVE-2024-21005_x000a_CVE-2024-21002_x000a_CVE-2024-21004_x000a_CVE-2023-41074_x000a_CVE-2024-22019_x000a_CVE-2023-46809"/>
    <s v="Oracle Java SE"/>
    <d v="2024-04-18T00:00:00"/>
    <s v="De multiples vulnérabilités ont été _x000a_découvertes dans Oracle Java SE. Certaines _x000a_d'entre elles permettent à un attaquant de _x000a_provoquer une exécution de code arbitraire à _x000a_distance, un déni de service à distance et une _x000a_atteinte à l'intégrité des données."/>
    <x v="0"/>
    <s v="Exécution de _x000a_code arbitraire à _x000a_distance_x000a_-_x000a_Déni de service à _x000a_distance_x000a_-_x000a_Atteinte à _x000a_l'intégrité des _x000a_données_x000a_-_x000a_Atteinte à la _x000a_confidentialité des _x000a_données"/>
    <s v="OUI"/>
    <s v="Mise à jour vers les versions suivants : _x000a_▪ JAVA SE ultérieur à 8u401._x000a_▪ JAVA SE ultérieur à 8u401-perf._x000a_▪ JAVA SE ultérieur à 11.0.22._x000a_▪ JAVA SE ultérieur à 17.0.10._x000a_▪ JAVA SE ultérieur à 21.0.2."/>
    <x v="6"/>
    <d v="2024-04-18T00:00:00"/>
    <n v="10"/>
    <d v="2025-02-10T00:00:00"/>
    <n v="298"/>
    <s v="Hors délai de remediation"/>
    <s v="18/04/2024 : Mail envoyé par SOC_x000a_22/04/2024 : Relance_x000a_30/04/2024 : Relance_x000a_Non concerné"/>
    <s v="https://www.oracle.com/security-alerts/cpuapr2024.html_x000a_https://www.oracle.com/security-alerts/cpuapr2024verbose.html"/>
    <m/>
    <m/>
    <m/>
    <m/>
    <m/>
  </r>
  <r>
    <s v="CDGDev"/>
    <s v="22042024-21"/>
    <x v="1"/>
    <s v="CVE-2024-29986_x000a_CVE-2024-29987_x000a_CVE-2024-3832_x000a_CVE-2024-3833_x000a_CVE-2024-3834_x000a_CVE-2024-3837_x000a_CVE-2024-3838_x000a_CVE-2024-3839_x000a_CVE-2024-3840_x000a_CVE-2024-3841_x000a_CVE-2024-3843_x000a_CVE-2024-3844_x000a_CVE-2024-3845_x000a_CVE-2024-3846_x000a_CVE-2024-3847_x000a_CVE-2024-3914"/>
    <s v="Microsoft Edge"/>
    <d v="2024-04-22T00:00:00"/>
    <s v="De multiples vulnérabilités ont été découvertes _x000a_dans Microsoft Edge. Elles permettent à un _x000a_attaquant de provoquer un problème de sécurité _x000a_non spécifié par l'éditeur, un contournement de _x000a_la politique de sécurité et une atteinte à la _x000a_confidentialité des données"/>
    <x v="0"/>
    <s v="Atteinte à la _x000a_confidentialité des _x000a_données_x000a_-_x000a_Non spécifié par _x000a_l'éditeur_x000a_-_x000a_Contournement de _x000a_la politique de _x000a_sécurité"/>
    <s v="OUI"/>
    <s v="✓ Microsoft Edge version 124.0.2478.51 ou ultérieures."/>
    <x v="0"/>
    <d v="2024-04-18T00:00:00"/>
    <n v="5"/>
    <d v="2024-04-22T00:00:00"/>
    <n v="0"/>
    <s v="Traité dans le delai"/>
    <s v="22/04/2024 : Mail envoyé par SOC_x000a_Autoupdate"/>
    <s v="https://msrc.microsoft.com/update-guide/vulnerability/CVE-2024-3847_x000a_https://msrc.microsoft.com/update-guide/vulnerability/CVE-2024-3846_x000a_https://msrc.microsoft.com/update-guide/vulnerability/CVE-2024-3845_x000a_https://msrc.microsoft.com/update-guide/vulnerability/CVE-2024-3844_x000a_https://msrc.microsoft.com/update-guide/vulnerability/CVE-2024-3843_x000a_https://msrc.microsoft.com/update-guide/vulnerability/CVE-2024-3841_x000a_https://msrc.microsoft.com/update-guide/vulnerability/CVE-2024-3840_x000a_https://msrc.microsoft.com/update-guide/vulnerability/CVE-2024-3839_x000a_https://msrc.microsoft.com/update-guide/vulnerability/CVE-2024-3838_x000a_https://msrc.microsoft.com/update-guide/vulnerability/CVE-2024-3837_x000a_https://msrc.microsoft.com/update-guide/vulnerability/CVE-2024-3834_x000a_https://msrc.microsoft.com/update-guide/vulnerability/CVE-2024-3914_x000a_https://msrc.microsoft.com/update-guide/vulnerability/CVE-2024-3833_x000a_https://msrc.microsoft.com/update-guide/vulnerability/CVE-2024-3832_x000a_https://msrc.microsoft.com/update-guide/vulnerability/CVE-2024-29987_x000a_https://msrc.microsoft.com/update-guide/vulnerability/CVE-2024-29986 "/>
    <m/>
    <m/>
    <m/>
    <m/>
    <m/>
  </r>
  <r>
    <s v="CDGDev"/>
    <s v="24042024-22"/>
    <x v="1"/>
    <s v="CVE-2024-4058_x000a_CVE-2024-4059_x000a_CVE-2024-4060"/>
    <s v="Google Chrome"/>
    <d v="2024-04-24T00:00:00"/>
    <s v="De multiples vulnérabilités ont été _x000a_découvertes dans les produits Google _x000a_Chrome. Elles permettent à un attaquant de _x000a_provoquer un problème de sécurité non _x000a_spécifié par l'éditeur."/>
    <x v="0"/>
    <s v="Non spécifié _x000a_par l'éditeur"/>
    <s v="OUI"/>
    <s v="Il est recommandé de mettre à jour Google Chrome dès que possible vers les versions :_x000a_✓ Google Chrome version : 124.0.6367.78/.79 ou ultérieur pour Windows_x000a_✓ Google Chrome version : 124.0.6367.78 ou ultérieur pour Linux_x000a_✓ Google Chrome version : 124.0.6367.78/.79 ou ultérieur MacOs"/>
    <x v="0"/>
    <d v="2024-04-24T00:00:00"/>
    <n v="5"/>
    <d v="2024-04-24T00:00:00"/>
    <n v="0"/>
    <s v="Traité dans le delai"/>
    <s v="24/04/2024 : Mail envoyé par SOC_x000a_Autoupdate"/>
    <s v="https://chromereleases.googleblog.com/2024/04/stable-channel-update-for-desktop_24.html "/>
    <m/>
    <m/>
    <m/>
    <m/>
    <m/>
  </r>
  <r>
    <s v="CDGDev"/>
    <s v="24042024-23"/>
    <x v="1"/>
    <s v="CVE-2024-29991"/>
    <s v="Microsoft Edge"/>
    <d v="2024-04-24T00:00:00"/>
    <s v="Une vulnérabilité a été découverte dans _x000a_Microsoft Edge. Elle permet à un _x000a_attaquant de provoquer un contournement _x000a_de la politique de sécurité."/>
    <x v="0"/>
    <s v="Contournement _x000a_de la politique _x000a_de sécurité "/>
    <s v="OUI"/>
    <s v="Il est recommandé de mettre à jour Google Chrome dès que possible vers les versions :_x000a_✓ Microsoft Edge versions : 124.0.2478.51 ou ultérieur"/>
    <x v="0"/>
    <d v="2024-04-24T00:00:00"/>
    <n v="5"/>
    <d v="2024-04-24T00:00:00"/>
    <n v="0"/>
    <s v="Traité dans le delai"/>
    <s v="24/04/2024 : Mail envoyé par SOC_x000a_Autoupdate"/>
    <s v="https://msrc.microsoft.com/update-guide/vulnerability/CVE-2024-29991 "/>
    <m/>
    <m/>
    <m/>
    <m/>
    <m/>
  </r>
  <r>
    <s v="CDGDev"/>
    <s v="25042024-24"/>
    <x v="4"/>
    <s v="CVE-2022-2601_x000a_CVE-2023-3812_x000a_CVE-2023-1192_x000a_CVE-2023-4459_x000a_CVE-2023-3812_x000a_CVE-2023-7192_x000a_CVE-2023-4622_x000a_CVE-2023-4623_x000a_CVE-2024-26586_x000a_CVE-2024-26602"/>
    <s v=" Noyau Linux  Redhat"/>
    <d v="2024-04-25T00:00:00"/>
    <s v="De multiples vulnérabilités ont été corrigées dans le noyau linux de Redhat. L'exploitation de l'une de ces failles, pourrait permettre à un attaquant de provoquer un contournement des restrictions, une élévation de privilèges, une atteinte à la confidentialité des données, une atteinte à l'intégrité des données ou un de déni de service."/>
    <x v="0"/>
    <s v="Élévation de privilèges_x000a_-_x000a_Déni de service_x000a_-_x000a_Contournement de la politique de sécurité_x000a_-_x000a_Atteinte à la confidentialité des données_x000a_-_x000a_Atteinte à l'intégrité des données"/>
    <s v="OUI"/>
    <s v="Se référer au bulletin de sécurité de Redhat pour l'obtention des correctifs (cf. section Références)"/>
    <x v="3"/>
    <d v="2024-04-25T00:00:00"/>
    <n v="5"/>
    <d v="2025-02-10T00:00:00"/>
    <n v="291"/>
    <s v="Traité dans le delai"/>
    <s v="25/04/2024 : Mail envoyé par SOC_x000a_30/04/2024 : Relance_x000a_(Non concerné)_x000a__x000a_"/>
    <s v="https://access.redhat.com/errata/RHSA-2024:2008 _x000a_https://access.redhat.com/errata/RHSA-2024:2006 _x000a_https://access.redhat.com/errata/RHSA-2024:2004 _x000a_https://access.redhat.com/errata/RHSA-2024:2003 _x000a_https://access.redhat.com/errata/RHSA-2024:2002 _x000a_https://access.redhat.com/errata/RHSA-2024:1961 _x000a_https://access.redhat.com/errata/RHSA-2024:1960 "/>
    <m/>
    <m/>
    <m/>
    <m/>
    <m/>
  </r>
  <r>
    <s v="CDGDev"/>
    <s v="25042024-25"/>
    <x v="0"/>
    <s v="CVE-2024-20353_x000a_CVE-2024-20358_x000a_CVE-2024-20359"/>
    <s v=" produits Cisco _x000a_« ASA et FTD »"/>
    <d v="2024-04-25T00:00:00"/>
    <s v="De multiples vulnérabilités ont été découvertes _x000a_dans les produits Cisco. Elles permettent à un _x000a_attaquant de provoquer une exécution de code _x000a_arbitraire et un déni de service à distance. Les _x000a_deux CVE-2024-20353 / CVE-2024-20359 sont _x000a_activement exploitées"/>
    <x v="0"/>
    <s v="Déni de service à _x000a_distance_x000a_-_x000a_Exécution de code _x000a_arbitraire"/>
    <s v="OUI"/>
    <s v="Veuillez se référer au bulletin de sécurité Cisco pour plus d’information."/>
    <x v="1"/>
    <d v="2024-04-25T00:00:00"/>
    <n v="5"/>
    <d v="2025-02-10T00:00:00"/>
    <n v="291"/>
    <s v="Hors délai de remediation"/>
    <s v="25/04/2024 : Mail envoyé par SOC_x000a_30/04/2024 : Relance_x000a_ non concerné "/>
    <s v="https://sec.cloudapps.cisco.com/security/center/content/CiscoSecurityAdvisory/cisco-sa-asaftd_x0002_websrvs-dos-X8gNucD2_x000a_https://sec.cloudapps.cisco.com/security/center/content/CiscoSecurityAdvisory/cisco-sa-asaftd-persist_x0002_rce-FLsNXF4h_x000a_https://sec.cloudapps.cisco.com/security/center/content/CiscoSecurityAdvisory/cisco-sa-asaftd-cmd-inj_x0002_ZJV8Wy"/>
    <m/>
    <m/>
    <m/>
    <m/>
    <m/>
  </r>
  <r>
    <s v="CDGDev"/>
    <s v="29042024-26"/>
    <x v="4"/>
    <s v="CVE-2019-25162_x000a_CVE-2021-46936_x000a_CVE-2021-46955_x000a_CVE-2021-46966_x000a_CVE-2021-46990_x000a_CVE-2022-20422_x000a_CVE-2023-1382_x000a_CVE-2023-1838_x000a_CVE-2023-1998_x000a_CVE-2023-24023_x000a_CVE-2023-51043_x000a_CVE-2023-51779_x000a_CVE-2023-52429_x000a_CVE-2023-52445_x000a_CVE-2023-52451_x000a_CVE-2023-52464_x000a_CVE-2023-52600_x000a_CVE-2023-52603_x000a_CVE-2023-6915_x000a_CVE-2024-0639_x000a_CVE-2024-23851_x000a_CVE-2024-26581_x000a_CVE-2024-26589_x000a_CVE-2024-26591"/>
    <s v=" Noyau Linux Ubuntu"/>
    <d v="2024-04-29T00:00:00"/>
    <s v="De multiples vulnérabilités ont été _x000a_découvertes dans le noyau Linux _x000a_d'Ubuntu. Certaines d'entre elles _x000a_permettent à un attaquant de provoquer _x000a_une exécution de code arbitraire, une _x000a_élévation de privilèges et une atteinte à la _x000a_confidentialité des données"/>
    <x v="0"/>
    <s v="Non spécifié par l'éditeur_x000a_-_x000a_Atteinte à la _x000a_confidentialité des _x000a_données_x000a_-_x000a_Atteinte à l'intégrité des _x000a_données_x000a_-_x000a_Contournement de la _x000a_politique de sécurité_x000a_-_x000a_Déni de service_x000a_-_x000a_Exécution de code _x000a_arbitraire_x000a_-_x000a_Élévation de privilèges"/>
    <s v="OUI"/>
    <s v="Se référer au bulletin de sécurité de l'éditeur pour l'obtention des correctifs (cf. section Références)."/>
    <x v="3"/>
    <d v="2024-04-29T00:00:00"/>
    <n v="5"/>
    <d v="2025-02-10T00:00:00"/>
    <n v="287"/>
    <s v="Hors délai de remediation"/>
    <s v="29/04/2024 : Mail envoyé par SOC_x000a_(Non concerné)"/>
    <s v="https://ubuntu.com/security/notices/USN-6743-1_x000a_https://ubuntu.com/security/notices/USN-6742-1_x000a_https://ubuntu.com/security/notices/USN-6741-1_x000a_https://ubuntu.com/security/notices/USN-6740-1_x000a_https://ubuntu.com/security/notices/USN-6739-1_x000a_https://ubuntu.com/security/notices/USN-6743-2_x000a_https://ubuntu.com/security/notices/USN-6742-2_x000a_https://ubuntu.com/security/notices/USN-6743-"/>
    <m/>
    <m/>
    <m/>
    <m/>
    <m/>
  </r>
  <r>
    <s v="CDGDev"/>
    <s v="30042024-27"/>
    <x v="1"/>
    <s v="CVE-2024-4058_x000a_CVE-2024-4059_x000a_CVE-2024-4060"/>
    <s v="Microsoft Edge"/>
    <d v="2024-04-30T00:00:00"/>
    <s v="De multiples vulnérabilités ont été découvertes dans Microsoft Edge. Elles permettent à un attaquant de provoquer un problème de sécurité non spécifié par l'éditeur."/>
    <x v="0"/>
    <s v="Non spécifié par l'éditeur"/>
    <s v="OUI"/>
    <s v="Il est recommandé de mettre à jour Microsoft Edge dès que possible vers les versions :_x000a__x000a__x000a__x0009_Microsoft Edge version 124.0.2478.67 ou ultérieures."/>
    <x v="0"/>
    <d v="2024-04-30T00:00:00"/>
    <n v="5"/>
    <d v="2024-04-30T00:00:00"/>
    <n v="0"/>
    <s v="Hors délai de remediation"/>
    <s v="30/04/2024 : Mail envoyé par SOC"/>
    <s v="https://msrc.microsoft.com/update-guide/vulnerability/CVE-2024-4060 _x000a_https://msrc.microsoft.com/update-guide/vulnerability/CVE-2024-4059 _x000a_https://msrc.microsoft.com/update-guide/vulnerability/CVE-2024-4058 "/>
    <m/>
    <m/>
    <m/>
    <m/>
    <m/>
  </r>
  <r>
    <s v="CDGDev"/>
    <s v="02052024-01"/>
    <x v="4"/>
    <s v="CVE-2024-20357 _x000a_CVE-2024-20376 _x000a_CVE-2024-20378"/>
    <s v="Cisco IP Phone"/>
    <d v="2024-05-02T00:00:00"/>
    <s v="De multiples vulnérabilités ont été _x000a_découvertes dans Cisco IP Phone. _x000a_Elles permettent à un attaquant de _x000a_provoquer une atteinte à la _x000a_confidentialité des données, un _x000a_contournement de la politique de _x000a_sécurité et un déni de service à _x000a_distance"/>
    <x v="0"/>
    <s v="Cross-site _x000a_scripting_x000a_-_x000a_Déni de service à _x000a_distance"/>
    <s v="OUI"/>
    <s v="IP Phone 6800, 7800, and 8800 Multiplatform Firmware:_x000a_Cisco Multiplatform Firmware Release:_x000a_12.0.4 ou ultérieures._x000a_▪ Video Phone 8875:_x000a_Cisco PhoneOS Release :_x000a_2.3.1.001  ou ultérieures."/>
    <x v="1"/>
    <d v="2024-05-02T00:00:00"/>
    <n v="5"/>
    <d v="2024-05-02T00:00:00"/>
    <n v="0"/>
    <s v="Traité dans le delai"/>
    <s v="02/05/2024 : Mail envoyé par SOC_x000a_07/05/2024:Relance_x000a_07/05/2024: Non concerné "/>
    <s v="https://sec.cloudapps.cisco.com/security/center/content/CiscoSecurityAdvisory/cisco-sa-ipphone_x0002_multi-vulns-cXAhCv "/>
    <m/>
    <m/>
    <m/>
    <m/>
    <m/>
  </r>
  <r>
    <s v="CDGDev"/>
    <s v="02052024-02"/>
    <x v="1"/>
    <s v="CVE-2024-4331_x000a_CVE-2024-4368"/>
    <s v="Google Chrome"/>
    <d v="2024-05-02T00:00:00"/>
    <s v="De multiples vulnérabilités ont été _x000a_découvertes dans Google Chrome. Elles _x000a_permettent à un attaquant de provoquer un _x000a_problème de sécurité non spécifié par _x000a_l'éditeur"/>
    <x v="0"/>
    <s v="Non spécifié _x000a_par l'éditeur"/>
    <s v="OUI"/>
    <s v="Il est recommandé de mettre à jour Google Chrome dès que possible vers les versions :_x000a_✓ Google Chrome version : 124.0.6367.118/.119 ou ultérieur pour Windows_x000a_✓ Google Chrome version : 124.0.6367.118/ ou ultérieur pour Linux_x000a_✓ Google Chrome version : 124.0.6367.118/.119 ou ultérieur MacOs"/>
    <x v="0"/>
    <d v="2024-05-02T00:00:00"/>
    <n v="5"/>
    <d v="2025-02-10T00:00:00"/>
    <n v="284"/>
    <s v="Traité dans le delai"/>
    <s v="02/05/2024 : Mail envoyé par SOC_x000a_Autoupdate"/>
    <s v="https://chromereleases.googleblog.com/2024/04/stable-channel-update-for-desktop_30.html"/>
    <m/>
    <m/>
    <m/>
    <m/>
    <m/>
  </r>
  <r>
    <s v="CDGDev"/>
    <s v="03052024-03"/>
    <x v="4"/>
    <s v="CVE-2024-0096_x000a_CVE-2024-0097_x000a_CVE-2024-0098_x000a_CVE-2024-0087_x000a_CVE-2024-0088_x000a_CVE-2024-0100"/>
    <s v="NVIDIA ChatRTX &amp; _x000a_Triton Inference Server"/>
    <d v="2024-05-03T00:00:00"/>
    <s v="Multiples vulnérabilités ont été découvert_x000a_dans Le système NVIDIA ChatRTX pour_x000a_Windows et Triton Inference Server pour_x000a_linux, Elles permettent à un attaquant de _x000a_provoquer un déni de service et une _x000a_élévation de privilèges."/>
    <x v="0"/>
    <s v="Déni de service_x000a_-_x000a_Exécution de code _x000a_arbitraire_x000a_-_x000a_Escalade de privilèges_x000a_-_x000a_Divulgation _x000a_d'informations"/>
    <s v="OUI"/>
    <s v="Mise à jour vers les versions :_x000a_➢ Plateforme Windows_x000a_✓ NVIDIA ChatRTX 0.3_x000a_➢ Plateforme Linux :_x000a_✓ 24.04"/>
    <x v="3"/>
    <d v="2024-05-03T00:00:00"/>
    <n v="10"/>
    <d v="2025-02-10T00:00:00"/>
    <n v="283"/>
    <s v="Hors délai de remediation"/>
    <s v="03/05/2024 : Mail envoyé par SOC_x000a_06/05/2024 :hors scope unix"/>
    <s v="https://nvidia.custhelp.com/app/answers/detail/a_id/5510_x000a_https://nvidia.custhelp.com/app/answers/detail/a_id/5533"/>
    <m/>
    <m/>
    <m/>
    <m/>
    <m/>
  </r>
  <r>
    <s v="CDGDev"/>
    <s v="03052024-04"/>
    <x v="4"/>
    <s v="CVE-2024-4215_x000a_CVE-2024-4216"/>
    <s v="PostgreSQL _x000a_pgAdmin"/>
    <d v="2024-05-03T00:00:00"/>
    <s v="De multiples vulnérabilités ont été _x000a_découvertes dans PostgreSQL pgAdmin. _x000a_Elles permettent à un attaquant de _x000a_provoquer une injection de code indirecte _x000a_à distance (XSS) et un contournement de _x000a_la politique de sécurité."/>
    <x v="0"/>
    <s v="Contournement _x000a_de la politique _x000a_de sécurité_x000a_-_x000a_Injection de _x000a_code indirecte _x000a_à distance"/>
    <s v="OUI"/>
    <s v="Il est recommandé de mettre à jour Google Chrome dès que possible vers les versions :_x000a_✓ pgAdmin 4 versions 8.6 ou ultérieur"/>
    <x v="7"/>
    <d v="2024-05-03T00:00:00"/>
    <n v="5"/>
    <d v="2024-05-20T00:00:00"/>
    <n v="17"/>
    <s v="Hors délai de remediation"/>
    <s v="03/05/2024 : Mail envoyé par SOC_x000a_07/05/2024 : Relance_x000a_09/05/2024 : Relance_x000a_13/05/2024 : Relance_x000a_15/05/2024 : Relance_x000a_20/05/2024 : Relance_x000a_Non concerné _x000a__x000a_"/>
    <s v="https://www.postgresql.org/about/news/pgadmin-4-v86-released-2853/"/>
    <m/>
    <m/>
    <m/>
    <m/>
    <m/>
  </r>
  <r>
    <s v="CDGDev"/>
    <s v="10052024-09"/>
    <x v="1"/>
    <s v="CVE-2024-4671"/>
    <s v="Google Chrome"/>
    <d v="2024-05-10T00:00:00"/>
    <s v="Une vulnérabilité dans le composant _x000a_Visuals de Google Chrome permet à un _x000a_attaquant non authentifié, en persuadant _x000a_une victime de consulter un site Web _x000a_spécifiquement forgé, d’exécuter du code _x000a_arbitraire."/>
    <x v="0"/>
    <s v="Exécution de _x000a_code _x000a_arbitraire"/>
    <s v="OUI"/>
    <s v="Il est recommandé de mettre à jour Google Chrome dès que possible vers les versions :_x000a_✓ Google Chrome version : 124.0.6367.201, 124.0.6367.202 ou ultérieur pour Windows et Mac_x000a_✓ Google Chrome version : 124.0.6367.201 ou ultérieure pour Linux."/>
    <x v="0"/>
    <d v="2024-05-10T00:00:00"/>
    <n v="5"/>
    <d v="2024-05-10T00:00:00"/>
    <n v="0"/>
    <s v="Hors délai de remediation"/>
    <s v="10/05/2024 : Mail envoyé par SOC_x000a_Autoupdate"/>
    <m/>
    <m/>
    <m/>
    <m/>
    <m/>
    <m/>
  </r>
  <r>
    <s v="CDGDev"/>
    <s v="13052024-10"/>
    <x v="1"/>
    <s v="CVE-2024-30055_x000a_CVE-2024-4558_x000a_CVE-2024-4559_x000a_CVE-2024-4671"/>
    <s v="Microsoft Edge"/>
    <d v="2024-05-13T00:00:00"/>
    <s v="De multiples vulnérabilités ont été découvertes _x000a_dans Microsoft Edge. Elles permettent à un _x000a_attaquant de provoquer un contournement de la _x000a_politique de sécurité et un problème de sécurité _x000a_non spécifié par l'éditeur."/>
    <x v="0"/>
    <s v="Non spécifié par _x000a_l'éditeur_x000a_-_x000a_Contournement de _x000a_la politique de _x000a_sécurité"/>
    <s v="OUI"/>
    <s v="Il est recommandé de mettre à jour Microsoft Edge dès que possible vers les versions :_x000a_✓ Microsoft Edge version 124.0.2478.97 ou ultérieures."/>
    <x v="0"/>
    <d v="2024-05-13T00:00:00"/>
    <n v="5"/>
    <d v="2024-05-13T00:00:00"/>
    <n v="0"/>
    <s v="Traité dans le delai"/>
    <s v="13/05/2024 : Mail envoyé par SOC_x000a_Autoupdate"/>
    <m/>
    <m/>
    <m/>
    <m/>
    <m/>
    <m/>
  </r>
  <r>
    <s v="CDGDev"/>
    <s v="14052024-09"/>
    <x v="6"/>
    <s v="CVE-2024-27804_x000a_CVE-2024-27816_x000a_CVE-2024-27841_x000a_CVE-2024-27839_x000a_CVE-2024-27818_x000a_CVE-2023-42893_x000a_CVE-2024-27810_x000a_CVE-2024-27852_x000a_CVE-2024-27835_x000a_CVE-2024-27816_x000a_CVE-2024-27803_x000a_CVE-2024-27821_x000a_CVE-2024-27847_x000a_CVE-2024-27796_x000a_CVE-2024-27834"/>
    <s v="Apple"/>
    <d v="2024-05-14T00:00:00"/>
    <s v="De multiples vulnérabilités ont été découvertes dans _x000a_les produits Apple affectant les iPhones et les iPads. _x000a_Elle permet à un attaquant de provoquer une exécution _x000a_de code arbitraire à distance."/>
    <x v="0"/>
    <s v="Exécution de _x000a_code arbitraire à _x000a_distance"/>
    <s v="OUI"/>
    <s v="Mise à jour des produits Apple par les versions suivantes :_x000a_• iPadOS et iOS versions 17.5 ou ultérieur_x000a_• iPadOS et iOS versions 16.7.8 ou ultérieur_x000a_• Apple MacOS Sonoma 14.5 ou ultérieur_x000a_• MacOS Ventura versions 13.6.7 ou ultérieur"/>
    <x v="0"/>
    <d v="2024-05-14T00:00:00"/>
    <n v="10"/>
    <d v="2024-10-04T00:00:00"/>
    <n v="143"/>
    <s v="Hors délai de remediation"/>
    <s v="14/05/2024 : Mail envoyé par SOC_x000a_20/05/2024 : Relance_x000a_22/05/2024 : Relance_x000a_27/05/2024 : Relance_x000a_Une nouvelle vulnérabilité a été découvete sous l'id : 04102024-05"/>
    <s v="https://support.apple.com/kb/HT214102_x000a_https://support.apple.com/kb/HT214102_x000a_https://support.apple.com/kb/HT214102_x000a_https://support.apple.com/kb/HT214104_x000a_https://support.apple.com/kb/HT214105_x000a_https://support.apple.com/kb/HT214107_x000a_https://support.apple.com/kb/HT214106_x000a_https://support.apple.com/kb/HT214100_x000a_https://support.apple.com/kb/HT214101"/>
    <m/>
    <m/>
    <m/>
    <m/>
    <m/>
  </r>
  <r>
    <s v="CDGDev"/>
    <s v="15052024-12"/>
    <x v="4"/>
    <s v="CVE-2024-22267_x000a_CVE-2024-22268_x000a_CVE-2024-22269_x000a_CVE-2024-22270"/>
    <s v="Produits Vmware"/>
    <d v="2024-05-15T00:00:00"/>
    <s v="Il est recommandé de mettre à jour VMware Fusion et VMware Workstation Pro et Player vers _x000a_les versions :_x000a_▪ VMware Fusion versions 13.5.2 ou ultérieures._x000a_▪ VMware Workstation Pro et Player versions 17.5.2 ou ultérieures."/>
    <x v="0"/>
    <s v="Exécution du _x000a_code arbitraire à _x000a_distance_x000a_-_x000a_Atteinte à la _x000a_confidentialité _x000a_des données_x000a_-_x000a_Déni de service à _x000a_distance"/>
    <s v="OUI"/>
    <s v="Il est recommandé de mettre à jour VMware Fusion et VMware Workstation Pro et Player vers _x000a_les versions :_x000a_▪ VMware Fusion versions 13.5.2 ou ultérieures._x000a_▪ VMware Workstation Pro et Player versions 17.5.2 ou ultérieures."/>
    <x v="2"/>
    <d v="2024-05-15T00:00:00"/>
    <n v="5"/>
    <d v="2024-05-20T00:00:00"/>
    <n v="5"/>
    <s v="Hors délai de remediation"/>
    <s v="15/05/2024 : Mail envoyé par SOC_x000a_20/05/2024 : Relance_x000a_22/05/2024 : Relance_x000a_22/05/2024 :  n’est pas concerné par ces vulnérabilités, _x000a_▪VMware Fusion versions 13.x antérieures à 13.5.2 _x000a_▪VMware Workstation Pro et Player versions 17.x antérieures à 17.5.2 _x000a_Vmware sera décommissionner suite à la migration vers le DC DXC."/>
    <s v="https://support.broadcom.com/web/ecx/support-content-notification/-_x000a_/external/content/SecurityAdvisories/0/24280"/>
    <m/>
    <m/>
    <m/>
    <m/>
    <m/>
  </r>
  <r>
    <s v="CDGDev"/>
    <s v="15052024-13"/>
    <x v="0"/>
    <s v="CVE-2024-30284_x000a_CVE-2024-30310_x000a_CVE-2024-30311_x000a_CVE-2024-30312_x000a_CVE-2024-34094_x000a_CVE-2024-34095_x000a_CVE-2024-34096_x000a_CVE-2024-34097_x000a_CVE-2024-34098_x000a_CVE-2024-34099_x000a_CVE-2024-34100_x000a_CVE-2024-34101"/>
    <s v=" produits _x000a_Adobe"/>
    <d v="2024-05-15T00:00:00"/>
    <s v="De multiples vulnérabilités ont été _x000a_découvertes dans les produits Adobe. Elles _x000a_permettent à un attaquant de provoquer _x000a_une exécution de code arbitraire et une _x000a_atteinte à la confidentialité des données."/>
    <x v="0"/>
    <s v="Exécution de _x000a_code _x000a_arbitraire_x000a_-_x000a_Atteinte à la _x000a_confidentialité _x000a_des données"/>
    <s v="OUI"/>
    <s v="Installation de la mise à jour :_x000a_✓ Acrobat 2020 versions 20.005.30635 ou ultérieures pour macOS._x000a_✓ Acrobat 2020 versions 20.005.30636 ou ultérieures pour Windows ._x000a_✓ Acrobat DC versions 24.002.20759 ou ultérieures._x000a_✓ Acrobat Reader 2020 versions 20.005.30635 ou ultérieures pour macOS._x000a_✓ Acrobat Reader 2020 versions 20.005.30636 ou ultérieures pour Windows_x000a_✓ Acrobat Reader DC versions 24.002.20759 ou ultérieures."/>
    <x v="0"/>
    <d v="2024-05-15T00:00:00"/>
    <n v="10"/>
    <d v="2024-08-14T00:00:00"/>
    <n v="91"/>
    <s v="Hors délai de remediation"/>
    <s v="15/05/2024 : Mail envoyé par SOC_x000a_20/05/2024 : Relance_x000a_27/05/2024 : Relance_x000a_07/06/2024 : Relance_x000a_Une vulnérabilité a été découverte ID 114082024-08"/>
    <s v="https://helpx.adobe.com/security/products/acrobat/apsb24-29.html"/>
    <m/>
    <m/>
    <m/>
    <m/>
    <m/>
  </r>
  <r>
    <s v="CDGDev"/>
    <s v="16052024-15"/>
    <x v="2"/>
    <s v="CVE-2024-30051"/>
    <s v="Microsoft DWM Core de Windows"/>
    <d v="2024-05-16T00:00:00"/>
    <s v="Une vulnérabilité a été découverte dans la _x000a_bibliothèque DWM Core de Windows _x000a_permet à un attaquant authentifié, en _x000a_envoyant des requêtes spécifiquement _x000a_forgées, d’élever ses privilèges vers des _x000a_droits SYSTEM._x000a_La vulnérabilité CVE-2024-30051 est _x000a_activement exploitée."/>
    <x v="0"/>
    <s v="Élévation de _x000a_privilège"/>
    <s v="OUI"/>
    <s v="Appliquer les correctifs suivants :_x000a_✓ Windows Server 2016 (Server Core installation) : [KB5037763]_x000a_✓ Windows Server 2016 : [KB5037763]_x000a_✓ Windows 10 Version 1607 for x64-based Systems : [KB5037763]_x000a_✓ Windows 10 Version 1607 for 32-bit Systems : [KB5037763]_x000a_✓ Windows 10 for x64-based Systems : [KB5037788]_x000a_✓ Windows 10 for 32-bit Systems : [KB5037788]_x000a_✓ Windows 11 Version 23H2 for x64-based Systems : [KB5037771]_x000a_✓ Windows 11 Version 23H2 for ARM64-based Systems : [KB5037771]_x000a_✓ Windows 10 Version 22H2 for 32-bit Systems : [KB5037768]_x000a_✓ Windows 10 Version 22H2 for ARM64-based Systems : [KB5037768]_x000a_✓ Windows 10 Version 22H2 for x64-based Systems : [KB5037768]_x000a_✓ Windows 11 Version 22H2 for x64-based Systems : [KB5037771]_x000a_✓ Windows 11 Version 22H2 for ARM64-based Systems : [KB5037771]_x000a_✓ Windows 10 Version 21H2 for x64-based Systems : [KB5037768]_x000a_✓ Windows 10 Version 21H2 for ARM64-based Systems : [KB5037768]_x000a_✓ Windows 10 Version 21H2 for 32-bit Systems : [KB5037768]_x000a_✓ Windows 11 version 21H2 for ARM64-based Systems : [KB5037770]_x000a_✓ Windows 11 version 21H2 for x64-based Systems : [KB5037770]_x000a_✓ Windows Server 2022 (Server Core installation) : [KB5037782] [KB5037848]_x000a_✓ Windows Server 2022 : [KB5037782] [KB5037848]_x000a_✓ Windows Server 2019 (Server Core installation) : [KB5037765]_x000a_✓ Windows Server 2019 : [KB5037765]_x000a_✓ Windows 10 Version 1809 for ARM64-based Systems : [KB5037765]_x000a_✓ Windows 10 Version 1809 for x64-based Systems : [KB5037765]_x000a_✓ Windows 10 Version 1809 for 32-bit Systems : [KB5037765]"/>
    <x v="0"/>
    <d v="2024-05-16T00:00:00"/>
    <n v="2"/>
    <d v="2025-02-10T00:00:00"/>
    <n v="270"/>
    <s v="Hors délai de remediation"/>
    <s v="14/05/2024 : Mail envoyé par SOC_x000a_20/05/2024 : Relance_x000a_22/05/2024 : Relance_x000a_27/05/2024 : Relance_x000a_Sera traité dans le cadre de patching"/>
    <s v="https://msrc.microsoft.com/update-guide/vulnerability/CVE-2024-30051"/>
    <m/>
    <m/>
    <m/>
    <m/>
    <m/>
  </r>
  <r>
    <s v="CDGDev"/>
    <s v="16052024-16"/>
    <x v="2"/>
    <s v="CVE-2024-30040"/>
    <s v="Microsoft MSHTML"/>
    <d v="2024-05-16T00:00:00"/>
    <s v="Une vulnérabilité a été découverte dans le _x000a_composant MSHTML Platform de _x000a_Microsoft Office et Microsoft 365 permet à _x000a_un attaquant non authentifié, en _x000a_persuadant une victime d’ouvrir un fichier _x000a_spécifiquement forgé, de contourner la _x000a_restriction de sécurité Windows Objects _x000a_Linking and Embedding (OLE) et _x000a_d’exécuter du code arbitraire sur le _x000a_système._x000a_La vulnérabilité CVE-2024-30040 est _x000a_activement exploitée."/>
    <x v="0"/>
    <s v="Contournement _x000a_de la politique _x000a_de sécurité_x000a_-_x000a_Exécution de _x000a_code arbitraire "/>
    <s v="OUI"/>
    <s v="Appliquer les correctifs suivants :_x000a_✓ Windows Server 2016 (Server Core installation) : [KB5037763]_x000a_✓ Windows Server 2016 : [KB5037763]_x000a_✓ Windows 10 Version 1607 for x64-based Systems : [KB5037763]_x000a_✓ Windows 10 Version 1607 for 32-bit Systems : [KB5037763]_x000a_✓ Windows 10 for x64-based Systems : [KB5037788]_x000a_✓ Windows 10 for 32-bit Systems : [KB5037788]_x000a_✓ Windows 11 Version 23H2 for x64-based Systems : [KB5037771]_x000a_✓ Windows 11 Version 23H2 for ARM64-based Systems : [KB5037771]_x000a_✓ Windows 10 Version 22H2 for 32-bit Systems : [KB5037768]_x000a_✓ Windows 10 Version 22H2 for ARM64-based Systems : [KB5037768]_x000a_✓ Windows 10 Version 22H2 for x64-based Systems : [KB5037768]_x000a_✓ Windows 11 Version 22H2 for x64-based Systems : [KB5037771]_x000a_✓ Windows 11 Version 22H2 for ARM64-based Systems : [KB5037771]_x000a_✓ Windows 10 Version 21H2 for x64-based Systems : [KB5037768]_x000a_✓ Windows 10 Version 21H2 for ARM64-based Systems : [KB5037768]_x000a_✓ Windows 10 Version 21H2 for 32-bit Systems : [KB5037768]_x000a_✓ Windows 11 version 21H2 for ARM64-based Systems : [KB5037770]_x000a_✓ Windows 11 version 21H2 for x64-based Systems : [KB5037770]_x000a_✓ Windows Server 2022 (Server Core installation) : [KB5037782] [KB5037848]_x000a_✓ Windows Server 2022 : [KB5037782] [KB5037848]_x000a_✓ Windows Server 2019 (Server Core installation) : [KB5037765]_x000a_✓ Windows Server 2019 : [KB5037765]_x000a_✓ Windows 10 Version 1809 for ARM64-based Systems : [KB5037765]_x000a_✓ Windows 10 Version 1809 for x64-based Systems : [KB5037765]_x000a_✓ Windows 10 Version 1809 for 32-bit Systems : [KB5037765]"/>
    <x v="0"/>
    <d v="2024-05-16T00:00:00"/>
    <n v="2"/>
    <d v="2025-02-10T00:00:00"/>
    <n v="270"/>
    <s v="Hors délai de remediation"/>
    <s v="14/05/2024 : Mail envoyé par SOC_x000a_20/05/2024 : Relance_x000a_22/05/2024 : Relance_x000a_27/05/2024 : Relance_x000a_Sera traité dans le cadre de patching"/>
    <s v="https://msrc.microsoft.com/update-guide/vulnerability/CVE-2024-30040"/>
    <m/>
    <m/>
    <m/>
    <m/>
    <m/>
  </r>
  <r>
    <s v="CDGDev"/>
    <s v="17052024-17"/>
    <x v="1"/>
    <s v="CVE-2024-4947_x000a_CVE-2024-4948_x000a_CVE-2024-4949_x000a_CVE-2024-4950"/>
    <s v="Google Chrome"/>
    <d v="2024-05-17T00:00:00"/>
    <s v="De multiples vulnérabilités ont été _x000a_découvertes dans Google Chrome. Elles _x000a_permettent à un attaquant de provoquer un _x000a_problème de sécurité non spécifié par _x000a_l'éditeur."/>
    <x v="0"/>
    <s v="Exécution de _x000a_code _x000a_arbitraire"/>
    <s v="OUI"/>
    <s v="Il est recommandé de mettre à jour Google Chrome dès que possible vers les versions :_x000a_✓ Google Chrome version : 125.0.6422.60/.61 ou ultérieur pour Windows_x000a_✓ Google Chrome version : 125.0.6422.60 ou ultérieur pour Linux"/>
    <x v="0"/>
    <d v="2024-05-17T00:00:00"/>
    <n v="5"/>
    <d v="2024-05-17T00:00:00"/>
    <n v="0"/>
    <s v="Hors délai de remediation"/>
    <s v="17/05/2024 : Mail envoyé par SOC_x000a_Autoupdate"/>
    <s v="https://chromereleases.googleblog.com/2024/05/stable-channel-update-for-desktop_15.html"/>
    <m/>
    <m/>
    <m/>
    <m/>
    <m/>
  </r>
  <r>
    <s v="CDGDev"/>
    <s v="17052024-18"/>
    <x v="0"/>
    <s v="CVE-2024-4603"/>
    <s v="OpenSSL"/>
    <d v="2024-05-17T00:00:00"/>
    <s v="Une vulnérabilité a été découverte dans _x000a_OpenSSL. Permet à un attaquant non _x000a_authentifié, en envoyant des requêtes _x000a_spécifiquement forgées, de provoquer un _x000a_déni de service."/>
    <x v="0"/>
    <s v="Déni de service "/>
    <s v="OUI"/>
    <s v="✓ L’implémentation OpenSSL SSL/TLS n’est pas affectée par ce problème._x000a_✓ Les fournisseurs FIPS OpenSSL 3.0 et 3.1 sont affectés par ce problème._x000a_✓ OpenSSL 3.3, 3.2, 3.1 et 3.0 sont vulnérables à ce problème._x000a_✓ OpenSSL 1.1.1 et 1.0.2 ne sont pas affectés par ce problème."/>
    <x v="3"/>
    <d v="2024-05-17T00:00:00"/>
    <n v="30"/>
    <d v="2025-02-10T00:00:00"/>
    <n v="269"/>
    <s v="Traité dans le delai"/>
    <s v="17/05/2024 : Mail envoyé par SOC_x000a_20/04/2024 : CVE-2024-4603:_x000a_Redhat: Non concerné._x000a_Oracle Linux: aucune publication jusqu’à présent._x000a_22/05/2024 : aucune publication jusqu’à présent._x000a_27/05/2024 : aucune publication jusqu’à présent._x000a_30/05/2024 : Une nouvelle vulnérabilité a été décvouret sous l'id : 30052024-27"/>
    <s v="https://www.openssl.org/news/secadv/20240516.txt"/>
    <m/>
    <m/>
    <m/>
    <m/>
    <m/>
  </r>
  <r>
    <s v="CDGDev"/>
    <s v="23052024-21"/>
    <x v="1"/>
    <s v="CVE-2024-5157_x000a_CVE-2024-5158_x000a_CVE-2024-5159_x000a_CVE-2024-5160"/>
    <s v="Google Chrome"/>
    <d v="2024-05-23T00:00:00"/>
    <s v="De multiples vulnérabilités ont été _x000a_découvertes dans Google Chrome. Elles _x000a_permettent à un attaquant de provoquer un _x000a_problème de sécurité non spécifié par _x000a_l'éditeur."/>
    <x v="0"/>
    <s v="Non spécifié _x000a_par l'éditeur"/>
    <s v="OUI"/>
    <s v="Il est recommandé de mettre à jour Google Chrome dès que possible vers les versions :_x000a_✓ Google Chrome version : 125.0.6422.76/.77 ou ultérieur pour Windows_x000a_✓ Google Chrome version : 125.0.6422.76 ou ultérieur pour Linux_x000a_✓ Google Chrome version : 125.0.6422.76/.77 ou ultérieur MacOs"/>
    <x v="0"/>
    <d v="2024-05-23T00:00:00"/>
    <n v="5"/>
    <d v="2025-02-10T00:00:00"/>
    <n v="263"/>
    <s v="Hors délai de remediation"/>
    <s v="23/05/2024 : Mail envoyé Par SOC_x000a_Autoupdate"/>
    <s v="https://chromereleases.googleblog.com/2024/05/stable-channel-update-for-desktop_21.html "/>
    <m/>
    <m/>
    <m/>
    <m/>
    <m/>
  </r>
  <r>
    <s v="CDGDev"/>
    <s v="23052024-22"/>
    <x v="4"/>
    <s v="CVE-2024-22273_x000a_CVE-2024-22274_x000a_CVE-2024-22275"/>
    <s v="Produits Vmware"/>
    <d v="2024-05-23T00:00:00"/>
    <s v="De multiples vulnérabilités ont été découvertes dans les produits VMware. Elles permettent à un attaquant de provoquer une exécution de code arbitraire à distance, une atteinte à la confidentialité des données et un déni de service à distance"/>
    <x v="0"/>
    <s v="Exécution du _x000a_code arbitraire à _x000a_distance_x000a_-_x000a_Atteinte à la _x000a_confidentialité _x000a_des données_x000a_-_x000a_Déni de service à _x000a_distance"/>
    <s v="OUI"/>
    <s v="Il est recommandé de mettre à jour les produits VMware vers les versions :_x000a_▪ Cloud Foundation (ESXi et vCenter Server) versions 4.x :Appliquer KB88287_x000a_▪ Cloud Foundation (ESXi et vCenter Server) versions 5.x versions 5.1.1 ou ultérieures._x000a_▪ ESXi versions 7.x versions 7.0 Update 3q ou ultérieures._x000a_▪ ESXi versions 8.x versions 8.0 Update 2b ou ultérieures._x000a_▪ Fusion versions 13.x version 13.5.2 ou ultérieures._x000a_▪ vCenter Server versions 7.x versions à 7.0 Update 3q ou ultérieures._x000a_▪ vCenter Server versions 8.x versions 8.0 Update 2b ou ultérieures._x000a_▪ Workstation versions 17.x versions 17.5.2 ou ultérieures."/>
    <x v="2"/>
    <d v="2024-05-23T00:00:00"/>
    <n v="5"/>
    <d v="2025-02-10T00:00:00"/>
    <n v="263"/>
    <s v="Hors délai de remediation"/>
    <s v="23/05/2024 : Mail envoyé Par SOC_x000a_28/05/2024 : Relance_x000a_29/05/2024 : Relance_x000a_10/06/2024 : Relance_x000a_Vmware sera décommissionner suite à la migration vers le DC DXC."/>
    <s v="https://support.broadcom.com/web/ecx/support-content-notification/-_x000a_/external/content/SecurityAdvisories/0/24308 "/>
    <m/>
    <m/>
    <m/>
    <m/>
    <m/>
  </r>
  <r>
    <s v="CDGDev"/>
    <s v="23052024-22"/>
    <x v="4"/>
    <s v="CVE-2023-20006_x000a_CVE-2024-20293_x000a_CVE-2024-20363_x000a_CVE-2024-20261_x000a_CVE-2024-20355"/>
    <s v="Produits Cisco"/>
    <d v="2024-05-23T00:00:00"/>
    <s v="Multiples vulnérabilités ont été découvertes_x000a_dans les produits Cisco. Elle permet à un _x000a_attaquant de provoquer l’exécution de code _x000a_arbitraire et un déni de service à distance."/>
    <x v="0"/>
    <s v="Déni de service à _x000a_distance_x000a_-_x000a_Exécution de code _x000a_arbitraire"/>
    <s v="OUI"/>
    <s v="Mise à jour vers les versions corrigées :_x000a_▪ ASA Software releases : _x000a_▪ 9.20.2, _x000a_▪ 9.19.1.27_x000a_▪ FTD Software releases_x000a_▪ 7.4.1_x000a_Veuillez se référer au bulletin de sécurité Cisco pour plus d’information."/>
    <x v="1"/>
    <d v="2024-05-23T00:00:00"/>
    <n v="1"/>
    <d v="2025-02-10T00:00:00"/>
    <n v="263"/>
    <s v="Hors délai de remediation"/>
    <s v="23/05/2024 : Mail envoyé Par SOC _x000a_23/05/2024 : l’equipement est end of life_x000a_27/05/2024 : Relance_x000a_27/05/2024 :  Non concerné par la vulnérabilité"/>
    <s v="https://sec.cloudapps.cisco.com/security/center/content/CiscoSecurityAdvisory/cisco-sa-asaftd-ogsnsg_x0002_aclbyp-3XB8q6jX_x000a_https://sec.cloudapps.cisco.com/security/center/content/CiscoSecurityAdvisory/cisco-sa-snort3-ips_x0002_bypass-uE69_x000a_https://sec.cloudapps.cisco.com/security/center/content/CiscoSecurityAdvisory/cisco-sa-snort3-ips-bypass-uE69KBMd"/>
    <m/>
    <m/>
    <m/>
    <m/>
    <m/>
  </r>
  <r>
    <s v="CDGDev"/>
    <s v="24052024-23"/>
    <x v="1"/>
    <s v="CVE-2024-5274"/>
    <s v="Google Chrome"/>
    <d v="2024-05-24T00:00:00"/>
    <s v="Une vulnérabilité Zéro-Day a été _x000a_découverte dans Google Chrome. Elles _x000a_permettent à un attaquant de provoquer un _x000a_problème de sécurité non spécifié par _x000a_l'éditeur."/>
    <x v="0"/>
    <s v="Non spécifié_x000a_par l'éditeur"/>
    <s v="OUI"/>
    <s v="Il est recommandé de mettre à jour Google Chrome dès que possible vers les versions :_x000a_✓ Google Chrome version : 125.0.6422.112/.113 ou ultérieur pour Windows_x000a_✓ Google Chrome version : 125.0.6422.112 ou ultérieur pour Linux"/>
    <x v="0"/>
    <d v="2024-05-24T00:00:00"/>
    <n v="2"/>
    <d v="2024-05-24T00:00:00"/>
    <n v="0"/>
    <s v="Hors délai de remediation"/>
    <s v="24/05/2024 : Mail envoyé Par SOC _x000a_Autoupdate"/>
    <s v="https://chromereleases.googleblog.com/2024/05/stable-channel-update-for-desktop_23.html"/>
    <m/>
    <m/>
    <m/>
    <m/>
    <m/>
  </r>
  <r>
    <s v="CDGDev"/>
    <s v="28052024-26"/>
    <x v="1"/>
    <s v="CVE-2024-5157_x000a_CVE-2024-5158_x000a_CVE-2024-5159_x000a_CVE-2024-5160_x000a_CVE-2024-5274"/>
    <s v="Microsoft Edge"/>
    <d v="2024-05-27T00:00:00"/>
    <s v="De multiples vulnérabilités ont été découvertes _x000a_dans Microsoft Edge. Elles permettent à un _x000a_attaquant de provoquer  un problème de sécurité _x000a_non spécifié par l'éditeur."/>
    <x v="0"/>
    <s v="Non spécifié par l'éditeur"/>
    <s v="OUI"/>
    <s v="Il est recommandé de mettre à jour Microsoft Edge dès que possible vers les versions :_x000a__x000a__x000a__x0009_Microsoft Edge version 125.0.2535.67 ou ultérieures."/>
    <x v="0"/>
    <d v="2024-05-28T00:00:00"/>
    <n v="5"/>
    <d v="2024-05-28T00:00:00"/>
    <n v="1"/>
    <s v="Traité dans le delai"/>
    <s v="27/05/2024 : Mail envoyé Par SOC _x000a_Autoupdate_x000a_"/>
    <s v="https://msrc.microsoft.com/update-guide/vulnerability/CVE-2024-5157 _x000a_https://msrc.microsoft.com/update-guide/vulnerability/CVE-2024-5158  _x000a_https://msrc.microsoft.com/update-guide/vulnerability/CVE-2024-5159_x000a_https://msrc.microsoft.com/update-guide/vulnerability/CVE-2024-5160 _x000a_https://msrc.microsoft.com/update-guide/vulnerability/CVE-2024-5274 "/>
    <m/>
    <m/>
    <m/>
    <m/>
    <m/>
  </r>
  <r>
    <s v="CDGDev"/>
    <s v="04062024-01"/>
    <x v="1"/>
    <s v="CVE-2024-5499_x000a_CVE-2024-5498_x000a_CVE-2024-5497_x000a_CVE-2024-5496_x000a_CVE-2024-5495_x000a_CVE-2024-5494_x000a_CVE-2024-5493"/>
    <s v="Microsoft Edge"/>
    <d v="2024-06-04T00:00:00"/>
    <s v="De multiples vulnérabilités ont été corrigées _x000a_dans Microsoft Edge. Elles permettent à un _x000a_attaquant de provoquer un problème de sécurité _x000a_non spécifié par l'éditeur."/>
    <x v="0"/>
    <s v="Non spécifié par l'éditeur"/>
    <s v="OUI"/>
    <s v="Il est recommandé de mettre à jour Microsoft Edge dès que possible vers les versions :_x000a_✓ Microsoft Edge version 125.0.2535.85 ou ultérieures."/>
    <x v="0"/>
    <d v="2024-06-04T00:00:00"/>
    <n v="5"/>
    <d v="2024-06-04T00:00:00"/>
    <n v="0"/>
    <s v="Traité dans le delai"/>
    <s v="04/06/2024 : Mail envoyé Par SOC _x000a_Autoupdate"/>
    <s v="_x000a_https://msrc.microsoft.com/update-guide/vulnerability/CVE-2024-5493_x000a_https://msrc.microsoft.com/update-guide/vulnerability/CVE-2024-5494_x000a_https://msrc.microsoft.com/update-guide/vulnerability/CVE-2024-5495_x000a_https://msrc.microsoft.com/update-guide/vulnerability/CVE-2024-5496_x000a_https://msrc.microsoft.com/update-guide/vulnerability/CVE-2024-5497_x000a_https://msrc.microsoft.com/update-guide/vulnerability/CVE-2024-5498_x000a_https://msrc.microsoft.com/update-guide/vulnerability/CVE-2024-5499"/>
    <m/>
    <m/>
    <m/>
    <m/>
    <m/>
  </r>
  <r>
    <s v="CDGDev"/>
    <s v="07062024-02"/>
    <x v="0"/>
    <s v="CVE-2024-5585_x000a_CVE-2024-5458_x000a_CVE-2024-4577"/>
    <s v="PHP"/>
    <d v="2024-06-07T00:00:00"/>
    <s v="De multiples vulnérabilités ont été découvertes _x000a_dans PHP. Certaines d'entre elles permettent à _x000a_un attaquant de provoquer une exécution de _x000a_code arbitraire à distance, une atteinte à la _x000a_confidentialité des données et une atteinte à _x000a_l'intégrité des données."/>
    <x v="0"/>
    <s v="Atteinte à l'intégrité _x000a_des données_x000a_-_x000a_Atteinte à la _x000a_confidentialité des _x000a_données_x000a_-_x000a_Contournement de _x000a_la politique de _x000a_sécurité_x000a_-_x000a_Exécution de code _x000a_arbitraire à _x000a_distance_x000a_-_x000a_Non spécifié par _x000a_l'éditeur"/>
    <s v="OUI"/>
    <s v="Il est recommandé de mettre à jour PHP dès que possible vers les versions :_x000a_✓ PHP versions 8.1.29 ou ultérieures._x000a_✓ PHP versions 8.2.20 ou ultérieures._x000a_✓ PHP versions 8.3.8 ou ultérieures"/>
    <x v="3"/>
    <d v="2024-06-07T00:00:00"/>
    <n v="2"/>
    <d v="2024-06-11T00:00:00"/>
    <n v="4"/>
    <s v="Traité dans le delai"/>
    <s v="07/06/2024 : Mail envoyé Par SOC _x000a_10/06/2024 : REDHAT: Non concerné._x000a_OEL: aucune publication jusqu’à présent._x000a_21/06/2024 : Relance_x000a_21/06/2024 : OEL: aucune publication jusqu’à présent._x000a_01/07//204 : aucune publication jusqu’à présent._x000a_Une nouvelle vulnérabilité a été découverte sous l'id : 11062024-03"/>
    <s v="https://www.php.net/ChangeLog-8.php#8.1.29_x000a_https://www.php.net/ChangeLog-8.php#8.2.20_x000a_https://www.php.net/ChangeLog-8.php#8.3.8"/>
    <m/>
    <m/>
    <m/>
    <m/>
    <m/>
  </r>
  <r>
    <s v="CDGDev"/>
    <s v="11062024-03"/>
    <x v="0"/>
    <s v="CVE-2024-4577"/>
    <s v="PHP"/>
    <d v="2024-06-11T00:00:00"/>
    <s v="Une vulnérabilité liée à la gestion des caractères dans la fonction Best-Fit de Windows, lorsqu'elle est utilisée avec le module PHP CGI, a été découverte. Cette vulnérabilité permet à un attaquant non authentifié d'exécuter du code arbitraire sur le système en envoyant des requêtes spécialement conçues."/>
    <x v="0"/>
    <s v="Exécution de code _x000a_arbitraire à _x000a_distance"/>
    <s v="OUI"/>
    <s v="Il est recommandé de mettre à jour PHP dès que possible vers les versions :_x000a_✓ PHP versions 8.1.29 ou ultérieures._x000a_✓ PHP versions 8.2.20 ou ultérieures._x000a_✓ PHP versions 8.3.8 ou ultérieures."/>
    <x v="2"/>
    <d v="2024-06-11T00:00:00"/>
    <n v="2"/>
    <d v="2024-09-27T00:00:00"/>
    <n v="108"/>
    <s v="Hors délai de remediation"/>
    <s v="11/06/2024 : Mail envoyé Par SOC _x000a_Une nouvelle vulnérabilité a été découverte sous l'id :27092024-23"/>
    <s v="_x000a_https://www.php.net/archive/2024.php#2024-06-06-2"/>
    <m/>
    <m/>
    <m/>
    <m/>
    <m/>
  </r>
  <r>
    <s v="CDGDev"/>
    <s v="12062024-05"/>
    <x v="1"/>
    <s v="CVE-2024-5585_x000a_CVE-2024-5458_x000a_CVE-2024-4577"/>
    <s v="Forti OS"/>
    <d v="2024-06-12T00:00:00"/>
    <s v="De multiples vulnérabilités ont été _x000a_découvertes dans FortiOS, certaines _x000a_permettant à un attaquant de provoquer une _x000a_exécution de code arbitraire à distance, une _x000a_atteinte à la confidentialité des données, et _x000a_une atteinte à l'intégrité des données"/>
    <x v="0"/>
    <s v="Atteinte à l'intégrité _x000a_Des données_x000a_-_x000a_Atteinte à la _x000a_Confidentialité des _x000a_Données_x000a_-_x000a_Exécution de code _x000a_arbitraire"/>
    <s v="OUI"/>
    <s v="Installation de la mise à jour :_x000a_✓ FortiOS version 7.4.4 ou ultérieur_x000a_✓ FortiOS version 7.2.8 ou ultérieur_x000a_✓ FortiOS version 7.0.15 ou ultérieur_x000a_✓ FortiOS version 6.4.15 ou ultérieur vers une version fixe_x000a_✓ FortiOS version 6.2.16 ou ultérieur vers une version fixe"/>
    <x v="1"/>
    <d v="2024-06-12T00:00:00"/>
    <n v="5"/>
    <d v="2025-02-10T00:00:00"/>
    <n v="243"/>
    <s v="Hors délai de remediation"/>
    <s v="12/06/2024 : Mail envoyé Par SOC _x000a_19/06/2024 : Relance_x000a_01/07/2024 : Relance_x000a_03/07/2024 : Mise à jour effectué vers 7.4.4"/>
    <s v="https://www.fortiguard.com/psirt/FG-IR-23-471_x000a_https://www.fortiguard.com/psirt/FG-IR-24-036_x000a_https://www.fortiguard.com/psirt/FG-IR-23-460_x000a_https://www.fortiguard.com/psirt/FG-IR-23-356_x000a_https://www.fortiguard.com/psirt/FG-IR-23-423"/>
    <m/>
    <m/>
    <m/>
    <m/>
    <m/>
  </r>
  <r>
    <s v="CDGDev"/>
    <s v="13062024-07"/>
    <x v="1"/>
    <s v="CVE-2024-5830_x000a_CVE-2024-5831_x000a_CVE-2024-5832_x000a_CVE-2024-5833_x000a_CVE-2024-5834_x000a_CVE-2024-5835_x000a_CVE-2024-5836_x000a_CVE-2024-5837_x000a_CVE-2024-5838_x000a_CVE-2024-5839_x000a_CVE-2024-5840_x000a_CVE-2024-5841_x000a_CVE-2024-5842_x000a_CVE-2024-5843_x000a_CVE-2024-5844_x000a_CVE-2024-5845_x000a_CVE-2024-5846_x000a_CVE-2024-5847"/>
    <s v="Google Chrome"/>
    <d v="2024-06-13T00:00:00"/>
    <s v="De multiples vulnérabilités ont été _x000a_découvertes dans Google Chrome. Elles _x000a_permettent à un attaquant de provoquer un _x000a_problème de sécurité non spécifié par _x000a_l'éditeur."/>
    <x v="0"/>
    <s v="Non spécifié_x000a_par l'éditeur"/>
    <s v="OUI"/>
    <s v="Il est recommandé de mettre à jour Google Chrome dès que possible vers les versions :_x000a_✓ Google Chrome version : 126.0.6478.56/57 ou ultérieur pour Windows_x000a_✓ Google Chrome version : 126.0.6478.54 ou ultérieur pour Linux_x000a_✓ Google Chrome version : 126.0.6478.56/57 ou ultérieur MacOs"/>
    <x v="0"/>
    <d v="2024-06-13T00:00:00"/>
    <n v="5"/>
    <d v="2025-02-10T00:00:00"/>
    <n v="242"/>
    <s v="Hors délai de remediation"/>
    <s v="13/06/2024 : Mail envoyé Par SOC _x000a_Autoupdate"/>
    <s v="_x000a_https://chromereleases.googleblog.com/2024/06/stable-channel-update-for-desktop.html"/>
    <m/>
    <m/>
    <m/>
    <m/>
    <m/>
  </r>
  <r>
    <s v="CDGDev"/>
    <s v="13062024-08"/>
    <x v="1"/>
    <s v="CVE-2024-5661"/>
    <s v="Citrix Hypervisor"/>
    <d v="2024-06-13T00:00:00"/>
    <s v="Une vulnérabilité a été découverte dans les _x000a_produits Citrix. Elle permet à un attaquant _x000a_de provoquer un déni de service à _x000a_distance."/>
    <x v="0"/>
    <s v="Déni de _x000a_service à _x000a_distance"/>
    <s v="OUI"/>
    <s v="✓ Installation du Hotfix XS82ECU1068 pour Hypervisor._x000a_✓ Installation du dernier Correctif de sécurité pour Xenserver ."/>
    <x v="2"/>
    <d v="2024-06-13T00:00:00"/>
    <n v="10"/>
    <d v="2025-02-10T00:00:00"/>
    <n v="242"/>
    <s v="Hors délai de remediation"/>
    <s v="13/06/2024 : Mail envoyé Par SOC _x000a_19/06/2024 : Relance_x000a_21/06/2024 : Relance_x000a_24/06/2024 : Relance_x000a_CDGDev n’est pas concerné par cette vulnérabilité"/>
    <s v="https://support.citrix.com/article/CTX677100"/>
    <m/>
    <m/>
    <m/>
    <m/>
    <m/>
  </r>
  <r>
    <s v="CDGDev"/>
    <s v="18062024-09"/>
    <x v="4"/>
    <s v="CVE-2024-37079_x000a_CVE-2024-37080_x000a_CVE-2024-37081"/>
    <s v="Produits Vmware"/>
    <d v="2024-06-18T00:00:00"/>
    <s v="De multiples vulnérabilités ont été _x000a_découvertes dans les produits VMware. Elles _x000a_permettent à un attaquant de provoquer une _x000a_exécution de code arbitraire à distance et _x000a_une élévation de privilèges."/>
    <x v="0"/>
    <s v="Exécution du _x000a_code arbitraire à _x000a_distance_x000a_-_x000a_Élévation de _x000a_privilèges"/>
    <s v="OUI"/>
    <s v="Il est recommandé de mettre à jour les produits VMware vers les versions :_x000a_▪ Cloud Foundation (vCenter Server) versions 4.x et 5.x :Appliquer KB88287_x000a_▪ vCenter Server versions 7.x versions 7.0 Update U3r ou ultérieures._x000a_▪ vCenter Server versions 8.x versions 8.0 U2d et U1e ou ultérieures."/>
    <x v="2"/>
    <d v="2024-06-18T00:00:00"/>
    <n v="5"/>
    <d v="2025-02-10T00:00:00"/>
    <n v="237"/>
    <s v="Hors délai de remediation"/>
    <s v="18/06/2024 : Mail envoyé Par SOC _x000a_20/06/2024 : Relance_x000a_24/06/2024 : Relance_x000a_Une nouvelle vulnératbilité a été découverte sous l'id : 27062024-12_x000a_Vmware sera décommissionner suite à la migration vers le DC DXC."/>
    <s v="_x000a_https://support.broadcom.com/web/ecx/support-content-notification/-_x000a_/external/content/SecurityAdvisories/0/24453"/>
    <m/>
    <m/>
    <m/>
    <m/>
    <m/>
  </r>
  <r>
    <s v="CDGDev"/>
    <s v="20062024-10"/>
    <x v="1"/>
    <s v="CVE-2024-6100_x000a_CVE-2024-6101_x000a_CVE-2024-6102_x000a_CVE-2024-6103"/>
    <s v="Google Chrome"/>
    <d v="2024-06-20T00:00:00"/>
    <s v="De multiples vulnérabilités ont été découvertes dans Google Chrome. Elles permettent à un attaquant de provoquer un problème de sécurité non spécifié par l'éditeur."/>
    <x v="0"/>
    <s v="Non spécifié_x000a_par l'éditeur"/>
    <s v="OUI"/>
    <s v="Il est recommandé de mettre à jour Google Chrome dès que possible vers les versions :_x000a__x000a__x0009_Google Chrome version : 126.0.6478.114/115 ou ultérieur pour Windows_x000a__x0009_Google Chrome version : 126.0.6478.114 ou ultérieur pour Linux_x000a__x0009_Google Chrome version : 126.0.6478.114/115 ou ultérieur MacOs"/>
    <x v="0"/>
    <d v="2024-06-20T00:00:00"/>
    <n v="5"/>
    <d v="2025-02-10T00:00:00"/>
    <n v="235"/>
    <s v="Hors délai de remediation"/>
    <s v="20/06/2024 : Mail envoyé Par SOC _x000a_Autoupdate"/>
    <s v="https://chromereleases.googleblog.com/2024/06/stable-channel-update-for-desktop_18.html"/>
    <m/>
    <m/>
    <m/>
    <m/>
    <m/>
  </r>
  <r>
    <s v="CDGDev"/>
    <s v="20062024-11"/>
    <x v="1"/>
    <s v="CVE-2024-38082_x000a_CVE-2024-38093_x000a_CVE-2024-6100_x000a_CVE-2024-6101_x000a_CVE-2024-6102_x000a_CVE-2024-6103"/>
    <s v="Microsoft Edge"/>
    <d v="2024-06-22T00:00:00"/>
    <s v="De multiples vulnérabilités ont été découvertes dans Microsoft Edge. Elles permettent à un attaquant de provoquer un contournement de la politique de sécurité et un problème de sécurité non spécifié par l'éditeur."/>
    <x v="0"/>
    <s v="Contournement de _x000a_la politique de _x000a_sécurité_x000a_-_x000a_Non spécifié par _x000a_l'éditeur"/>
    <s v="OUI"/>
    <s v="Il est recommandé de mettre à jour Microsoft Edge dès que possible vers les versions :_x000a__x000a__x000a__x0009_Microsoft Edge version 126.0.2592.68 ou ultérieures."/>
    <x v="0"/>
    <d v="2024-06-24T00:00:00"/>
    <n v="5"/>
    <d v="2024-06-24T00:00:00"/>
    <n v="2"/>
    <s v="Hors délai de remediation"/>
    <s v="24/06/2024 : Mail envoyé Par SOC _x000a_Autoupdate"/>
    <s v="https://msrc.microsoft.com/update-guide/vulnerability/CVE-2024-38082 _x000a_https://msrc.microsoft.com/update-guide/vulnerability/CVE-2024-38093 _x000a_https://msrc.microsoft.com/update-guide/vulnerability/CVE-2024-6100 _x000a_https://msrc.microsoft.com/update-guide/vulnerability/CVE-2024-6101 _x000a_https://msrc.microsoft.com/update-guide/vulnerability/CVE-2024-6102 _x000a_https://msrc.microsoft.com/update-guide/vulnerability/CVE-2024-6103 "/>
    <m/>
    <m/>
    <m/>
    <m/>
    <m/>
  </r>
  <r>
    <s v="CDGDev"/>
    <s v="27062024-12"/>
    <x v="4"/>
    <s v="CVE-2024-37085_x000a_CVE-2024-37086_x000a_CVE-2024-37087"/>
    <s v="Produits Vmware"/>
    <d v="2024-06-27T00:00:00"/>
    <s v="De multiples vulnérabilités ont été _x000a_découvertes dans les produits VMware. Elles _x000a_permettent à un attaquant de provoquer une _x000a_atteinte à la confidentialité des données, un _x000a_contournement de la politique de sécurité et _x000a_un déni de service"/>
    <x v="0"/>
    <s v="Contournement _x000a_de la politique de _x000a_sécurité_x000a_-_x000a_Déni de service à _x000a_distance"/>
    <s v="OUI"/>
    <s v="Il est recommandé de mettre à jour les produits VMware vers les versions :_x000a_▪ ESXi versions 7.x versions ESXi70U3sq-23794019 ou ultérieures._x000a_▪ ESXi versions 8.x versions ESXi80U3-24022510 ou ultérieures._x000a_▪ VMware vCenter Server versions 7.0.x :7.0 U3q ou ultérieures_x000a_▪ VMware vCenter Server versions 8.0.x :8.0 U3 ou ultérieures_x000a_▪ VMware Cloud Foundation versions 4.x Async patch to ESXi 7.0 U3q_x000a_▪ L'éditeur indique que les versions 7.0.x d'ESXi et 4.x de Cloud Foundation ne bénéficieront _x000a_pas de correctif de sécurité pour la vulnérabilité CVE-2024-37085. Ces versions bénéficient _x000a_d'un correctif (ESXi70U3sq-23794019) pour la vulnérabilité CVE-2024-37086. Des correctifs _x000a_sont prévus pour les trois vulnérabilités pour les versions 5.x de VMware Cloud Foundation."/>
    <x v="2"/>
    <d v="2024-06-27T00:00:00"/>
    <n v="5"/>
    <d v="2025-02-10T00:00:00"/>
    <n v="228"/>
    <s v="Traité dans le delai"/>
    <s v="27/06/2024 : Mail envoyé Par SOC_x000a_28/06/2024 : Relance_x000a_01/07/2024 : Relance_x000a_03/07/2024 : Relance_x000a_Vmware sera décommissionner suite à la migration vers le DC DXC"/>
    <s v="https://support.broadcom.com/web/ecx/support-content-notification/-_x000a_/external/content/SecurityAdvisories/0/24308 "/>
    <m/>
    <m/>
    <m/>
    <m/>
    <m/>
  </r>
  <r>
    <s v="CDGDev"/>
    <s v="28062024-14"/>
    <x v="0"/>
    <s v="CVE-2024-5535"/>
    <s v="OpenSSL"/>
    <d v="2024-06-28T00:00:00"/>
    <s v="Une vulnérabilité a été découverte dans _x000a_OpenSSL. Elle permet à un attaquant de _x000a_provoquer une atteinte à la confidentialité _x000a_des données et un déni de service."/>
    <x v="0"/>
    <s v="Atteinte à la _x000a_confidentialité _x000a_des données_x000a_-_x000a_Déni de service à _x000a_distance"/>
    <s v="OUI"/>
    <s v="✓ OpenSSL versions 1.0.2zk ou ultérieure._x000a_✓ OpenSSL versions 1.1.1za ou ultérieure._x000a_✓ OpenSSL versions 3.0.15 ou ultérieure._x000a_✓ OpenSSL versions 3.1.7 ou ultérieure._x000a_✓ OpenSSL versions 3.2.3 ou ultérieure._x000a_✓ OpenSSL versions 3.3.2 ou ultérieure."/>
    <x v="3"/>
    <d v="2024-06-28T00:00:00"/>
    <n v="10"/>
    <d v="2024-09-04T00:00:00"/>
    <n v="68"/>
    <s v="Hors délai de remediation"/>
    <s v="°28/06/2024 : Mail envoyé par SOC_x000a_ 01/07/2024 : Relance_x000a_03/07/2024 : Relance_x000a_08/07/2024 : Relance_x000a_Une nouvelle vulnérabilité a été décvouret sous l'id : 04092024-01"/>
    <s v="https://www.openssl.org/news/secadv/20240627.txt "/>
    <m/>
    <m/>
    <m/>
    <m/>
    <m/>
  </r>
  <r>
    <s v="CDGDev"/>
    <s v="01072024-01"/>
    <x v="0"/>
    <s v="CVE-2006-5051_x000a_CVE-2008-4109_x000a_CVE-2024-6387"/>
    <s v="OpenSSH"/>
    <d v="2024-07-01T00:00:00"/>
    <s v="Multiples vulnérabilités ont été découvertes _x000a_dans OpenSSH, Elles permettent à un _x000a_attaquant non authentifié d’exécuter du _x000a_code à distance avec les privilèges &quot;root&quot; _x000a_sur les systèmes Linux basés sur glibc"/>
    <x v="0"/>
    <s v="Exécution de _x000a_code _x000a_arbitraire_x000a_-_x000a_Atteinte à la _x000a_confidentialité _x000a_des données"/>
    <m/>
    <s v="Il est recommandé de mettre à jour OpenSSH dès que possible vers les versions :_x000a_▪ OpenSSH version 9.8 et 9.8p1 ou ultérieure"/>
    <x v="3"/>
    <d v="2024-07-01T00:00:00"/>
    <n v="2"/>
    <d v="2025-02-10T00:00:00"/>
    <n v="224"/>
    <s v="Hors délai de remediation"/>
    <s v="°28/06/2024 : Mail envoyé par SOC_x000a_ 01/07/2024 : Relance_x000a_03/07/2024 : Relance_x000a_Une nouvelle vulnératbilité a été découverte sous l'id : 09072024-08"/>
    <s v="https://www.openssh.com/txt/release-9.8_x000a_https://security-tracker.debian.org/tracker/DSA-5724-1"/>
    <m/>
    <m/>
    <m/>
    <m/>
    <m/>
  </r>
  <r>
    <s v="CDGDev"/>
    <s v="01072024-03"/>
    <x v="4"/>
    <s v="CVE-2021-47400_x000a_CVE-2022-1048_x000a_CVE-2023-2002_x000a_CVE-2024-26642_x000a_CVE-2024-26993_x000a_CVE-2024-27393_x000a_CVE-2024-27397_x000a_CVE-2024-27403_x000a_CVE-2024-35870_x000a_CVE-2024-35958_x000a_CVE-2024-35960_x000a_CVE-2024-36957"/>
    <s v=" Noyau Linux  Redhat"/>
    <d v="2024-07-01T00:00:00"/>
    <s v="De multiples vulnérabilités ont été _x000a_découvertes dans le noyau Linux de Red _x000a_Hat. Certaines d'entre elles permettent à _x000a_un attaquant de provoquer une élévation _x000a_de privilèges, une atteinte à la _x000a_confidentialité des données et un _x000a_contournement de la politique de sécurité."/>
    <x v="0"/>
    <s v="Exécution de _x000a_code arbitraire_x000a_-_x000a_Élévation de _x000a_privilèges_x000a_-_x000a_Déni de service_x000a_-_x000a_Contournement _x000a_de la politique _x000a_de sécurité_x000a_-_x000a_Atteinte à la _x000a_confidentialité _x000a_des données_x000a_-_x000a_Non spécifié _x000a_par l'éditeur"/>
    <m/>
    <s v="Se référer au bulletin de sécurité de Redhat pour l'obtention des correctifs"/>
    <x v="3"/>
    <d v="2024-07-01T00:00:00"/>
    <n v="5"/>
    <d v="2024-07-10T00:00:00"/>
    <n v="9"/>
    <s v="Hors délai de remediation"/>
    <s v="01/07/2024 : Mail envoyé Par SOC _x000a_03/07/2024 : Relance_x000a_08/07/2024 : Relance_x000a_Non concerné_x000a_"/>
    <s v="https://access.redhat.com/errata/RHSA-2024:2950_x000a_https://access.redhat.com/errata/RHSA-2024:3138_x000a_https://access.redhat.com/errata/RHSA-2024:3306_x000a_https://access.redhat.com/errata/RHSA-2024:3318_x000a_https://access.redhat.com/errata/RHSA-2024:3319"/>
    <m/>
    <m/>
    <m/>
    <m/>
    <m/>
  </r>
  <r>
    <s v="CDGDev"/>
    <s v="02072024-02"/>
    <x v="1"/>
    <s v="CVE-2024-34122_x000a_CVE-2024-6290_x000a_CVE-2024-6291_x000a_CVE-2024-6292_x000a_CVE-2024-6293"/>
    <s v="Microsoft Edge"/>
    <d v="2024-07-01T00:00:00"/>
    <s v="De multiples vulnérabilités ont été découvertes _x000a_dans Microsoft Edge. Elles permettent à un _x000a_attaquant de provoquer une exécution de code _x000a_arbitraire à distance et un problème de sécurité _x000a_non spécifié par l'éditeur"/>
    <x v="0"/>
    <s v="Exécution de code _x000a_arbitraire à _x000a_distance_x000a_-_x000a_Non spécifié par _x000a_l'éditeur"/>
    <m/>
    <s v="Il est recommandé de mettre à jour Microsoft Edge dès que possible vers les versions :_x000a_✓ Microsoft Edge version 126.0.2592.81 ou ultérieures."/>
    <x v="0"/>
    <d v="2024-07-01T00:00:00"/>
    <n v="5"/>
    <d v="2024-07-01T00:00:00"/>
    <n v="0"/>
    <s v="Hors délai de remediation"/>
    <s v="02/07/2024 : Mail envoyé Par SOC _x000a_Autoupdate"/>
    <s v="https://msrc.microsoft.com/update-guide/vulnerability/CVE-2024-34122_x000a_https://msrc.microsoft.com/update-guide/vulnerability/CVE-2024-6290_x000a_https://msrc.microsoft.com/update-guide/vulnerability/CVE-2024-6291_x000a_https://msrc.microsoft.com/update-guide/vulnerability/CVE-2024-6292_x000a_https://msrc.microsoft.com/update-guide/vulnerability/CVE-2024-6293"/>
    <m/>
    <m/>
    <m/>
    <m/>
    <m/>
  </r>
  <r>
    <s v="CDGDev"/>
    <s v="02072024-04"/>
    <x v="4"/>
    <s v="CVE-2024-20399"/>
    <s v="Cisco NEXUS-OS"/>
    <d v="2024-07-02T00:00:00"/>
    <s v="Une vulnérabilitée a été découverte dans le _x000a_logiciel Cisco NX-OS. Une exploitation _x000a_réussie de cette faille pourrait permettre à un _x000a_attaquant local authentifié d’exécuter des _x000a_commandes arbitraires sur le système _x000a_d’exploitation avec les privilèges root. Cisco _x000a_confirme que cette vulnérabilité est _x000a_activement exploitée"/>
    <x v="0"/>
    <s v="Elévation de _x000a_privilèges_x000a_-_x000a_Exécution des _x000a_commandes _x000a_arbitraires"/>
    <m/>
    <s v="Veuillez se référer au bulletin de sécurité Cisco du 27 Juin 2024 pour plus d’information."/>
    <x v="1"/>
    <d v="2024-07-02T00:00:00"/>
    <n v="5"/>
    <d v="2025-02-10T00:00:00"/>
    <n v="223"/>
    <s v="Traité dans le delai"/>
    <s v="°02/07/2024 : Mail envoyé par SOC_x000a_03/07/2024 : Relance_x000a_08/07/2024 : : Relance_x000a_Non concerné _x000a_"/>
    <s v="https://sec.cloudapps.cisco.com/security/center/content/CiscoSecurityAdvisory/cisco-sa-nxos-cmd-injection-xD9OhyOP"/>
    <m/>
    <m/>
    <m/>
    <m/>
    <m/>
  </r>
  <r>
    <s v="CDGDev"/>
    <s v="02072024-05"/>
    <x v="1"/>
    <s v="CVE-2024-36387_x000a_CVE-2024-38472_x000a_CVE-2024-38473_x000a_CVE-2024-38474_x000a_CVE-2024-38475_x000a_CVE-2024-38476_x000a_CVE-2024-38477_x000a_CVE-2024-39573"/>
    <s v="Apache HTTP Server"/>
    <d v="2024-07-02T00:00:00"/>
    <s v="De multiples vulnérabilités ont été _x000a_découvertes dans Apache HTTP Server. _x000a_Elles permettent à un attaquant de _x000a_provoquer un déni de service à distance _x000a_une divulgation d’informations, ainsi que _x000a_l'exécution de code arbitraire."/>
    <x v="0"/>
    <s v="Déni de service _x000a_à distance_x000a_-_x000a_Divulgation _x000a_d'informations_x000a_-_x000a_L’exécution de_x000a_code arbitraire"/>
    <m/>
    <s v="Il est recommandé de mettre à jour Apache HTTP Server dès que possible vers les versions :_x000a_✓ Apache HTTP Server 2.4.60 ou ultérieures"/>
    <x v="3"/>
    <d v="2024-07-02T00:00:00"/>
    <n v="5"/>
    <d v="2025-02-10T00:00:00"/>
    <n v="223"/>
    <s v="Hors délai de remediation"/>
    <s v="02/07/2024 : Mail envoyé par SOC_x000a_08/07/2024 : Relance_x000a_Une nouvelle vulnérabilité a été découverte sous l'id : 08072024-07_x000a_"/>
    <s v="https://downloads.apache.org/httpd/CHANGES_2.4.60 _x000a_https://httpd.apache.org/security/vulnerabilities_24.html"/>
    <m/>
    <m/>
    <m/>
    <m/>
    <m/>
  </r>
  <r>
    <s v="CDGDev"/>
    <s v="04072024-06"/>
    <x v="0"/>
    <s v="CVE-2024-34750"/>
    <s v="Apache Tomcat"/>
    <d v="2024-07-04T00:00:00"/>
    <s v="Une vulnérabilité a été découverte dans _x000a_Apache Tomcat. Elle permet à un attaquant _x000a_de provoquer un déni de service à distance"/>
    <x v="0"/>
    <s v="Déni de service à _x000a_distance"/>
    <m/>
    <s v="Il est recommandé de mettre à jour Apache Tomcat dès que possible vers les versions :_x000a_✓ Apache Tomcat versions 9.0.90 ou ultérieures_x000a_✓ Apache Tomcat versions 10.1.25 ou ultérieures"/>
    <x v="3"/>
    <d v="2024-07-04T00:00:00"/>
    <n v="10"/>
    <d v="2025-02-10T00:00:00"/>
    <n v="221"/>
    <s v="Hors délai de remediation"/>
    <s v="04/07/2024 : Mail envoyé par SOC_x000a_08/07/2024 : Relance_x000a_22/07/2024 : Relance_x000a_Une nouvelle vulnératbilité a été découverte sous l'id : 19112024-18"/>
    <s v="https://tomcat.apache.org/security-10.html#Fixed_in_Apache_Tomcat_10.1.19 _x000a_https://tomcat.apache.org/security-9.html#Fixed_in_Apache_Tomcat_9.0.86 _x000a_https://tomcat.apache.org/security-8.html#Fixed_in_Apache_Tomcat_8.5.99"/>
    <m/>
    <m/>
    <m/>
    <m/>
    <m/>
  </r>
  <r>
    <s v="CDGDev"/>
    <s v="08072024-07"/>
    <x v="1"/>
    <s v="CVE-2024-39884"/>
    <s v="Apache HTTP Server"/>
    <d v="2024-07-08T00:00:00"/>
    <s v="De multiples vulnérabilités ont été _x000a_découvertes dans Apache HTTP Server. _x000a_Elles permettent à un attaquant de _x000a_provoquer un déni de service à distance _x000a_une divulgation d’informations, ainsi que _x000a_l'exécution de code arbitraire."/>
    <x v="0"/>
    <s v="Déni de service _x000a_à distance_x000a_-_x000a_Divulgation _x000a_d'informations_x000a_-_x000a_L’exécution de_x000a_code arbitraire"/>
    <m/>
    <s v="Il est recommandé de mettre à jour Apache HTTP Server dès que possible vers les versions :_x000a_✓ Apache HTTP Server 2.4.61 ou ultérieures"/>
    <x v="3"/>
    <d v="2024-07-08T00:00:00"/>
    <n v="5"/>
    <d v="2024-07-18T00:00:00"/>
    <n v="10"/>
    <s v="Hors délai de remediation"/>
    <s v="08/07/2024 : Mail envoyé par SOC_x000a_11/07/2024 : Relance_x000a_17/07/2024 : Relance_x000a_Une nouvelle vulnératbilité a été découverte sous l'id : 18072024-18"/>
    <s v="https://downloads.apache.org/httpd/CHANGES_2.4.60 _x000a_https://httpd.apache.org/security/vulnerabilities_24.html"/>
    <m/>
    <m/>
    <m/>
    <m/>
    <m/>
  </r>
  <r>
    <s v="CDGDev"/>
    <s v="09072024-08"/>
    <x v="0"/>
    <s v="CVE-2024-6409"/>
    <s v="OpenSSH"/>
    <d v="2024-07-09T00:00:00"/>
    <s v="Une vulnérabilité a été découverte dans _x000a_OpenSSH. Elle permet à un attaquant de _x000a_provoquer une exécution de code arbitraire à _x000a_distance._x000a_La CVE-2024-6409 se distingue de la CVE-2024-_x000a_6387 découverte précédemment par le fait que la _x000a_condition d’exécution concurrente soit _x000a_déclenchée par le processus privsep, qui _x000a_fonctionne avec des privilèges réduit par rapport _x000a_au processus parent. La vulnérabilité présente _x000a_toujours un risque important, mais son impact _x000a_immédiat est réduit."/>
    <x v="0"/>
    <s v="Exécution _x000a_de code _x000a_arbitraire_x000a_à _x000a_distance"/>
    <m/>
    <s v="✓ Mettre à jour Rocky Linux vers la version 8.7p1-38.1.el9_4.security.0.7 ou ultérieure._x000a_✓ Mettre à jour les versions Debian :_x000a_- Bullseye et Bullseye (security) vers la version 1:8.4p1-5+deb11u3 ou ultérieure,_x000a_- Bookworm vers la version 1:9.2p1-2+deb12u2 ou ultérieure,_x000a_- Bookworm (security) vers la version 1:9.2p1-2+deb12u3 ou ultérieure,_x000a_- Sid et Trixie vers la version 1:9.7p1-7 ou ultérieure._x000a_✓ Il n’existe pas encore de correctif pour les systèmes Red Hat et Amazon Linux"/>
    <x v="3"/>
    <d v="2024-07-09T00:00:00"/>
    <n v="5"/>
    <d v="2025-02-10T00:00:00"/>
    <n v="216"/>
    <s v="Hors délai de remediation"/>
    <s v="09/07/2024 : Mail envoyé par SOC_x000a_11/07/2024 : Relance_x000a_22/07/2024 : Relance_x000a_Une nouvelle vulnératbilité a été découverte sous l'id : 13012025-04"/>
    <s v="_x000a_https://www.cve.org/CVERecord?id=CVE-2024-6409_x000a_https://access.redhat.com/security/cve/CVE-2024-6409_x000a_https://explore.alas.aws.amazon.com/CVE-2024-6409.html_x000a_https://security-tracker.debian.org/tracker/CVE-2024-6409_x000a_https://sig-security.rocky.page/issues/CVE-2024-6409"/>
    <m/>
    <m/>
    <m/>
    <m/>
    <m/>
  </r>
  <r>
    <s v="CDGDev"/>
    <s v="10072024-09"/>
    <x v="3"/>
    <s v="CVE-2024-38112"/>
    <s v="Microsoft MSHTML"/>
    <d v="2024-07-10T00:00:00"/>
    <s v="Une vulnérabilité a été découverte dans le _x000a_composant MSHTML permet à un _x000a_attaquant non authentifié, en persuadant _x000a_une victime de consulter un fichier _x000a_spécifiquement forgé, d’usurper une _x000a_identité._x000a_La vulnérabilité CVE-2024-38112 est _x000a_activement exploitée."/>
    <x v="0"/>
    <s v="Contournement _x000a_de la politique _x000a_de sécurité"/>
    <m/>
    <s v="Appliquer les correctifs suivants :_x000a_• Windows 10 Version 1809 for 32-bit Systems : [KB5040430]_x000a_• Windows Server 2019 : [KB5040430]_x000a_• Windows 11 Version 22H2 for x64-based Systems : [KB5040442]_x000a_• Windows 10 Version 21H2 for x64-based Systems : [KB5040427]_x000a_• Windows Server 2022 : [KB5040437]_x000a_• Windows 11 version 21H2 for x64-based Systems : [KB5040431]_x000a_• Windows 11 version 21H2 for ARM64-based Systems : [KB5040431]_x000a_• Windows Server 2019 (Server Core installation) : [KB5040430]_x000a_• Windows Server 2022, 23H2 Edition (Server Core installation) : [KB5040438]_x000a_• Windows Server 2022 (Server Core installation) : [KB5040437]_x000a_• Windows 10 Version 21H2 for ARM64-based Systems : [KB5040427]_x000a_• Windows Server 2012 R2 (Server Core installation) : [KB5040456] [KB5040426]_x000a_• Windows 10 Version 22H2 for 32-bit Systems : [KB5040427]_x000a_• Windows 11 Version 23H2 for ARM64-based Systems : [KB5040442]_x000a_• Windows Server 2012 R2 : [KB5040456] [KB5040426]_x000a_• Windows 10 Version 22H2 for ARM64-based Systems : [KB5040427]_x000a_• Windows 10 Version 1809 for x64-based Systems : [KB5040430]_x000a_• Windows Server 2008 for x64-based Systems Service Pack 2 (Server Core installation) : _x000a_[KB5040499] [KB5040490] [KB5040426]_x000a_• Windows Server 2008 for x64-based Systems Service Pack 2 : [KB5040499] [KB5040490] _x000a_[KB5040426]_x000a_• Windows Server 2008 for 32-bit Systems Service Pack 2 (Server Core installation) : _x000a_[KB5040499] [KB5040490] [KB5040426]_x000a_• Windows Server 2008 for 32-bit Systems Service Pack 2 : [KB5040499] [KB5040490] _x000a_[KB5040426]_x000a_• Windows 10 Version 1809 for ARM64-based Systems : [KB5040430]_x000a_• Windows Server 2016 (Server Core installation) : [KB5040434]_x000a_• Windows 10 Version 21H2 for 32-bit Systems : [KB5040427]_x000a_• Windows Server 2016 : [KB5040434]_x000a_• Windows 10 Version 1607 for x64-based Systems : [KB5040434]_x000a_• Windows 10 Version 1607 for 32-bit Systems : [KB5040434]_x000a_• Windows 10 for x64-based Systems : [KB5040448]_x000a_• Windows 11 Version 22H2 for ARM64-based Systems : [KB5040442]_x000a_• Windows 10 for 32-bit Systems : [KB5040448]_x000a_• Windows 11 Version 23H2 for x64-based Systems : [KB5040442]_x000a_• Windows 10 Version 22H2 for x64-based Systems : [KB5040427"/>
    <x v="0"/>
    <d v="2024-07-10T00:00:00"/>
    <n v="2"/>
    <d v="2025-02-10T00:00:00"/>
    <n v="215"/>
    <s v="Hors délai de remediation"/>
    <s v="10/07/2024 : Mail envoyé par SOC_x000a_12/07/2024 : Relance_x000a_Sera traité dans le cadre du patching "/>
    <s v="_x000a_https://msrc.microsoft.com/update-guide/vulnerability/CVE-2024-38112"/>
    <m/>
    <m/>
    <m/>
    <m/>
    <m/>
  </r>
  <r>
    <s v="CDGDev"/>
    <s v="10072024-09"/>
    <x v="1"/>
    <s v="CVE-2024-38112"/>
    <s v="Microsoft MSHTML"/>
    <d v="2024-07-10T00:00:00"/>
    <s v="Une vulnérabilité a été découverte dans le _x000a_composant MSHTML permet à un _x000a_attaquant non authentifié, en persuadant _x000a_une victime de consulter un fichier _x000a_spécifiquement forgé, d’usurper une _x000a_identité._x000a_La vulnérabilité CVE-2024-38112 est _x000a_activement exploitée."/>
    <x v="0"/>
    <s v="Contournement _x000a_de la politique _x000a_de sécurité"/>
    <m/>
    <s v="Appliquer les correctifs suivants :_x000a_• Windows 10 Version 1809 for 32-bit Systems : [KB5040430]_x000a_• Windows Server 2019 : [KB5040430]_x000a_• Windows 11 Version 22H2 for x64-based Systems : [KB5040442]_x000a_• Windows 10 Version 21H2 for x64-based Systems : [KB5040427]_x000a_• Windows Server 2022 : [KB5040437]_x000a_• Windows 11 version 21H2 for x64-based Systems : [KB5040431]_x000a_• Windows 11 version 21H2 for ARM64-based Systems : [KB5040431]_x000a_• Windows Server 2019 (Server Core installation) : [KB5040430]_x000a_• Windows Server 2022, 23H2 Edition (Server Core installation) : [KB5040438]_x000a_• Windows Server 2022 (Server Core installation) : [KB5040437]_x000a_• Windows 10 Version 21H2 for ARM64-based Systems : [KB5040427]_x000a_• Windows Server 2012 R2 (Server Core installation) : [KB5040456] [KB5040426]_x000a_• Windows 10 Version 22H2 for 32-bit Systems : [KB5040427]_x000a_• Windows 11 Version 23H2 for ARM64-based Systems : [KB5040442]_x000a_• Windows Server 2012 R2 : [KB5040456] [KB5040426]_x000a_• Windows 10 Version 22H2 for ARM64-based Systems : [KB5040427]_x000a_• Windows 10 Version 1809 for x64-based Systems : [KB5040430]_x000a_• Windows Server 2008 for x64-based Systems Service Pack 2 (Server Core installation) : _x000a_[KB5040499] [KB5040490] [KB5040426]_x000a_• Windows Server 2008 for x64-based Systems Service Pack 2 : [KB5040499] [KB5040490] _x000a_[KB5040426]_x000a_• Windows Server 2008 for 32-bit Systems Service Pack 2 (Server Core installation) : _x000a_[KB5040499] [KB5040490] [KB5040426]_x000a_• Windows Server 2008 for 32-bit Systems Service Pack 2 : [KB5040499] [KB5040490] _x000a_[KB5040426]_x000a_• Windows 10 Version 1809 for ARM64-based Systems : [KB5040430]_x000a_• Windows Server 2016 (Server Core installation) : [KB5040434]_x000a_• Windows 10 Version 21H2 for 32-bit Systems : [KB5040427]_x000a_• Windows Server 2016 : [KB5040434]_x000a_• Windows 10 Version 1607 for x64-based Systems : [KB5040434]_x000a_• Windows 10 Version 1607 for 32-bit Systems : [KB5040434]_x000a_• Windows 10 for x64-based Systems : [KB5040448]_x000a_• Windows 11 Version 22H2 for ARM64-based Systems : [KB5040442]_x000a_• Windows 10 for 32-bit Systems : [KB5040448]_x000a_• Windows 11 Version 23H2 for x64-based Systems : [KB5040442]_x000a_• Windows 10 Version 22H2 for x64-based Systems : [KB5040427"/>
    <x v="2"/>
    <d v="2024-07-10T00:00:00"/>
    <n v="2"/>
    <d v="2024-07-24T00:00:00"/>
    <n v="14"/>
    <s v="Hors délai de remediation"/>
    <s v="10/07/2024 : Mail envoyé par SOC_x000a_Sera traité dans le cadre du patching _x000a_12/07/2024 : Relance_x000a_17/08/2024 : Relance"/>
    <s v="_x000a_https://msrc.microsoft.com/update-guide/vulnerability/CVE-2024-38112"/>
    <m/>
    <m/>
    <m/>
    <m/>
    <m/>
  </r>
  <r>
    <s v="CDGDev"/>
    <s v="10072024-10"/>
    <x v="4"/>
    <s v="CVE-2024-38080"/>
    <s v="Microsoft Hyper-V"/>
    <d v="2024-07-10T00:00:00"/>
    <s v="Une vulnérabilité a été découverte dans le _x000a_Microsoft Windows Hyper-V permet à un _x000a_attaquant local authentifié, en exécutant un _x000a_programme spécifiquement forgé, d’élever _x000a_ses privilèges._x000a_La vulnérabilité CVE-2024-38080 est _x000a_activement exploitée."/>
    <x v="0"/>
    <s v="Élévation de _x000a_privilèges"/>
    <m/>
    <s v="Appliquer les correctifs suivants :_x000a_✓ Windows Server 2022, 23H2 Edition (Server Core installation) : [KB5040438]_x000a_✓ Windows 11 Version 23H2 for x64-based Systems : [KB5040442]_x000a_✓ Windows 11 Version 23H2 for ARM64-based Systems : [KB5040442]_x000a_✓ Windows 11 Version 22H2 for x64-based Systems : [KB5040442]_x000a_✓ Windows 11 Version 22H2 for ARM64-based Systems : [KB5040442]_x000a_✓ Windows 11 version 21H2 for ARM64-based Systems : [KB5040431]_x000a_✓ Windows 11 version 21H2 for x64-based Systems : [KB5040431]_x000a_✓ Windows Server 2022 (Server Core installation) : [KB5040437]_x000a_✓ Windows Server 2022: [KB5040437]"/>
    <x v="2"/>
    <d v="2024-07-10T00:00:00"/>
    <n v="2"/>
    <d v="2024-07-24T00:00:00"/>
    <n v="14"/>
    <s v="Hors délai de remediation"/>
    <s v="10/07/2024 : Mail envoyé par SOC_x000a_Sera traité dans le cadre du patching _x000a_12/07/2024 : Relance_x000a_17/08/2024 : Relance_x000a_(Non concerné)"/>
    <s v="_x000a_https://msrc.microsoft.com/update-guide/vulnerability/CVE-2024-38080"/>
    <m/>
    <m/>
    <m/>
    <m/>
    <m/>
  </r>
  <r>
    <s v="CDGDev"/>
    <s v="10072024-12"/>
    <x v="4"/>
    <s v="CVE-2024-5491_x000a_CVE-2024-5492"/>
    <s v=" Citrix NetScaler ADC _x000a_et NetScaler Gateway"/>
    <d v="2024-07-10T00:00:00"/>
    <s v="De multiples vulnérabilités ont été découvertes dans les produits Citrix. Elles permettent à un attaquant de provoquer une exécution de code arbitraire à _x000a_distance, un déni de service à distance"/>
    <x v="0"/>
    <s v="Divulgation _x000a_d'informations sensibles_x000a_-_x000a_Déni de service"/>
    <m/>
    <s v="Installation les mises à jour suivantes : _x000a_✓ NetScaler ADC et NetScaler Gateway versions 13.0-92.31 ou ultérieur_x000a_✓ NetScaler ADC et NetScaler Gateway versions 13.1-53.17 ou ultérieur_x000a_✓ NetScaler ADC et NetScaler Gateway versions 14.1-25.53 ou ultérieur_x000a_✓ NetScaler ADC 12.1-FIPS versions 12.1-55.304 ou ultérieur_x000a_✓ NetScaler ADC 12.1-NDcPP versions 12.1-55.304 ou ultérieur_x000a_✓ NetScaler ADC 13.1-FIPS versions 13.1-37.183 ou ultérieur"/>
    <x v="2"/>
    <d v="2024-07-10T00:00:00"/>
    <n v="10"/>
    <d v="2024-07-18T00:00:00"/>
    <n v="8"/>
    <s v="Hors délai de remediation"/>
    <s v="10/07/2024 : Mail envoyé par SOC_x000a_Non concerné_x000a_"/>
    <s v="https://support.citrix.com/article/CTX677944/netscaler-adc-and-netscaler-gateway-security_x0002_bulletin-for-cve20245491-and-cve2024549"/>
    <m/>
    <m/>
    <m/>
    <m/>
    <m/>
  </r>
  <r>
    <s v="CDGDev"/>
    <s v="17072024-13"/>
    <x v="1"/>
    <s v="CVE-2024-6772_x000a_CVE-2024-6773_x000a_CVE-2024-6774_x000a_CVE-2024-6775_x000a_CVE-2024-6776_x000a_CVE-2024-6777_x000a_CVE-2024-6778_x000a_CVE-2024-6779"/>
    <s v="Google Chrome"/>
    <d v="2024-07-17T00:00:00"/>
    <s v="De multiples vulnérabilités ont été _x000a_découvertes dans Google Chrome. Elles _x000a_permettent à un attaquant de provoquer un _x000a_problème de sécurité non spécifié par _x000a_l'éditeur."/>
    <x v="0"/>
    <s v="Non spécifié _x000a_par l'éditeur"/>
    <m/>
    <s v="Il est recommandé de mettre à jour Google Chrome dès que possible vers les versions :_x000a_✓ Google Chrome version : 126.0.6478.182/183 ou ultérieur pour Windows_x000a_✓ Google Chrome version : 126.0.6478.182 ou ultérieur pour Linux_x000a_✓ Google Chrome version : 126.0.6478.182 ou ultérieur MacOs"/>
    <x v="0"/>
    <d v="2024-07-17T00:00:00"/>
    <n v="5"/>
    <d v="2024-07-17T00:00:00"/>
    <n v="0"/>
    <s v="Traité dans le delai"/>
    <s v="17/07/2024 : Mail envoyé par SOC_x000a_Autoupdate"/>
    <s v="_x000a_https://chromereleases.googleblog.com/2024/07/stable-channel-update-for-desktop.html "/>
    <m/>
    <m/>
    <m/>
    <m/>
    <m/>
  </r>
  <r>
    <s v="CDGDev"/>
    <s v="17072024-14"/>
    <x v="4"/>
    <s v="CVE-2024-21131_x000a_CVE-2024-21138_x000a_CVE-2024-21140_x000a_CVE-2024-21144_x000a_CVE-2024-21145_x000a_CVE-2024-21147_x000a_CVE-2024-27983"/>
    <s v="Oracle Java SE"/>
    <d v="2024-07-17T00:00:00"/>
    <s v="De multiples vulnérabilités ont été _x000a_découvertes dans Oracle Java SE. Certaines _x000a_d'entre elles permettent à un attaquant de _x000a_provoquer un déni de service à distance, une _x000a_atteinte à la confidentialité des données et une _x000a_atteinte à l'intégrité des données."/>
    <x v="0"/>
    <s v="Déni de service à _x000a_distance_x000a_-_x000a_Atteinte à _x000a_l'intégrité des _x000a_données_x000a_-_x000a_Atteinte à la _x000a_confidentialité des _x000a_données"/>
    <m/>
    <s v="Mise à jour vers les versions suivants : _x000a_▪ JAVA SE 11.0.24 ou ultérieur._x000a_▪ JAVA SE 17.0.12 ou ultérieur._x000a_▪ JAVA SE 21.0.2 ou ultérieur._x000a_▪ JAVA SE 22.0.2. ou ultérieur._x000a_▪ GraalVM Enterprise Edition 20.3.15 ou ultérieur._x000a_▪ GraalVM Enterprise Edition 21.3.11 ou ultérieur._x000a_▪ GraalVM for JDK 7.0.12 ou ultérieur._x000a_▪ GraalVM for JDK 21.0.4 ou ultérieur._x000a_▪ GraalVM for JDK 22.0.2 ou ultérieur._x000a_Appliquer les derniers correctifs de sécurité pour :_x000a_▪ JAVA SE 8u411._x000a_▪ JAVA SE à8u411-perf."/>
    <x v="6"/>
    <d v="2024-07-17T00:00:00"/>
    <n v="10"/>
    <d v="2024-07-18T00:00:00"/>
    <n v="1"/>
    <s v="Traité dans le delai"/>
    <s v="17/07/2024 : Mail envoyé par SOC_x000a_22/07/2024 : Relance_x000a_Non concerné"/>
    <s v="_x000a_https://www.oracle.com/security-alerts/cpujul2024.html#AppendixJAVA_x000a_https://www.oracle.com/security-alerts/cpujul2024verbose.html#JAVA"/>
    <m/>
    <m/>
    <m/>
    <m/>
    <m/>
  </r>
  <r>
    <s v="CDGDev"/>
    <s v="17072024-16"/>
    <x v="5"/>
    <s v="CVE-2024-0450_x000a_CVE-2024-20996 _x000a_CVE-2024-21125 _x000a_CVE-2024-21127 _x000a_CVE-2024-21129 _x000a_CVE-2024-21130 _x000a_CVE-2024-21134 _x000a_CVE-2024-21135 _x000a_CVE-2024-21137 _x000a_CVE-2024-21142 _x000a_CVE-2024-21157 _x000a_CVE-2024-21159 _x000a_CVE-2024-21160 _x000a_CVE-2024-21162 _x000a_CVE-2024-21163 _x000a_CVE-2024-21165 _x000a_CVE-2024-21166 _x000a_CVE-2024-21170 _x000a_CVE-2024-21171 _x000a_CVE-2024-21173 _x000a_CVE-2024-21176 _x000a_CVE-2024-21177 _x000a_CVE-2024-21179 _x000a_CVE-2024-21185 _x000a_CVE-2024-22257 _x000a_CVE-2024-22262 _x000a_CVE-2024-24549 _x000a_CVE-2024-25062"/>
    <s v="Oracle MySQL"/>
    <d v="2024-07-17T00:00:00"/>
    <s v="De multiples vulnérabilités ont été _x000a_découvertes dans Oracle MYSQL. _x000a_Certaines d'entre elles permettent à un _x000a_attaquant de provoquer une exécution de _x000a_code arbitraire à distance, un déni de _x000a_service à distance et une atteinte à la _x000a_confidentialité des données."/>
    <x v="0"/>
    <s v="Exécution de _x000a_code arbitraire à _x000a_distance_x000a_-_x000a_Déni de service à _x000a_distance_x000a_-_x000a_Atteinte à _x000a_l'intégrité des _x000a_données_x000a_-_x000a_Atteinte à la _x000a_confidentialité _x000a_des données"/>
    <m/>
    <s v="✓ Mettre à jour vers les versions 8.0.38, 8.4.1 ou 9.0.0 avec les derniers correctifs de sécurité _x000a_pour la vulnérabilité CVE-2024-21185_x000a_✓ Mettre à jour vers la version 8.0.38 ou ultérieure pour les versions 8.0.x_x000a_✓ Appliquer les derniers correctifs de sécurité pour les versions 8.2.x et 8.3.x_x000a_✓ Mettre à jour vers la version 8.4.1 ou ultérieure pour les versions 8.4.x_x000a_✓ Mettre à jour vers la version 7.5.35 ou ultérieure pour MySQL Cluster_x000a_✓ Mettre à jour vers la version 7.6.31 ou ultérieure pour MySQL Cluster_x000a_✓ Mettre à jour vers la version 8.0.38 ou ultérieure pour MySQL Cluster_x000a_✓ Mettre à jour vers la version 8.4.1 ou ultérieure pour MySQL Cluster"/>
    <x v="7"/>
    <d v="2024-07-17T00:00:00"/>
    <n v="5"/>
    <d v="2024-07-17T00:00:00"/>
    <n v="0"/>
    <s v="Traité dans le delai"/>
    <s v="17/07/2024 : Mail envoyé par SOC_x000a_ win server 2008 std Obsoléte"/>
    <s v="https://www.oracle.com/security-alerts/cpujul2024.html#AppendixMSQL_x000a_https://www.oracle.com/security-alerts/cpujul2024verbose.html#MSQL"/>
    <m/>
    <m/>
    <m/>
    <m/>
    <m/>
  </r>
  <r>
    <s v="CDGDev"/>
    <s v="18072024-17"/>
    <x v="4"/>
    <s v="CVE-2024-20400"/>
    <s v="Cisco _x000a_Expressway Series"/>
    <d v="2024-07-18T00:00:00"/>
    <s v="Une vulnérabilité a été découverte dans _x000a_Cisco Expressway Series. Elle permet à un _x000a_attaquant à distance l’exécution du code _x000a_arbitraire à distance"/>
    <x v="0"/>
    <s v="Exécution du _x000a_code arbitraire à _x000a_distance"/>
    <m/>
    <s v="Mise à jour Cisco Expressway :_x000a_✓ Cisco Expressway Series version 15.0.2 ou ultérieure"/>
    <x v="1"/>
    <d v="2024-07-18T00:00:00"/>
    <n v="5"/>
    <d v="2025-02-10T00:00:00"/>
    <n v="207"/>
    <s v="Traité dans le delai"/>
    <s v="18/07/2024 : Mail envoyé par SOC_x000a_22/07/2024 : : Relance_x000a_Non concerné "/>
    <s v="https://sec.cloudapps.cisco.com/security/center/content/CiscoSecurityAdvisory/cisco-sa-expressway-redirect-KJsFuXgj"/>
    <m/>
    <m/>
    <m/>
    <m/>
    <m/>
  </r>
  <r>
    <s v="CDGDev"/>
    <s v="18072024-18"/>
    <x v="3"/>
    <s v="CVE-2024-40725_x000a_CVE-2024-40898"/>
    <s v="Apache HTTP Server"/>
    <d v="2024-07-18T00:00:00"/>
    <s v="De multiples vulnérabilités ont été _x000a_découvertes dans Apache HTTP Server. _x000a_Elles permettent à un attaquant de _x000a_provoquer une atteinte à la confidentialité _x000a_des données et un contournement de la _x000a_politique de sécurité."/>
    <x v="0"/>
    <s v="Atteinte à la _x000a_confidentialité _x000a_des données_x000a_-_x000a_Contournement _x000a_de la politique _x000a_de sécurité"/>
    <m/>
    <s v="Il est recommandé de mettre à jour Apache HTTP Server dès que possible vers les versions :_x000a_✓ Apache HTTP Server 2.4.62 ou ultérieures"/>
    <x v="3"/>
    <d v="2024-07-18T00:00:00"/>
    <n v="5"/>
    <d v="2025-02-10T00:00:00"/>
    <n v="207"/>
    <s v="Hors délai de remediation"/>
    <s v="18/07/2024 : Mail envoyé par SOC_x000a_23/07/2024 : Relance_x000a_"/>
    <s v="_x000a_https://downloads.apache.org/httpd/CHANGES_2.4.62"/>
    <m/>
    <m/>
    <m/>
    <m/>
    <m/>
  </r>
  <r>
    <s v="CDGDev"/>
    <s v="18072024-19"/>
    <x v="1"/>
    <s v="CVE-2024-38156"/>
    <s v="Microsoft Edge"/>
    <d v="2024-07-18T00:00:00"/>
    <s v="Une vulnérabilité a été découverte dans _x000a_Microsoft Edge. Elle permet à un attaquant de _x000a_provoquer un contournement de la politique de _x000a_sécurité."/>
    <x v="0"/>
    <s v="Contournement de _x000a_la politique de _x000a_sécurité"/>
    <m/>
    <s v="Il est recommandé de mettre à jour Microsoft Edge dès que possible vers les versions :_x000a_ Microsoft Edge version 126.0.2592.102 ou ultérieures"/>
    <x v="0"/>
    <d v="2024-07-18T00:00:00"/>
    <n v="5"/>
    <d v="2024-07-18T00:00:00"/>
    <n v="0"/>
    <s v="Hors délai de remediation"/>
    <s v="18/07/2024 : Mail envoyé Par SOC _x000a_Autoupdate"/>
    <s v="_x000a_https://msrc.microsoft.com/update-guide/vulnerability/CVE-2024-38156"/>
    <m/>
    <m/>
    <m/>
    <m/>
    <m/>
  </r>
  <r>
    <s v="CDGDev"/>
    <s v="19072024-20"/>
    <x v="1"/>
    <s v="CVE-2024-6772_x000a_CVE-2024-6773_x000a_CVE-2024-6774_x000a_CVE-2024-6775_x000a_CVE-2024-6776_x000a_CVE-2024-6777_x000a_CVE-2024-6778_x000a_CVE-2024-6779"/>
    <s v="Microsoft Edge"/>
    <d v="2024-07-19T00:00:00"/>
    <s v="De multiples vulnérabilités ont été découvertes _x000a_dans Microsoft Edge. Elles permettent à un _x000a_attaquant de provoquer une exécution de code _x000a_arbitraire à distance et un problème de sécurité _x000a_non spécifié par l'éditeur"/>
    <x v="0"/>
    <s v="_x000a_Non spécifié par _x000a_l'éditeur"/>
    <m/>
    <s v="Il est recommandé de mettre à jour Microsoft Edge dès que possible vers les versions :_x000a_ Microsoft Edge version 126.0.2592.113 ou ultérieures."/>
    <x v="0"/>
    <d v="2024-07-19T00:00:00"/>
    <n v="5"/>
    <d v="2024-07-19T00:00:00"/>
    <n v="0"/>
    <s v="Traité dans le delai"/>
    <s v="19/07/2024 : Mail envoyé Par SOC _x000a_Autoupdate"/>
    <s v="https://msrc.microsoft.com/update-guide/vulnerability/CVE-2024-6772_x000a_https://msrc.microsoft.com/update-guide/vulnerability/CVE-2024-6773_x000a_https://msrc.microsoft.com/update-guide/vulnerability/CVE-2024-6774_x000a_https://msrc.microsoft.com/update-guide/vulnerability/CVE-2024-6775_x000a_https://msrc.microsoft.com/update-guide/vulnerability/CVE-2024-6776_x000a_https://msrc.microsoft.com/update-guide/vulnerability/CVE-2024-6777_x000a_https://msrc.microsoft.com/update-guide/vulnerability/CVE-2024-6778_x000a_https://msrc.microsoft.com/update-guide/vulnerability/CVE-2024-6779"/>
    <m/>
    <m/>
    <m/>
    <m/>
    <m/>
  </r>
  <r>
    <s v="CDGDev"/>
    <s v="26072024-22"/>
    <x v="4"/>
    <s v="CVE-2024-39494"/>
    <s v="Linux Kernel"/>
    <d v="2024-07-26T00:00:00"/>
    <s v="Une vulnérabilité a été découverte dans le composant ima du noyau Linux permet à un attaquant authentifié de porter atteinte à la confidentialité, à l’intégrité et à la disponibilité des données."/>
    <x v="0"/>
    <s v="Déni de _x000a_service_x000a_-_x000a_Atteinte à _x000a_l’intégrité des _x000a_données_x000a_-_x000a_Atteinte à la _x000a_confidentialité _x000a_des données"/>
    <m/>
    <s v="Mettre à jour Linux kernel vers :_x000a_✓ Version 6.1.97 ou ultérieure._x000a_✓ Version 6.6.35 ou ultérieure._x000a_✓ Version 6.9.6 ou ultérieure."/>
    <x v="3"/>
    <d v="2024-07-26T00:00:00"/>
    <n v="5"/>
    <d v="2025-02-10T00:00:00"/>
    <n v="199"/>
    <s v="Traité dans le delai"/>
    <s v="26/07/2024 : Mail envoyé par SOC_x000a_31/07/2024 : _x000a_CVE-2024-39494:_x000a_RedHat: aucune errata publiée._x000a_Oracle Linux : aucune publication._x000a__x000a_"/>
    <s v="_x000a_https://git.kernel.org/pub/scm/linux/kernel/git/stable/linux.git/commit/?id=7fb374981e31c193b1152ed_x000a_8d3b0a95b671330d4 "/>
    <m/>
    <m/>
    <m/>
    <m/>
    <m/>
  </r>
  <r>
    <s v="CDGDev"/>
    <s v="25072024-22"/>
    <x v="4"/>
    <s v="CVE-2024-0760_x000a_CVE-2024-1737_x000a_CVE-2024-1975_x000a_CVE-2024-4076"/>
    <s v="Service BIND_x000a_( DNS )"/>
    <d v="2024-07-25T00:00:00"/>
    <s v="Multiples vulnérabilités ont été découvertes_x000a_dans le service BIND, Internet Systems _x000a_Consortium (ISC) annonce la correction de _x000a_plusieurs vulnérabilités affectant les versions _x000a_susmentionnées de Bind 9. Un attaquant _x000a_distant pourrait exploiter ces vulnérabilités _x000a_pour causer un déni de service."/>
    <x v="0"/>
    <s v="Déni de service"/>
    <m/>
    <s v="▪ Mise à jour vers les versions ci-dessous :_x000a_✓ BIND version 9.20.0 ou ultérieur_x000a_✓ BIND version 9.18.28 ou ultérieur_x000a_✓ BIND Supported Preview Edition version 9.18.28-S1. Ou ultérieur"/>
    <x v="12"/>
    <d v="2024-07-25T00:00:00"/>
    <n v="5"/>
    <d v="2024-07-25T00:00:00"/>
    <n v="0"/>
    <s v="Hors délai de remediation"/>
    <s v="25/07/2024 : Mail envoyé par SOC_x000a_31/07/2024 : Relance"/>
    <s v="https://kb.isc.org/v1/docs/cve-2024-0760_x000a_https://kb.isc.org/v1/docs/cve-2024-1737_x000a_https://kb.isc.org/v1/docs/cve-2024-1975_x000a_https://kb.isc.org/v1/docs/cve-2024-4076"/>
    <m/>
    <m/>
    <m/>
    <m/>
    <m/>
  </r>
  <r>
    <s v="CDGDev"/>
    <s v="02082024-01"/>
    <x v="1"/>
    <s v="CVE-2024-6990_x000a_CVE-2024-7255_x000a_CVE-2024-7256"/>
    <s v="Google Chrome"/>
    <d v="2024-08-02T00:00:00"/>
    <s v="De multiples vulnérabilités ont été découvertes dans Google Chrome. Elles permettent à un attaquant de provoquer un problème de sécurité non spécifié par l'éditeur."/>
    <x v="0"/>
    <s v="Non spécifié _x000a_par l'éditeur"/>
    <m/>
    <s v="Il est recommandé de mettre à jour Google Chrome dès que possible vers les versions :_x000a_✓ Google Chrome version : 127.0.6533.88/89 ou ultérieur pour Windows_x000a_✓ Google Chrome version : 127.0.6533.88 ou ultérieur pour Linux_x000a_✓ Google Chrome version : 12 127.0.6533.88/89 ou ultérieur MacOs"/>
    <x v="0"/>
    <d v="2024-08-02T00:00:00"/>
    <n v="5"/>
    <d v="2024-08-02T00:00:00"/>
    <n v="0"/>
    <s v="Traité dans le delai"/>
    <s v="02/08/2024 : Mail envoyé Par SOC _x000a_Autoupdate"/>
    <s v="https://chromereleases.googleblog.com/2024/07/stable-channel-update-for-desktop_30.html "/>
    <m/>
    <m/>
    <m/>
    <m/>
    <m/>
  </r>
  <r>
    <s v="CDGDev"/>
    <s v="02082024-02"/>
    <x v="4"/>
    <s v="CVE-2024-37085"/>
    <s v="Produits Vmware"/>
    <d v="2024-08-02T00:00:00"/>
    <s v="Une vulnérabilité a été découverte dans _x000a_VMware ESXi permet à un attaquant, faisant _x000a_partie du groupe Active Directory ESX _x000a_Admins, d’obtenir les privilèges _x000a_administrateur sur les ESXi reliés à l’Active _x000a_Directory._x000a_La CVE-2024-37085 est activement exploitée."/>
    <x v="0"/>
    <s v="Contournement _x000a_de la politique de _x000a_sécurité"/>
    <m/>
    <s v="Il est recommandé de mettre à jour les produits VMware vers les versions :_x000a_▪ Mettre à jour VMware Cloud Foundation vers la version 5.2 ou ultérieure._x000a_▪ Mettre à jour VMware ESXi vers la version 8.0 U3 ou ultérieure._x000a_▪ Broadcom recommande d’appliquer le correctif KB369707 à VMware ESXi version 7.0 et _x000a_Cloud Foundation versions 4.x"/>
    <x v="2"/>
    <d v="2024-08-02T00:00:00"/>
    <n v="5"/>
    <d v="2024-09-03T00:00:00"/>
    <n v="32"/>
    <s v="Traité dans le delai"/>
    <s v="02/08/2024 : Mail envoyé Par SOC _x000a_07/08/2024 : Relance_x000a_12/08/2024 : Relance_x000a_13/08/2024 : Relance_x000a_16/08/2024 : Relance_x000a_22/08/2024 : Relance_x000a_29/08/2024 : Relance_x000a_Vmware sera décommissionner suite à la migration vers le DC DXC"/>
    <s v="https://support.broadcom.com/web/ecx/support-content-notification/-_x000a_/external/content/SecurityAdvisories/0/24505"/>
    <m/>
    <m/>
    <m/>
    <m/>
    <m/>
  </r>
  <r>
    <s v="CDGDev"/>
    <s v="02082024-04"/>
    <x v="1"/>
    <s v="CVE-2024-6990_x000a_CVE-2024-7255_x000a_CVE-2024-7256"/>
    <s v="Microsoft Edge"/>
    <d v="2024-08-02T00:00:00"/>
    <s v="De multiples vulnérabilités ont été découvertes _x000a_dans Microsoft Edge. Elles permettent à un _x000a_attaquant de provoquer un problème de sécurité _x000a_non spécifié par l'éditeur."/>
    <x v="0"/>
    <s v="Non spécifié _x000a_par l'éditeur"/>
    <m/>
    <s v="Il est recommandé de mettre à jour Microsoft Edge dès que possible vers les versions :_x000a_✓ Microsoft Edge version 127.0.2651.86ou ultérieures."/>
    <x v="0"/>
    <d v="2024-08-02T00:00:00"/>
    <n v="5"/>
    <d v="2024-08-02T00:00:00"/>
    <n v="0"/>
    <s v="Hors délai de remediation"/>
    <s v="02/08/2024 : Mail envoyé Par SOC _x000a_Autoupdate"/>
    <s v="https://msrc.microsoft.com/update-guide/vulnerability/CVE-2024-6990 _x000a_https://msrc.microsoft.com/update-guide/vulnerability/CVE-2024-7255_x000a_https://msrc.microsoft.com/update-guide/vulnerability/CVE-2024-7256"/>
    <m/>
    <m/>
    <m/>
    <m/>
    <m/>
  </r>
  <r>
    <s v="CDGDev"/>
    <s v="07082024-06"/>
    <x v="1"/>
    <s v="CVE-2024-7532"/>
    <s v="Google Chrome"/>
    <d v="2024-08-07T00:00:00"/>
    <s v="Une vulnérabilité a été découverte dans le _x000a_composant Angle de Google Chrome _x000a_permet à un attaquant non authentifié, en _x000a_persuadant une victime de consulter un _x000a_site Web spécifiquement forgé, d’exécuter _x000a_du code arbitraire ou de provoquer un déni _x000a_de service."/>
    <x v="0"/>
    <s v="Exécution de _x000a_code _x000a_arbitraire_x000a_-_x000a_Déni de _x000a_service"/>
    <m/>
    <s v="Il est recommandé de mettre à jour Google Chrome dès que possible vers les versions :_x000a_✓ Google Chrome version : 127.0.6533.99/.100 ou ultérieur pour Windows_x000a_✓ Google Chrome version : 127.0.6533.99 ou ultérieur pour Linux_x000a_✓ Google Chrome version : 127.0.6533.99/.100 ou ultérieur MacOs"/>
    <x v="0"/>
    <d v="2024-08-07T00:00:00"/>
    <n v="5"/>
    <d v="2024-08-07T00:00:00"/>
    <n v="0"/>
    <s v="Traité dans le delai"/>
    <s v="07/08/2024 : Mail envoyé Par SOC _x000a_Autoupdate"/>
    <s v="https://chromereleases.googleblog.com/2024/08/stable-channel-update-for-desktop.html"/>
    <m/>
    <m/>
    <m/>
    <m/>
    <m/>
  </r>
  <r>
    <s v="CDGDev"/>
    <s v="14082024-08"/>
    <x v="0"/>
    <s v="CVE-2024-39383_x000a_CVE-2024-39422_x000a_CVE-2024-39423_x000a_CVE-2024-39424_x000a_CVE-2024-39425_x000a_CVE-2024-39426_x000a_CVE-2024-41830_x000a_CVE-2024-41831_x000a_CVE-2024-41832_x000a_CVE-2024-41833_x000a_CVE-2024-41834"/>
    <s v=" produits _x000a_Adobe"/>
    <d v="2024-08-14T00:00:00"/>
    <s v="De multiples vulnérabilités ont été découvertes dans les produits Adobe. Certaines d'entre elles permettent à un attaquant de provoquer une exécution de code arbitraire, une élévation de privilèges et une atteinte à la confidentialité des données."/>
    <x v="0"/>
    <s v="Exécution de code _x000a_arbitraire_x000a_-_x000a_Élévation de _x000a_privilèges"/>
    <m/>
    <s v="Mise a jours des produits Adobe par :_x000a_✓ Acrobat 2020 versions 20.005.30655 ou ultérieur_x000a_✓ Acrobat 2024 versions 24.001.30159 ou ultérieur_x000a_✓ Acrobat DC versions 24.002.21005 ou ultérieur_x000a_✓ Acrobat Reader 2020 versions 20.005.30655 ou ultérieur_x000a_✓ Acrobat Reader DC versions 24.002.21005 ou ultérieur"/>
    <x v="0"/>
    <d v="2024-08-14T00:00:00"/>
    <n v="10"/>
    <d v="2024-09-03T00:00:00"/>
    <n v="20"/>
    <s v="Traité dans le delai"/>
    <s v="14/08/2024 : Mail envoyé Par SOC _x000a_16/08/2024 : Relance_x000a_19/08/2024: Relance_x000a_23/08/2024 : Relance_x000a_Une vulnérabilité a été découverte ID 11092024-09"/>
    <s v="https://helpx.adobe.com/security/products/acrobat/apsb24-57.html  "/>
    <m/>
    <m/>
    <m/>
    <m/>
    <m/>
  </r>
  <r>
    <s v="CDGDev"/>
    <s v="15082024-10"/>
    <x v="3"/>
    <s v="CVE-2024-38193"/>
    <s v="Produits_x000a_Microsoft (Pilote Ancillary _x000a_Function pour WinSock)"/>
    <d v="2024-08-15T00:00:00"/>
    <s v="Une vulnérabilité a été découverte dans le _x000a_pilote Ancillary Function pour WinSock dans _x000a_Microsoft Windows permet à un attaquant _x000a_authentifié, en exécutant un programme _x000a_spécifiquement forgé, d’élever ses _x000a_privilèges. La vulnérabilité CVE-2024-38193_x000a_est activement exploitée."/>
    <x v="0"/>
    <s v="Élévation _x000a_des _x000a_privilèges"/>
    <m/>
    <s v="Appliquer les correctifs suivants :_x000a_• Windows Server 2008 R2 for x64-based Systems Service Pack 1 : [KB5041838] [KB5041823]_x000a_• Windows Server 2008 for x64-based Systems Service Pack 2 (Server Core installation) : _x000a_[KB5041850] [KB5041847]_x000a_• Windows Server 2008 for x64-based Systems Service Pack 2 : [KB5041850] [KB5041847]_x000a_• Windows Server 2008 for 32-bit Systems Service Pack 2 (Server Core installation) : _x000a_[KB5041850] [KB5041847]_x000a_• Windows Server 2008 for 32-bit Systems Service Pack 2 : [KB5041850] [KB5041847]_x000a_• Windows Server 2016 (Server Core installation) : [KB5041773]_x000a_• Windows Server 2016 : [KB5041773]_x000a_• Windows Server 2012 R2 (Server Core installation) : [KB5041828]_x000a_• Windows Server 2012 R2 : [KB5041828]_x000a_• Windows Server 2012 (Server Core installation) : [KB5041851]_x000a_• Windows Server 2012 : [KB5041851]_x000a_• Windows Server 2008 R2 for x64-based Systems Service Pack 1 (Server Core installation) : _x000a_[KB5041838] [KB504182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_x000a_• Windows 11 Version 24H2 for x64-based Systems : [KB5041571]_x000a_• Windows 11 Version 24H2 for ARM64-based Systems : [KB5041571]"/>
    <x v="0"/>
    <d v="2024-08-15T00:00:00"/>
    <n v="2"/>
    <d v="2024-09-03T00:00:00"/>
    <n v="19"/>
    <s v="Hors délai de remediation"/>
    <s v="15/08/2024 : Mail envoyé Par SOC _x000a_19/08/2024 : Relance_x000a_Sera traité dans le cadre du patching mois D'août _x000a_22/08/2024 : Relance_x000a_26/08/2024 : Relance_x000a_29/08/2024 : Escalade ASO_x000a_03/09/2024 : Relance"/>
    <s v="https://msrc.microsoft.com/update-guide/vulnerability/CVE-2024-3819"/>
    <m/>
    <m/>
    <m/>
    <m/>
    <m/>
  </r>
  <r>
    <s v="CDGDev"/>
    <s v="15082024-10"/>
    <x v="1"/>
    <s v="CVE-2024-38193"/>
    <s v="Produits_x000a_Microsoft (Pilote Ancillary _x000a_Function pour WinSock)"/>
    <d v="2024-08-15T00:00:00"/>
    <s v="Une vulnérabilité a été découverte dans le _x000a_pilote Ancillary Function pour WinSock dans _x000a_Microsoft Windows permet à un attaquant _x000a_authentifié, en exécutant un programme _x000a_spécifiquement forgé, d’élever ses _x000a_privilèges. La vulnérabilité CVE-2024-38193_x000a_est activement exploitée."/>
    <x v="0"/>
    <s v="Élévation _x000a_des _x000a_privilèges"/>
    <m/>
    <s v="Appliquer les correctifs suivants :_x000a_• Windows Server 2008 R2 for x64-based Systems Service Pack 1 : [KB5041838] [KB5041823]_x000a_• Windows Server 2008 for x64-based Systems Service Pack 2 (Server Core installation) : _x000a_[KB5041850] [KB5041847]_x000a_• Windows Server 2008 for x64-based Systems Service Pack 2 : [KB5041850] [KB5041847]_x000a_• Windows Server 2008 for 32-bit Systems Service Pack 2 (Server Core installation) : _x000a_[KB5041850] [KB5041847]_x000a_• Windows Server 2008 for 32-bit Systems Service Pack 2 : [KB5041850] [KB5041847]_x000a_• Windows Server 2016 (Server Core installation) : [KB5041773]_x000a_• Windows Server 2016 : [KB5041773]_x000a_• Windows Server 2012 R2 (Server Core installation) : [KB5041828]_x000a_• Windows Server 2012 R2 : [KB5041828]_x000a_• Windows Server 2012 (Server Core installation) : [KB5041851]_x000a_• Windows Server 2012 : [KB5041851]_x000a_• Windows Server 2008 R2 for x64-based Systems Service Pack 1 (Server Core installation) : _x000a_[KB5041838] [KB504182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_x000a_• Windows 11 Version 24H2 for x64-based Systems : [KB5041571]_x000a_• Windows 11 Version 24H2 for ARM64-based Systems : [KB5041571]"/>
    <x v="2"/>
    <d v="2024-08-15T00:00:00"/>
    <n v="2"/>
    <d v="2024-09-03T00:00:00"/>
    <n v="19"/>
    <s v="Hors délai de remediation"/>
    <s v="15/08/2024 : Mail envoyé Par SOC _x000a_19/08/2024 : Relance_x000a_Sera traité dans le cadre du patching mois D'août _x000a_19/08/2024 : un change a été créé sous la référence 312778 _x000a_  Lot 1 : 02/09  _x000a_  Lot 2 : 05/09 _x000a_05/09/2024 : Le patch du lot 2 est terminé."/>
    <s v="https://msrc.microsoft.com/update-guide/vulnerability/CVE-2024-3819"/>
    <m/>
    <m/>
    <m/>
    <m/>
    <m/>
  </r>
  <r>
    <s v="CDGDev"/>
    <s v="15082024-11"/>
    <x v="2"/>
    <s v="CVE-2024-38189"/>
    <s v="Microsoft Office et Project"/>
    <d v="2024-08-15T00:00:00"/>
    <s v="Une vulnérabilité a été découverte dans _x000a_Microsoft Office et Project permet à un _x000a_attaquant non authentifié, en persuadant _x000a_une victime de consulter un fichier _x000a_spécifiquement forgé, d’exécuter du code _x000a_arbitraire._x000a_La vulnérabilité CVE-2024-38189 est _x000a_activement exploitée"/>
    <x v="0"/>
    <s v="Exécution de _x000a_code _x000a_arbitraire"/>
    <m/>
    <s v="Appliquer les correctifs savants:_x000a_• Microsoft Office LTSC 2021 for 64-bit editions: [KBClick to Run]_x000a_• Microsoft Office LTSC 2021 for 32-bit editions: [KBClick to Run]_x000a_• Microsoft Project 2016 (64-bit edition): [KB5002561]_x000a_• Microsoft Project 2016 (32-bit edition): [KB5002561]_x000a_• Microsoft 365 Apps for Enterprise for 64-bit Systems: [KBClick to Run]_x000a_• Microsoft 365 Apps for Enterprise for 32-bit Systems: [KBClick to Run]_x000a_• Microsoft Office 2019 for 64-bit editions: [KBClick to Run]_x000a_• Microsoft Office 2019 for 32-bit editions: [KBClick to Run]"/>
    <x v="0"/>
    <d v="2024-08-15T00:00:00"/>
    <n v="2"/>
    <d v="2024-09-03T00:00:00"/>
    <n v="19"/>
    <s v="Hors délai de remediation"/>
    <s v="15/08/2024 : Mail envoyé Par SOC _x000a_19/08/2024 : Relance_x000a_Traité dans le cadre du patching mois D'août "/>
    <s v="https://msrc.microsoft.com/update-guide/vulnerability/CVE-2024-38189"/>
    <m/>
    <m/>
    <m/>
    <m/>
    <m/>
  </r>
  <r>
    <s v="CDGDev"/>
    <s v="15082024-12"/>
    <x v="2"/>
    <s v="CVE-2024-38107"/>
    <s v="Produits_x000a_Microsoft(pilote Power _x000a_Dependency Coordinator"/>
    <d v="2024-08-15T00:00:00"/>
    <s v="Une vulnérabilité a été découverte dans le dans le pilote Power Dependency Coordinator (pdc.sys) de Microsoft Windows permet à un attaquant non authentifié, en exécutant un programme spécifiquement forgé, d’élever ses privilèges._x000a_La vulnérabilité CVE-2024-38107 est activement exploitée."/>
    <x v="0"/>
    <s v="Élévation _x000a_des _x000a_privilèges"/>
    <m/>
    <s v="Appliquer les correctifs suivants :_x000a_• Windows 11 Version 24H2 for x64-based Systems : [KB5041571]_x000a_• Windows 11 Version 24H2 for ARM64-based Systems : [KB5041571]_x000a_• Windows Server 2012 R2 (Server Core installation) : [KB5041828]_x000a_• Windows Server 2012 R2 : [KB5041828]_x000a_• Windows Server 2012 (Server Core installation) : [KB5041851]_x000a_• Windows Server 2012 : [KB5041851]_x000a_• Windows Server 2016 (Server Core installation) : [KB5041773]_x000a_• Windows Server 2016 : [KB504177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
    <x v="0"/>
    <d v="2024-08-15T00:00:00"/>
    <n v="2"/>
    <d v="2024-09-03T00:00:00"/>
    <n v="19"/>
    <s v="Hors délai de remediation"/>
    <s v="15/08/2024 : Mail envoyé Par SOC _x000a_19/08/2024 : Relance_x000a_Traité dans le cadre du patching mois D'août"/>
    <s v="https://msrc.microsoft.com/update-guide/en-US/advisory/CVE-2024-38107"/>
    <m/>
    <m/>
    <m/>
    <m/>
    <m/>
  </r>
  <r>
    <s v="CDGDev"/>
    <s v="15082024-12"/>
    <x v="1"/>
    <s v="CVE-2024-38107"/>
    <s v="Produits_x000a_Microsoft(pilote Power _x000a_Dependency Coordinator"/>
    <d v="2024-08-15T00:00:00"/>
    <s v="Une vulnérabilité a été découverte dans le dans le pilote Power Dependency Coordinator (pdc.sys) de Microsoft Windows permet à un attaquant non authentifié, en exécutant un programme spécifiquement forgé, d’élever ses privilèges._x000a_La vulnérabilité CVE-2024-38107 est activement exploitée."/>
    <x v="0"/>
    <s v="Élévation _x000a_des _x000a_privilèges"/>
    <m/>
    <s v="Appliquer les correctifs suivants :_x000a_• Windows 11 Version 24H2 for x64-based Systems : [KB5041571]_x000a_• Windows 11 Version 24H2 for ARM64-based Systems : [KB5041571]_x000a_• Windows Server 2012 R2 (Server Core installation) : [KB5041828]_x000a_• Windows Server 2012 R2 : [KB5041828]_x000a_• Windows Server 2012 (Server Core installation) : [KB5041851]_x000a_• Windows Server 2012 : [KB5041851]_x000a_• Windows Server 2016 (Server Core installation) : [KB5041773]_x000a_• Windows Server 2016 : [KB5041773]_x000a_• Windows 10 Version 1607 for x64-based Systems : [KB5041773]_x000a_• Windows 10 Version 1607 for 32-bit Systems : [KB5041773]_x000a_• Windows 10 for x64-based Systems : [KB5041782]_x000a_• Windows 10 for 32-bit Systems : [KB5041782]_x000a_• Windows Server 2022, 23H2 Edition (Server Core installation) : [KB5041573]_x000a_• Windows 11 Version 23H2 for x64-based Systems : [KB5041585]_x000a_• Windows 11 Version 23H2 for ARM64-based Systems : [KB5041585]_x000a_• Windows 10 Version 22H2 for 32-bit Systems : [KB5041580]_x000a_• Windows 10 Version 22H2 for ARM64-based Systems : [KB5041580]_x000a_• Windows 10 Version 22H2 for x64-based Systems : [KB5041580]_x000a_• Windows 11 Version 22H2 for x64-based Systems : [KB5041585]_x000a_• Windows 11 Version 22H2 for ARM64-based Systems : [KB5041585]_x000a_• Windows 10 Version 21H2 for x64-based Systems : [KB5041580]_x000a_• Windows 10 Version 21H2 for ARM64-based Systems : [KB5041580]_x000a_• Windows 10 Version 21H2 for 32-bit Systems : [KB5041580]_x000a_• Windows 11 version 21H2 for ARM64-based Systems : [KB5041592]_x000a_• Windows 11 version 21H2 for x64-based Systems : [KB5041592]_x000a_• Windows Server 2022 (Server Core installation) : [KB5041160]_x000a_• Windows Server 2022 : [KB5041160]_x000a_• Windows Server 2019 (Server Core installation) : [KB5041578]_x000a_• Windows Server 2019 : [KB5041578]_x000a_• Windows 10 Version 1809 for ARM64-based Systems : [KB5041578]_x000a_• Windows 10 Version 1809 for x64-based Systems : [KB5041578]_x000a_• Windows 10 Version 1809 for 32-bit Systems : [KB5041578]"/>
    <x v="2"/>
    <d v="2024-08-15T00:00:00"/>
    <n v="2"/>
    <d v="2024-09-03T00:00:00"/>
    <n v="19"/>
    <s v="Hors délai de remediation"/>
    <s v="15/08/2024 : Mail envoyé Par SOC _x000a_19/08/2024 : Relance_x000a_Sera traité dans le cadre du patching mois D'août _x000a_19/08/2024 : un change a été créé sous la référence 312778 _x000a_  Lot 1 : 02/09  _x000a_  Lot 2 : 05/09 _x000a_05/09/2024 : Le patch du lot 2 est terminé."/>
    <s v="https://msrc.microsoft.com/update-guide/en-US/advisory/CVE-2024-38107"/>
    <m/>
    <m/>
    <m/>
    <m/>
    <m/>
  </r>
  <r>
    <s v="CDGDev"/>
    <s v="16082024-15"/>
    <x v="4"/>
    <s v="CVE-2024-38808_x000a_CVE-2024-38809"/>
    <s v="Spring Framework"/>
    <d v="2024-08-16T00:00:00"/>
    <s v="De multiples vulnérabilités ont été _x000a_découvertes dans Spring Framework. Elles _x000a_permettent à un attaquant de provoquer un _x000a_déni de service à distance."/>
    <x v="0"/>
    <s v="Déni de _x000a_service à _x000a_distance"/>
    <m/>
    <s v="Installation de la mise à jour :_x000a_✓ Spring Framework versions 6.1.12 ou ultérieures._x000a_✓ Spring Framework versions 6.0.23 ou ultérieures._x000a_✓ Spring Framework versions 5.3.39 ou ultérieures."/>
    <x v="6"/>
    <d v="2024-08-16T00:00:00"/>
    <n v="10"/>
    <d v="2024-09-03T00:00:00"/>
    <n v="18"/>
    <s v="Hors délai de remediation"/>
    <s v="16/08/2024 : Mail envoyé Par SOC _x000a_Non concerné"/>
    <s v="https://spring.io/security/cve-2024-38808_x000a_https://spring.io/security/cve-2024-38809 "/>
    <m/>
    <m/>
    <m/>
    <m/>
    <m/>
  </r>
  <r>
    <s v="CDGDev"/>
    <s v="19082024-17"/>
    <x v="1"/>
    <s v="CVE-2024-43472"/>
    <s v="Microsoft Edge"/>
    <d v="2024-08-19T00:00:00"/>
    <s v="Une vulnérabilité a été découverte dans _x000a_Microsoft Edge. Elle permet à un attaquant de _x000a_provoquer une élévation de privilèges."/>
    <x v="0"/>
    <s v="Élévation de _x000a_privilèges"/>
    <m/>
    <s v="Il est recommandé de mettre à jour Microsoft Edge dès que possible vers les versions :_x000a_✓ Microsoft Edge version 127.0.2651.105 ou ultérieures"/>
    <x v="0"/>
    <d v="2024-08-19T00:00:00"/>
    <n v="5"/>
    <d v="2024-08-19T00:00:00"/>
    <n v="0"/>
    <s v="Hors délai de remediation"/>
    <s v="19/08/2024 : Mail envoyé Par SOC _x000a_AutoUpdate"/>
    <m/>
    <m/>
    <m/>
    <m/>
    <m/>
    <m/>
  </r>
  <r>
    <s v="CDGDev"/>
    <s v="22082024-19"/>
    <x v="1"/>
    <s v="CVE-2024-8035 _x000a_CVE-2024-8034 _x000a_CVE-2024-8033 _x000a_CVE-2024-7981 _x000a_CVE-2024-7980 _x000a_CVE-2024-7979 _x000a_CVE-2024-7978 _x000a_CVE-2024-7977 _x000a_CVE-2024-7976 _x000a_CVE-2024-7975 _x000a_CVE-2024-7974 _x000a_CVE-2024-7973 _x000a_CVE-2024-7972 _x000a_CVE-2024-7971 _x000a_CVE-2024-7969 _x000a_CVE-2024-7968 _x000a_CVE-2024-7967 _x000a_CVE-2024-7966 _x000a_CVE-2024-7965 _x000a_CVE-2024-7964"/>
    <s v="Google Chrome"/>
    <d v="2024-08-22T00:00:00"/>
    <s v="De multiples vulnérabilités ont été _x000a_découvertes dans Google Chrome. _x000a_L’exploitation de ces vulnérabilités peut_x000a_Permettre à un attaquant de contourner _x000a_les mesures de sécurité ou d’accéder à _x000a_des informations confidentielles"/>
    <x v="0"/>
    <s v="Contournement _x000a_de mesures de _x000a_sécurité_x000a_-_x000a_Accès à des _x000a_informations _x000a_confidentielles"/>
    <m/>
    <s v="Il est recommandé de mettre à jour Google Chrome dès que possible vers les versions :_x000a_✓ Google Chrome version : 128.0.6613.84/.85 ou ultérieur pour Windows_x000a_✓ Google Chrome version : 128.0.6613.84 ou ultérieur pour Linux_x000a_✓ Google Chrome version : 128.0.6613.84/.85 ou ultérieur pour Mac"/>
    <x v="0"/>
    <d v="2024-08-22T00:00:00"/>
    <n v="5"/>
    <d v="2024-08-22T00:00:00"/>
    <n v="0"/>
    <s v="Traité dans le delai"/>
    <s v="22/08/2024 : Mail envoyé Par SOC _x000a_Autoupdate"/>
    <s v="https://chromereleases.googleblog.com/2024/08/stable-channel-update-for-desktop.html"/>
    <m/>
    <m/>
    <m/>
    <m/>
    <m/>
  </r>
  <r>
    <s v="CDGDev"/>
    <s v="22082024-20"/>
    <x v="4"/>
    <s v="CVE-2024-20375"/>
    <s v="Cisco Unified Communications Manager"/>
    <d v="2024-08-22T00:00:00"/>
    <s v="Une vulnérabilité a été découverte dans les _x000a_produits Cisco. Elle permet à un attaquant de _x000a_provoquer un déni de service à distance"/>
    <x v="0"/>
    <s v="Déni de _x000a_service à _x000a_distance"/>
    <m/>
    <s v="Il est recommandé de mettre à jour Unified CM et Unified CM SME dès que possible vers les versions:_x000a_✓ Unified CM et Unified CM SME versions 12.5(1)SU9 ou ultérieure._x000a_✓ Cisco Unified CM et Unified CM SME versions 14SU4 ou ultérieure._x000a_✓ Cisco Unified CM et Unified CM SME versions 15SU1 ou ultérieure."/>
    <x v="1"/>
    <d v="2024-08-22T00:00:00"/>
    <n v="5"/>
    <d v="2024-08-22T00:00:00"/>
    <n v="0"/>
    <s v="Traité dans le delai"/>
    <s v="22/08/2024 : Mail  envoyé par SOC_x000a_Hors Support"/>
    <s v="https://sec.cloudapps.cisco.com/security/center/content/CiscoSecurityAdvisory/cisco-sa-cucm_x0002_injection-g6MbwH2#v"/>
    <m/>
    <m/>
    <m/>
    <m/>
    <m/>
  </r>
  <r>
    <s v="CDGDev"/>
    <s v="23082024-21"/>
    <x v="1"/>
    <s v="CVE-2024-5499 _x000a_CVE-2024-8035 _x000a_CVE-2024-8034 _x000a_CVE-2024-8033 _x000a_CVE-2024-7981 _x000a_CVE-2024-7980 _x000a_CVE-2024-7979 _x000a_CVE-2024-7978 _x000a_CVE-2024-7977 _x000a_CVE-2024-7976 _x000a_CVE-2024-7975 _x000a_CVE-2024-7974 _x000a_CVE-2024-7973 _x000a_CVE-2024-7972 _x000a_CVE-2024-7971 _x000a_CVE-2024-7969 _x000a_CVE-2024-7968 _x000a_CVE-2024-7967 _x000a_CVE-2024-7966 _x000a_CVE-2024-7965 _x000a_CVE-2024-7964 _x000a_CVE-2024-43477 _x000a_CVE-2024-41879 _x000a_CVE-2024-38210 _x000a_CVE-2024-38209 _x000a_CVE-2024-38208 _x000a_CVE-2024-38178"/>
    <s v=" Zero-day - Microsoft _x000a_Edge"/>
    <d v="2024-08-23T00:00:00"/>
    <s v="De multiples vulnérabilités ont été corrigées _x000a_dans Microsoft Edge. Peut permettre à un _x000a_attaquant distant d’exécuter du code arbitraire _x000a_ou d’accéder à des données confidentielles_x000a_La « CVE-2024-7971 » est un Zero-Day _x000a_activement exploité"/>
    <x v="0"/>
    <s v="Exécution de code _x000a_arbitraire_x000a_-_x000a_Accès à des _x000a_données _x000a_confidentielles"/>
    <m/>
    <s v="l est recommandé de mettre à jour Microsoft Edge dès que possible vers les versions :_x000a_✓ Microsoft Edge version 128.0.2739.42 ou ultérieures."/>
    <x v="0"/>
    <d v="2024-08-23T00:00:00"/>
    <n v="2"/>
    <d v="2024-08-23T00:00:00"/>
    <n v="0"/>
    <s v="Traité dans le delai"/>
    <s v="23/08/2024 : Mail envoyé par SOC_x000a_23/08/2024 :Autoupdate"/>
    <s v="https://msrc.microsoft.com/update-guide/vulnerability_x000a_https://learn.microsoft.com/en-us/DeployEdge/microsoft-edge-relnotes-security"/>
    <m/>
    <m/>
    <m/>
    <m/>
    <m/>
  </r>
  <r>
    <s v="CDGDev"/>
    <s v="27082024-23 "/>
    <x v="1"/>
    <s v="CVE-2024-7965 _x000a_"/>
    <s v="Google Chrome"/>
    <d v="2024-08-27T00:00:00"/>
    <s v="Une vulnérabilité critique dans le navigateur _x000a_Google Chrome de type Zero-day, L’exploitation _x000a_de cette faille peut permettre à un attaquant _x000a_d’exécuter du code arbitraire et de prendre le _x000a_contrôle du système affecté._x000a_La « CVE-2024-7965 ». Est activement exploité"/>
    <x v="0"/>
    <s v="Prise de contrôle _x000a_du système_x000a_-_x000a_Exécution du code _x000a_arbitraire"/>
    <m/>
    <s v="Il est recommandé de mettre à jour Google Chrome dès que possible vers les versions :_x000a_✓ Google Chrome version : 128.0.6613.85 ou ultérieur pour Windows_x000a_✓ Google Chrome version : 128.0.6613.84 ou ultérieur pour Linux_x000a_✓ Google Chrome version : 128.0.6613.85 ou ultérieur pour Mac"/>
    <x v="0"/>
    <d v="2024-08-27T00:00:00"/>
    <n v="2"/>
    <d v="2024-08-29T00:00:00"/>
    <n v="2"/>
    <s v="Traité dans le delai"/>
    <s v="27/08/2024 : Mail envoyé Par SOC _x000a_28/08/2024 : Relance_x000a_Une nouvelle vulnératbilité a été découverte sous l'id : 29082024-26"/>
    <s v="https://chromereleases.googleblog.com/2024/08/stable-channel-update-for-desktop.html"/>
    <m/>
    <m/>
    <m/>
    <m/>
    <m/>
  </r>
  <r>
    <s v="CDGDev"/>
    <s v="29082024-25"/>
    <x v="4"/>
    <s v="CVE-2024-37079"/>
    <s v="VMware vCenter Server"/>
    <d v="2024-08-29T00:00:00"/>
    <s v="Une vulnérabilité a été découverte dans VMware vCenter. Un défaut de contrôle _x000a_de la mémoire dans le protocole DCERPC de VMware vCenter permet à _x000a_un attaquant, en envoyant des requêtes spécifiquement forgées, d’exécuter du _x000a_code arbitraire."/>
    <x v="0"/>
    <s v="Exécution de _x000a_code arbitraire à _x000a_distance"/>
    <m/>
    <s v="Mise à jour de vCenter par les versions suivantes : _x000a_✓ VCenter Server 7.0 U3r_x000a_✓ VCenter Server 8.0 U1e_x000a_✓ VCenter Server 8.0 U2d"/>
    <x v="2"/>
    <d v="2024-08-29T00:00:00"/>
    <n v="5"/>
    <d v="2024-09-03T00:00:00"/>
    <n v="5"/>
    <s v="Traité dans le delai"/>
    <s v="29/08/2024 : Mail envoyé Par SOC _x000a_02/09/2024 : Relance_x000a_Vmware sera décommissionner suite à la migration vers le DC DXC_x000a_"/>
    <s v="https://support.broadcom.com/web/ecx/support-content-notification/-_x000a_external/content/SecurityAdvisories/0/24453"/>
    <m/>
    <m/>
    <m/>
    <m/>
    <m/>
  </r>
  <r>
    <s v="CDGDev"/>
    <s v="29082024-26"/>
    <x v="1"/>
    <s v="CVE-2024-7969"/>
    <s v="Google Chrome"/>
    <d v="2024-08-29T00:00:00"/>
    <s v="Une vulnérabilité de type « confusion de _x000a_types » dans le moteur JavaScript V8 de _x000a_Google Chrome permet à un attaquant non _x000a_authentifié, en persuadant une victime de _x000a_consulter un site web spécifiquement forgé, _x000a_d’exécuter du code arbitraire."/>
    <x v="0"/>
    <s v="Exécution de _x000a_code _x000a_arbitraire"/>
    <m/>
    <s v="Il est recommandé de mettre à jour Google Chrome dès que possible vers les versions :_x000a_✓ Google Chrome version : 128.0.6613.113/.114 ou ultérieur pour Windows_x000a_✓ Google Chrome version : 128.0.6613.113 ou ultérieur pour Linux_x000a_✓ Google Chrome version : 128.0.6613.113/.114 ou ultérieur pour Mac"/>
    <x v="0"/>
    <d v="2024-08-29T00:00:00"/>
    <n v="2"/>
    <d v="2024-08-29T00:00:00"/>
    <n v="0"/>
    <s v="Traité dans le delai"/>
    <s v="29/08/2024 : Mail envoyé Par SOC _x000a_Autoupdate"/>
    <s v="https://chromereleases.googleblog.com/2024/08/stable-channel-update-for-desktop_28.html"/>
    <m/>
    <m/>
    <m/>
    <m/>
    <m/>
  </r>
  <r>
    <s v="CDGDev"/>
    <s v="04092024-01"/>
    <x v="0"/>
    <s v="CVE-2024-6119"/>
    <s v="OpenSSL"/>
    <d v="2024-09-04T00:00:00"/>
    <s v="Une vulnérabilité a été découverte dans OpenSSL. Elle permet à un attaquant de provoquer un déni de service à distance"/>
    <x v="0"/>
    <s v="Déni de service à _x000a_distance"/>
    <m/>
    <s v="Installation de la mise à jour :_x000a_▪ OpenSSL versions 3.0.15 ou ultérieur_x000a_▪ OpenSSL versions 3.1.7 ou ultérieur_x000a_▪ OpenSSL versions 3.2.3 ou ultérieur_x000a_▪ OpenSSL versions 3.3.2 ou ultérieur"/>
    <x v="3"/>
    <d v="2024-06-28T00:00:00"/>
    <n v="10"/>
    <d v="2024-10-17T00:00:00"/>
    <n v="43"/>
    <s v="Traité dans le delai"/>
    <s v="04/09/2024 : Mail envoyé par SOC_x000a_09/09/2024 : Relance_x000a_11/09/2024 : Relance_x000a_24/09/2024 : Relance_x000a_30/09/2024 : Relance_x000a_Une nouvelle vulnérabilité a été décvouret sous l'id : 17102024-23"/>
    <s v="https://openssl-library.org/news/secadv/20240903.txt"/>
    <m/>
    <m/>
    <m/>
    <m/>
    <m/>
  </r>
  <r>
    <s v="CDGDev"/>
    <s v="04092024-02"/>
    <x v="1"/>
    <s v="CVE-2023-6870_x000a_CVE-2024-8381_x000a_CVE-2024-8382_x000a_CVE-2024-8383_x000a_CVE-2024-8384_x000a_CVE-2024-8385_x000a_CVE-2024-8386_x000a_CVE-2024-8387_x000a_CVE-2024-8388_x000a_CVE-2024-8389_x000a_CVE-2024-8399"/>
    <s v="Mozilla Firefox"/>
    <d v="2024-09-04T00:00:00"/>
    <s v="De multiples vulnérabilités ont été découvertes _x000a_dans les produits Mozilla. Certaines d'entre _x000a_elles permettent à un attaquant de provoquer _x000a_une exécution de code arbitraire à distance, un _x000a_contournement de la politique de sécurité et un _x000a_problème de sécurité non spécifié par l'éditeur."/>
    <x v="0"/>
    <s v="Contournement de la _x000a_politique de sécurité_x000a_-_x000a_Exécution de code _x000a_arbitraire à distance_x000a_-_x000a_Non spécifié par _x000a_l'éditeur"/>
    <m/>
    <s v="Mise à jour vers les versions : _x000a_✓ Firefox versions 130 ou ultérieur._x000a_✓ Firefox ESR versions 115.15 ou ultérieur._x000a_✓ Firefox ESR versions 128.2 ou ultérieur._x000a_✓ Firefox Focus pour iOS versions 130 ou ultérieur._x000a_✓ Thunderbird versions 128.2 ou ultérieur."/>
    <x v="0"/>
    <d v="2024-09-04T00:00:00"/>
    <n v="5"/>
    <d v="2024-09-04T00:00:00"/>
    <n v="0"/>
    <s v="Traité dans le delai"/>
    <s v="4/9/2024 : Mail envoyé par SOC_x000a_Autoupdate"/>
    <s v="https://www.mozilla.org/en-US/security/advisories/mfsa2024-39/_x000a_https://www.mozilla.org/en-US/security/advisories/mfsa2024-40/_x000a_https://www.mozilla.org/en-US/security/advisories/mfsa2024-41/_x000a_https://www.mozilla.org/en-US/security/advisories/mfsa2024-42/"/>
    <m/>
    <m/>
    <m/>
    <m/>
    <m/>
  </r>
  <r>
    <s v="CDGDev"/>
    <s v="04092024-03"/>
    <x v="1"/>
    <s v="CVE-2024-7970_x000a_CVE-2024-8362"/>
    <s v="Google Chrome"/>
    <d v="2024-09-04T00:00:00"/>
    <s v="De multiples vulnérabilités ont été _x000a_découvertes dans Google Chrome. Elles _x000a_permettent à un attaquant de provoquer un _x000a_problème de sécurité non spécifié par _x000a_l'éditeur."/>
    <x v="0"/>
    <s v="Non spécifié _x000a_par l'éditeur"/>
    <m/>
    <s v="Il est recommandé de mettre à jour Google Chrome dès que possible vers les versions :_x000a_✓ Google Chrome version : 128.0.6613.119/.120 ou ultérieur pour Windows_x000a_✓ Google Chrome version : 128.0.6613.119 ou ultérieur pour Linux_x000a_✓ Google Chrome version : 128.0.6613.119/.120 ou ultérieur MacOs"/>
    <x v="0"/>
    <d v="2024-09-04T00:00:00"/>
    <n v="5"/>
    <d v="2024-09-04T00:00:00"/>
    <n v="0"/>
    <s v="Traité dans le delai"/>
    <s v="04/09/2024 : Mail envoyé par SOC_x000a_Autoupdate"/>
    <s v="https://chromereleases.googleblog.com/2024/09/stable-channel-update-for-desktop.html"/>
    <m/>
    <m/>
    <m/>
    <m/>
    <m/>
  </r>
  <r>
    <s v="CDGDev"/>
    <s v="05092024-04"/>
    <x v="4"/>
    <s v="CVE-2024-20439_x000a_CVE-2024-20440_x000a_CVE-2024-20430_x000a_CVE-2024-20469_x000a_CVE-2024-20497_x000a_CVE-2024-20503"/>
    <s v="Produits Cisco"/>
    <d v="2024-09-05T00:00:00"/>
    <s v="De multiples vulnérabilités ont été découvertes _x000a_dans les produits Cisco. Elles peuvent _x000a_permettre à un attaquant de réussir une _x000a_élévation de privilèges, de contourner la _x000a_politique de sécurité et de réussir une injection _x000a_du code arbitraire"/>
    <x v="0"/>
    <s v="Contournement de la _x000a_politique de sécurité_x000a_-_x000a_Elévation de privilèges_x000a_-_x000a_Injection du code _x000a_arbitraire "/>
    <m/>
    <s v="✓ Cisco Smart License Utility version 2.3.0 ou ultérieures_x000a_✓ Cisco Meraki SM Agent pour Windows 4.2.0 ou ultérieures_x000a_✓ Cisco Identity Services Engine version 3.2P7 (Sep 2024)_x000a_✓ Cisco Expressway Edge version 15.2 (Sep 2024)_x000a_✓ Cisco Duo Epic pour Hyperdrive version 1.2 ou ultérieures"/>
    <x v="1"/>
    <d v="2024-09-05T00:00:00"/>
    <n v="5"/>
    <d v="2025-02-10T00:00:00"/>
    <n v="158"/>
    <s v="Hors délai de remediation"/>
    <s v="05/09/2024 : Mail envoyé par SOC_x000a_09/09/2024 : Relance_x000a_11/09/2024 : Relance_x000a_13/09/2024 : Relance_x000a_Non concerné _x000a_"/>
    <s v="https://sec.cloudapps.cisco.com/security/center/content/CiscoSecurityAdvisory/cisco-sa-meraki_x0002_agent-dll-hj-Ptn7PtKe _x000a_https://sec.cloudapps.cisco.com/security/center/content/CiscoSecurityAdvisory/cisco-sa-ise_x0002_injection-6kn9tSxm _x000a_https://sec.cloudapps.cisco.com/security/center/content/CiscoSecurityAdvisory/cisco-sa_x0002_expressway-auth-kdFrcZ2j_x000a_https://sec.cloudapps.cisco.com/security/center/content/CiscoSecurityAdvisory/cisco-sa-duo_x0002_epic-info-sdLv6h8y_x000a_https://sec.cloudapps.cisco.com/security/center/content/CiscoSecurityAdvisory/cisco-sa-cslu_x0002_7gHMzWm "/>
    <m/>
    <m/>
    <m/>
    <m/>
    <m/>
  </r>
  <r>
    <s v="CDGDev"/>
    <s v="11092024-08"/>
    <x v="4"/>
    <s v="CVE-2022-45856_x000a_CVE-2023-44254_x000a_CVE-2024-31489"/>
    <s v="Produits Fortinet"/>
    <d v="2024-09-11T00:00:00"/>
    <s v="De multiples vulnérabilités ont été _x000a_découvertes dans les produits Fortinet. _x000a_Certaines d'entre elles permettent à un _x000a_attaquant de provoquer une exécution de _x000a_code arbitraire, un déni de service à _x000a_distance et une atteinte à la confidentialité _x000a_des données."/>
    <x v="0"/>
    <s v="Atteinte à la _x000a_confidentialité _x000a_des données_x000a_-_x000a_Contournement _x000a_de la politique _x000a_de sécurité_x000a_-_x000a_Déni de service _x000a_à distance_x000a_-_x000a_Exécution de _x000a_code arbitraire"/>
    <m/>
    <s v="Installation de la mise à jour :_x000a_✓ FortiAnalyzer 7.4.x versions 7.4.1 ou ultérieure_x000a_✓ FortiAnalyzer versions 7.2.5 ou ultérieure_x000a_✓ FortiClientWindows 7.2.x- versions 7.2.3 ou ultérieure_x000a_✓ FortiClientWindows versions 7.0.12 ou ultérieure_x000a_✓ FortiManager versions 7.4.x versions 7.4.1 ou ultérieure_x000a_✓ FortiManager versions 7.2.5 ou ultérieure"/>
    <x v="1"/>
    <d v="2024-09-11T00:00:00"/>
    <n v="5"/>
    <d v="2024-09-24T00:00:00"/>
    <n v="13"/>
    <s v="Hors délai de remediation"/>
    <s v="11/09/2024 : Mail envoyé par SOC_x000a_13/09/2024 :Relance_x000a_18/09/2024 : Relance_x000a_03/10/2024 : Relance_x000a_Non concerné"/>
    <s v="https://www.fortiguard.com/psirt/FG-IR-22-282_x000a_https://www.fortiguard.com/psirt/FG-IR-22-230_x000a_https://www.fortiguard.com/psirt/FG-IR-23-204"/>
    <m/>
    <m/>
    <m/>
    <m/>
    <m/>
  </r>
  <r>
    <s v="CDGDev"/>
    <s v="11092024-09"/>
    <x v="0"/>
    <s v="CVE-2024-41869_x000a_CVE-2024-41874_x000a_CVE-2024-45112"/>
    <s v=" produits _x000a_Adobe"/>
    <d v="2024-09-11T00:00:00"/>
    <s v="De multiples vulnérabilités ont été _x000a_découvertes dans les produits _x000a_Adobe. Elles permettent à un _x000a_attaquant de provoquer une _x000a_exécution de code arbitraire et un _x000a_contournement de la politique de _x000a_sécurité."/>
    <x v="0"/>
    <s v="Exécution de code _x000a_arbitraire"/>
    <m/>
    <s v="Mise a jours des produits Adobe par :_x000a_✓ Acrobat 2020 versions 20.005.30680 ou ultérieur_x000a_✓ Acrobat 2024 versions 24.001.30187 ou ultérieur_x000a_✓ Acrobat DC versions 24.003.20112 ou ultérieur_x000a_✓ Acrobat Reader 2020 versions 20.005.30680 ou ultérieur_x000a_✓ Acrobat Reader DC versions 24.003.20112 ou ultérieur"/>
    <x v="0"/>
    <d v="2024-09-11T00:00:00"/>
    <n v="30"/>
    <d v="2024-12-12T00:00:00"/>
    <n v="92"/>
    <s v="Hors délai de remediation"/>
    <s v="11/09/2024 : Mail envoyé par SOC_x000a_13/09/2024 :Relance_x000a_18/09/2024 : Relance_x000a_20/09/2024 : Relance_x000a_24/09/2024 : Relance_x000a_Une vulnérabilité a été découverte ID : 12122024-08"/>
    <s v="https://helpx.adobe.com/security/products/acrobat/apsb24-70.html_x000a_https://helpx.adobe.com/security/products/coldfusion/apsb24-71.html "/>
    <m/>
    <m/>
    <m/>
    <m/>
    <m/>
  </r>
  <r>
    <s v="CDGDev"/>
    <s v="11092024-10"/>
    <x v="1"/>
    <s v="CVE-2024-8636_x000a_CVE-2024-8637_x000a_CVE-2024-8638_x000a_CVE-2024-8639"/>
    <s v="Google Chrome"/>
    <d v="2024-09-11T00:00:00"/>
    <s v="De multiples vulnérabilités ont été _x000a_découvertes dans Google Chrome. Elles _x000a_permettent à un attaquant de provoquer un _x000a_problème de sécurité non spécifié par _x000a_l'éditeur."/>
    <x v="0"/>
    <s v="Non spécifié _x000a_par l'éditeur"/>
    <m/>
    <s v="Il est recommandé de mettre à jour Google Chrome dès que possible vers les versions :_x000a_✓ Google Chrome version : 128.0.6613.137/.138 ou ultérieur pour Windows_x000a_✓ Google Chrome version : 128.0.6613.137 ou ultérieur pour Linux_x000a_✓ Google Chrome version : 128.0.6613.137/.138 ou ultérieur MacOs"/>
    <x v="0"/>
    <d v="2024-09-11T00:00:00"/>
    <n v="5"/>
    <d v="2024-09-11T00:00:00"/>
    <n v="0"/>
    <s v="Traité dans le delai"/>
    <s v="11/09/2024 : Mail envoyé par SOC_x000a_Autoupdate"/>
    <s v="https://chromereleases.googleblog.com/2024/09/stable-channel-update-for-desktop_10.html "/>
    <m/>
    <m/>
    <m/>
    <m/>
    <m/>
  </r>
  <r>
    <s v="CDGDev"/>
    <s v="13092024-11"/>
    <x v="1"/>
    <s v="CVE-2024-8636_x000a_CVE-2024-8637_x000a_CVE-2024-8638_x000a_CVE-2024-8639"/>
    <s v="Microsoft Edge"/>
    <d v="2024-09-13T00:00:00"/>
    <s v="De multiples vulnérabilités ont été _x000a_découvertes dans Microsoft Edge. _x000a_Elles permettent à un attaquant de _x000a_provoquer un problème de sécurité _x000a_non spécifié par l'éditeur."/>
    <x v="0"/>
    <s v="Non spécifié _x000a_par l'éditeur"/>
    <m/>
    <s v="Il est recommandé de mettre à jour Microsoft Edge dès que possible vers les versions :_x000a_✓ Microsoft Edge version : 128.0.2739.79 ou ultérieur"/>
    <x v="0"/>
    <d v="2024-09-13T00:00:00"/>
    <n v="5"/>
    <d v="2024-09-13T00:00:00"/>
    <n v="0"/>
    <s v="Traité dans le delai"/>
    <s v="13/09/2024 : Mail envoyé par SOC_x000a_Autoupdate"/>
    <s v="https://msrc.microsoft.com/update-guide/vulnerability/CVE-2024-8636_x000a_https://msrc.microsoft.com/update-guide/vulnerability/CVE-2024-8637_x000a_https://msrc.microsoft.com/update-guide/vulnerability/CVE-2024-8638_x000a_https://msrc.microsoft.com/update-guide/vulnerability/CVE-2024-8639"/>
    <m/>
    <m/>
    <m/>
    <m/>
    <m/>
  </r>
  <r>
    <s v="CDGDev"/>
    <s v="13092024-12"/>
    <x v="4"/>
    <s v="CVE-2024-38816"/>
    <s v="Spring Framework"/>
    <d v="2024-09-13T00:00:00"/>
    <s v="Une vulnérabilité a été découverte dans _x000a_Spring Framework. Elle permet à un _x000a_attaquant de provoquer une atteinte à la _x000a_confidentialité des données."/>
    <x v="0"/>
    <s v="Atteinte à la _x000a_confidentialité _x000a_des données"/>
    <m/>
    <s v="Installation de la mise à jour :_x000a_✓ Spring Framework versions 6.0.24 ou ultérieures._x000a_✓ Spring Framework versions 5.3.40 ou ultérieures._x000a_✓ Spring Framework versions 6.1.13 ou ultérieures."/>
    <x v="6"/>
    <d v="2024-09-13T00:00:00"/>
    <n v="10"/>
    <d v="2025-02-10T00:00:00"/>
    <n v="150"/>
    <s v="Hors délai de remediation"/>
    <s v="13/09/2024 : Mail envoyé par SOC_x000a_Non concerné"/>
    <s v="https://spring.io/security/cve-2024-38816 "/>
    <m/>
    <m/>
    <m/>
    <m/>
    <m/>
  </r>
  <r>
    <s v="CDGDev"/>
    <s v="18092024-14"/>
    <x v="4"/>
    <s v="CVE-2024-38812 _x000a_CVE-2024-38813"/>
    <s v="Produits Vmware"/>
    <d v="2024-09-18T00:00:00"/>
    <s v="De multiples vulnérabilités ont été découvertes dans les produits VMware. Elles permettent à un attaquant de provoquer une exécution de code arbitraire à distance et une élévation de privilèges. "/>
    <x v="0"/>
    <s v="Exécution de code arbitraire à distance_x000a_-_x000a_Élévation de privilèges "/>
    <m/>
    <s v="Il est recommandé de mettre à jour les produits VMware vers les versions :_x000a__x0009_Cloud Foundation versions 4.x : Appliquer le correctif de sécurité 7.0 U3s_x000a__x0009_Cloud Foundation versions 5.x : Appliquer le correctif de sécurité 8.0 U3b_x000a__x0009_vCenter Server 7.x : versions 7.0 U3s ou ultérieures_x000a__x0009_vCenter Server 8.x : versions 8.0 U3b ou ultérieures"/>
    <x v="2"/>
    <d v="2024-09-18T00:00:00"/>
    <n v="5"/>
    <d v="2024-09-25T00:00:00"/>
    <n v="7"/>
    <s v="Hors délai de remediation"/>
    <s v="18/09/2024 : Mail envoyé par SOC_x000a_Vmware sera décommissionner suite à la migration vers le DC DXC"/>
    <s v="https://support.broadcom.com/web/ecx/support-content-notification/-/external/content/SecurityAdvisories/0/24968 "/>
    <m/>
    <m/>
    <m/>
    <m/>
    <m/>
  </r>
  <r>
    <s v="CDGDev"/>
    <s v="19092024-15"/>
    <x v="1"/>
    <s v="CVE-2024-8904_x000a_ CVE-2024-8905_x000a_ CVE-2024-8906_x000a_ CVE-2024-8907_x000a_ CVE-2024-8908_x000a_ CVE-2024-8909_x000a_"/>
    <s v="Google Chrome"/>
    <d v="2024-09-19T00:00:00"/>
    <s v="De multiples vulnérabilités ont été _x000a_découvertes dans Google Chrome. _x000a_Elles permettent à un attaquant de _x000a_provoquer un problème de sécurité _x000a_non spécifié par l'éditeur."/>
    <x v="0"/>
    <s v="Non spécifié _x000a_par l'éditeur"/>
    <m/>
    <s v="Il est recommandé de mettre à jour Microsoft Edge dès que possible vers les versions :_x000a_✓ Google Chrome version : 129.0.6668.58/.59 ou ultérieur pour Windows_x000a_✓ Google Chrome version : 129.0.6668.58 ou ultérieur pour Linux_x000a_✓ Google Chrome version : 129.0.6668.58/.59 ou ultérieur pour Mac"/>
    <x v="0"/>
    <d v="2024-09-19T00:00:00"/>
    <n v="5"/>
    <d v="2024-09-19T00:00:00"/>
    <n v="0"/>
    <s v="Traité dans le delai"/>
    <s v="18/09/2024 : Mail envoyé par SOC_x000a_Autoupdate"/>
    <s v="https://chromereleases.googleblog.com/2024/09/stable-channel-update-for-desktop_17.html "/>
    <m/>
    <m/>
    <m/>
    <m/>
    <m/>
  </r>
  <r>
    <s v="CDGDev"/>
    <s v="20092024-16"/>
    <x v="3"/>
    <s v="CVE-2024-38016"/>
    <s v="Microsoft office et Visio"/>
    <d v="2024-09-20T00:00:00"/>
    <s v="Une vulnérabilité a été découverte dans le _x000a_composant Visio de Microsoft Office permet _x000a_à un attaquant, en persuadant une victime _x000a_d’ouvrir un document spécifiquement forgé, _x000a_d'exécuter du code arbitraire. "/>
    <x v="0"/>
    <s v="Exécution de _x000a_code _x000a_arbitraire"/>
    <m/>
    <s v="Appliquer les correctifs suivants :_x000a_• Microsoft Office 2019 for 32-bit editions: [Correctif]_x000a_• Microsoft Visio 2016 (32-bit edition): [KB5002634]_x000a_• Microsoft Office LTSC 2021 for 64-bit editions: [Correctif]_x000a_• Microsoft Visio 2016 (64-bit edition): [KB5002634]_x000a_• Microsoft 365 Apps for Enterprise for 64-bit Systems : [Correctif]_x000a_• Microsoft Office 2019 for 64-bit editions: [Correctif]]_x000a_• Microsoft 365 Apps for Enterprise for 32-bit Systems: [Correctif]]_x000a_• Microsoft Office LTSC 2021 for 32-bit editions: [Correctif]"/>
    <x v="0"/>
    <d v="2024-09-20T00:00:00"/>
    <n v="5"/>
    <d v="2025-02-10T00:00:00"/>
    <n v="143"/>
    <s v="Hors délai de remediation"/>
    <s v="20/09/2024 : Mail envoyé par SOC_x000a_24/09/2024 : Relance_x000a_26/09/2024 : Relance_x000a_30/09/2024 : Relance"/>
    <s v="https://msrc.microsoft.com/update-guide/vulnerability/CVE-2024-38016 "/>
    <m/>
    <m/>
    <m/>
    <m/>
    <m/>
  </r>
  <r>
    <s v="CDGDev"/>
    <s v="20092024-17"/>
    <x v="1"/>
    <s v="CVE-2024-38221_x000a_CVE-2024-43489_x000a_CVE-2024-43496_x000a_CVE-2024-8904_x000a_CVE-2024-8905_x000a_CVE-2024-8906_x000a_CVE-2024-8907_x000a_CVE-2024-8908_x000a_CVE-2024-8909"/>
    <s v="Microsoft Edge"/>
    <d v="2024-09-20T00:00:00"/>
    <s v="De multiples vulnérabilités ont été _x000a_découvertes dans Microsoft Edge. _x000a_Elles permettent à un attaquant de _x000a_provoquer une exécution de code _x000a_arbitraire à distance, un _x000a_contournement de la politique de _x000a_sécurité et un problème de sécurité _x000a_non spécifié par l'éditeur"/>
    <x v="0"/>
    <s v="Contournement _x000a_de la politique _x000a_de sécurité_x000a_-_x000a_Exécution de _x000a_code arbitraire _x000a_à distance_x000a_-_x000a_Non spécifié _x000a_par l'éditeur"/>
    <m/>
    <s v="Il est recommandé de mettre à jour Microsoft Edge dès que possible vers les versions :_x000a_✓ Microsoft Edge version : 129.0.2792.52 ou ultérieur"/>
    <x v="0"/>
    <d v="2024-09-20T00:00:00"/>
    <n v="5"/>
    <d v="2024-09-20T00:00:00"/>
    <n v="0"/>
    <s v="Traité dans le delai"/>
    <s v="20/09/2024 : Mail envoyé par SOC_x000a_Autoupdate"/>
    <s v="https://msrc.microsoft.com/update-guide/vulnerability/CVE-2024-38221_x000a_https://msrc.microsoft.com/update-guide/vulnerability/CVE-2024-43489_x000a_https://msrc.microsoft.com/update-guide/vulnerability/CVE-2024-43496_x000a_https://msrc.microsoft.com/update-guide/vulnerability/CVE-2024-8904_x000a_https://msrc.microsoft.com/update-guide/vulnerability/CVE-2024-8905_x000a_https://msrc.microsoft.com/update-guide/vulnerability/CVE-2024-8906_x000a_https://msrc.microsoft.com/update-guide/vulnerability/CVE-2024-8907_x000a_https://msrc.microsoft.com/update-guide/vulnerability/CVE-2024-8908_x000a_https://msrc.microsoft.com/update-guide/vulnerability/CVE-2024-8909 "/>
    <m/>
    <m/>
    <m/>
    <m/>
    <m/>
  </r>
  <r>
    <s v="CDGDev"/>
    <s v="25092024-18"/>
    <x v="1"/>
    <s v="CVE-2024-9120_x000a_CVE-2024-9121_x000a_CVE-2024-9122_x000a_CVE-2024-9123"/>
    <s v="Google Chrome"/>
    <d v="2024-09-25T00:00:00"/>
    <s v="De multiples vulnérabilités ont été _x000a_découvertes dans Google Chrome. _x000a_Elles permettent à un attaquant de _x000a_provoquer un problème de sécurité _x000a_non spécifié par l'éditeur."/>
    <x v="0"/>
    <s v="Non spécifié _x000a_par l'éditeur"/>
    <m/>
    <s v="Il est recommandé de mettre à jour Microsoft Edge dès que possible vers les versions :_x000a_✓ Google Chrome version : 129.0.6668.70/.71 ou ultérieur pour Windows_x000a_✓ Google Chrome version : 129.0.6668.70 ou ultérieur pour Linux_x000a_✓ Google Chrome version : 129.0.6668.70/.71 ou ultérieur pour Mac"/>
    <x v="0"/>
    <d v="2024-09-25T00:00:00"/>
    <n v="5"/>
    <d v="2024-09-25T00:00:00"/>
    <n v="0"/>
    <s v="Traité dans le delai"/>
    <s v="25/09/2024 : Mail envoyé par SOC_x000a_Autoupdate"/>
    <s v="https://chromereleases.googleblog.com/2024/09/stable-channel-update-for-desktop_24.html"/>
    <m/>
    <m/>
    <m/>
    <m/>
    <m/>
  </r>
  <r>
    <s v="CDGDev"/>
    <s v="25092024-19"/>
    <x v="4"/>
    <s v="CVE-2024-9014"/>
    <s v="PostgreSQL _x000a_pgAdmin"/>
    <d v="2024-09-25T00:00:00"/>
    <s v="Une vulnérabilité a été découverte dans _x000a_PostgreSQL pgAdmin. Elle permet à un _x000a_attaquant d'obtenir un accès non autorisé à _x000a_des données sensibles."/>
    <x v="0"/>
    <s v="Accès non _x000a_autorisé"/>
    <m/>
    <s v="Il est recommandé de mettre à jour pgAdmin dès que possible vers les versions :_x000a_✓ pgAdmin 4 versions 8.12 ou ultérieur"/>
    <x v="7"/>
    <d v="2024-09-25T00:00:00"/>
    <n v="5"/>
    <d v="2025-02-10T00:00:00"/>
    <n v="138"/>
    <s v="Hors délai de remediation"/>
    <s v="25/09/2024 : Mail envoyé Par SOC _x000a_27/09/2024 : Relance_x000a_02/10/2024 : Relance_x000a_Non concerné "/>
    <s v="https://www.pgadmin.org/docs/pgadmin4/8.12/release_notes_8_12.htm"/>
    <m/>
    <m/>
    <m/>
    <m/>
    <m/>
  </r>
  <r>
    <s v="CDGDev"/>
    <s v="25092024-20"/>
    <x v="4"/>
    <s v="CVE-2022-24805_x000a_CVE-2022-24809_x000a_CVE-2024-45817"/>
    <s v="Citrix Hypervisor"/>
    <d v="2024-09-25T00:00:00"/>
    <s v="De multiples vulnérabilités ont été _x000a_découvertes dans les produits Citrix. Elles _x000a_permettent à un attaquant de provoquer un _x000a_déni de service à distance."/>
    <x v="0"/>
    <s v="Déni de _x000a_service à _x000a_distance"/>
    <m/>
    <s v="✓ Installation du Hotfix XS82ECU1077 pour Hypervisor._x000a_✓ Installation du dernier Correctif de sécurité pour Xenserver ."/>
    <x v="2"/>
    <d v="2024-09-25T00:00:00"/>
    <n v="10"/>
    <d v="2024-09-25T00:00:00"/>
    <n v="0"/>
    <s v="Traité dans le delai"/>
    <s v="25/09/2024 : Mail envoyé par SOC_x000a_27/09/2024 : Relance_x000a_30/09/2024 : Relance_x000a_Non concerné"/>
    <s v="https://support.citrix.com/s/article/CTX691646-xenserver-and-citrix-hypervisor-security-update_x0002_for-cve20244581 "/>
    <m/>
    <m/>
    <m/>
    <m/>
    <m/>
  </r>
  <r>
    <s v="CDGDev"/>
    <s v="26092024-21"/>
    <x v="4"/>
    <s v="CVE-2024-20350_x000a_CVE-2024-20381_x000a_CVE-2024-20414 _x000a_CVE-2024-20433_x000a_CVE-2024-20434_x000a_CVE-2024-20436 _x000a_CVE-2024-20437 _x000a_CVE-2024-20455 _x000a_CVE-2024-20464 _x000a_CVE-2024-20465 _x000a_CVE-2024-20467 _x000a_CVE-2024-20475 _x000a_CVE-2024-20480 _x000a_CVE-2024-20496 _x000a_CVE-2024-20508"/>
    <s v="Produits Cisco"/>
    <d v="2024-09-26T00:00:00"/>
    <s v="De multiples vulnérabilités ont été _x000a_découvertes dans les produits Cisco. _x000a_Certaines d'entre elles permettent à un _x000a_attaquant de causer un déni de service, _x000a_de réussir une élévation de privilèges, _x000a_d’exécuter du code arbitraire et de _x000a_divulguer des informations confidentielles."/>
    <x v="0"/>
    <s v="Elévation de privilèges_x000a_-_x000a_Déni de service_x000a_-_x000a_Exécution du code _x000a_arbitraire à distance_x000a_-_x000a_Divulgation des _x000a_informations _x000a_confidentielles"/>
    <m/>
    <s v="se référer aux bulletins de sécurité Cisco afin d’installer les nouvelles mises à jour."/>
    <x v="1"/>
    <d v="2024-09-26T00:00:00"/>
    <n v="5"/>
    <d v="2024-09-27T00:00:00"/>
    <n v="1"/>
    <s v="Traité dans le delai"/>
    <s v="26/09/2024 : Mail envoyé par SOC_x000a_27/09/2024 : Relance_x000a_02/10/2024 : Relance_x000a_04/10/2024 : Relance_x000a_Non concerné "/>
    <s v="https://sec.cloudapps.cisco.com/security/center/content/CiscoSecurityAdvisory/cisco-sa-httpsrvr_x0002_dos-yOZThut_x000a_https://sec.cloudapps.cisco.com/security/center/content/CiscoSecurityAdvisory/cisco-sa-dnac_x0002_ssh-e4uOdASj_x000a_https://sec.cloudapps.cisco.com/security/center/content/CiscoSecurityAdvisory/cisco-sa-cpp-vfr_x0002_dos-nhHKGgO_x000a_https://sec.cloudapps.cisco.com/security/center/content/CiscoSecurityAdvisory/cisco-sa-nso_x0002_auth-bypass-QnTEesp_x000a_https://sec.cloudapps.cisco.com/security/center/content/CiscoSecurityAdvisory/cisco-sa-vlan_x0002_dos-27Pur5RT_x000a_https://sec.cloudapps.cisco.com/security/center/content/CiscoSecurityAdvisory/cisco-sa-utd_x0002_snort3-dos-bypas-b4OUEwxD_x000a_https://sec.cloudapps.cisco.com/security/center/content/CiscoSecurityAdvisory/cisco-sa-sdwan_x0002_xss-zQ4KPvYd_x000a_https://sec.cloudapps.cisco.com/security/center/content/CiscoSecurityAdvisory/cisco-sa-repacl_x0002_9eXgnBpD_x000a_https://sec.cloudapps.cisco.com/security/center/content/CiscoSecurityAdvisory/cisco-sa-ios_x0002_webui-HfwnRgk_x000a_https://sec.cloudapps.cisco.com/security/center/content/CiscoSecurityAdvisory/cisco-sa-c9800-_x000a_cwa-acl-nPSbHSnA_x000a_https://sec.cloudapps.cisco.com/security/center/content/CiscoSecurityAdvisory/cisco-sa-webui_x0002_csrf-ycUYxkKO_x000a_https://sec.cloudapps.cisco.com/security/center/content/CiscoSecurityAdvisory/cisco-sa-sdwan_x0002_utd-dos-hDATqxs_x000a_https://sec.cloudapps.cisco.com/security/center/content/CiscoSecurityAdvisory/cisco-sa-rsvp_x0002_dos-OypvgVZf_x000a_https://sec.cloudapps.cisco.com/security/center/content/CiscoSecurityAdvisory/cisco-sa-pim_x0002_APbVfySJ_x000a_https://sec.cloudapps.cisco.com/security/center/content/CiscoSecurityAdvisory/cisco-sa-ios-xe_x0002_sda-edge-dos-MBcbG9"/>
    <m/>
    <m/>
    <m/>
    <m/>
    <m/>
  </r>
  <r>
    <s v="CDGDev"/>
    <s v="27092024-23"/>
    <x v="4"/>
    <s v="CVE-2024-4577_x000a_CVE-2024-8925_x000a_CVE-2024-8926_x000a_CVE-2024-8927_x000a_CVE-2024-9026 "/>
    <s v="PHP"/>
    <d v="2024-09-27T00:00:00"/>
    <s v="De multiples vulnérabilités ont été _x000a_découvertes dans PHP. Certaines d'entre _x000a_elles permettent à un attaquant de _x000a_provoquer une exécution de code arbitraire _x000a_à distance, une atteinte à la confidentialité _x000a_des données et une atteinte à l'intégrité des _x000a_données."/>
    <x v="0"/>
    <s v="Atteinte à l'intégrité _x000a_des données_x000a_-_x000a_Atteinte à la _x000a_confidentialité des _x000a_données_x000a_-_x000a_Contournement de _x000a_la politique de _x000a_sécurité_x000a_-_x000a_Exécution de code _x000a_arbitraire à _x000a_distance_x000a_-_x000a_Non spécifié par _x000a_l'éditeur"/>
    <m/>
    <s v="Il est recommandé de mettre à jour PHP dès que possible vers les versions :_x000a_✓ PHP versions 8.2.24 ou ultérieures._x000a_✓ PHP versions 8.3.12 ou ultérieures._x000a_✓ PHP versions 8.1.30 ou ultérieures."/>
    <x v="3"/>
    <d v="2024-09-27T00:00:00"/>
    <n v="2"/>
    <d v="2024-09-27T00:00:00"/>
    <n v="0"/>
    <s v="Traité dans le delai"/>
    <s v="27/09/2024 : Mail envoyé par SOC_x000a_ (Non concerné)"/>
    <s v="https://www.php.net/ChangeLog-8.php#8.1.30_x000a_https://www.php.net/ChangeLog-8.php#8.2.24_x000a_https://www.php.net/ChangeLog-8.php#8.3.12"/>
    <m/>
    <m/>
    <m/>
    <m/>
    <m/>
  </r>
  <r>
    <s v="CDGDev"/>
    <s v="27092024-24"/>
    <x v="1"/>
    <s v="CVE-2024-9120_x000a_CVE-2024-9121_x000a_CVE-2024-9122_x000a_CVE-2024-9123"/>
    <s v="Microsoft Edge"/>
    <d v="2024-09-27T00:00:00"/>
    <s v="De multiples vulnérabilités ont été _x000a_découvertes dans Microsoft Edge. _x000a_Elles permettent à un attaquant de _x000a_provoquer un problème de sécurité _x000a_non spécifié par l'éditeur."/>
    <x v="0"/>
    <s v="Non spécifié par _x000a_l'éditeur"/>
    <m/>
    <s v="Il est recommandé de mettre à jour Microsoft Edge dès que possible vers les versions :_x000a_✓ Google Chrome version : 129.0.2792.65 ou ultérieur"/>
    <x v="0"/>
    <d v="2024-09-27T00:00:00"/>
    <n v="5"/>
    <d v="2024-09-27T00:00:00"/>
    <n v="0"/>
    <s v="Traité dans le delai"/>
    <s v="27/09/2024 : Mail envoyé par SOC_x000a_Autoupdate"/>
    <s v="https://msrc.microsoft.com/update-guide/vulnerability/CVE-2024-9120_x000a_https://msrc.microsoft.com/update-guide/vulnerability/CVE-2024-9121_x000a_https://msrc.microsoft.com/update-guide/vulnerability/CVE-2024-9122_x000a_https://msrc.microsoft.com/update-guide/vulnerability/CVE-2024-9123"/>
    <m/>
    <m/>
    <m/>
    <m/>
    <m/>
  </r>
  <r>
    <s v="CDGDev"/>
    <s v="02102024-01"/>
    <x v="1"/>
    <s v="CVE-2024-7025_x000a_CVE-2024-9369_x000a_CVE-2024-9370"/>
    <s v="Google Chrome"/>
    <d v="2024-10-02T00:00:00"/>
    <s v="De multiples vulnérabilités ont été _x000a_découvertes dans Google Chrome. _x000a_Elles permettent à un attaquant de _x000a_provoquer un problème de sécurité _x000a_non spécifié par l'éditeur."/>
    <x v="0"/>
    <s v="Non spécifié _x000a_par l'éditeur"/>
    <m/>
    <s v="Il est recommandé de mettre à jour Google Chrome dès que possible vers les versions :_x000a_✓ Google Chrome version : 129.0.6668.89/.90 ou ultérieur pour Windows_x000a_✓ Google Chrome version : 129.0.6668.89 ou ultérieur pour Linux_x000a_✓ Google Chrome version : 129.0.6668.89/.90 ou ultérieur pour Mac"/>
    <x v="0"/>
    <d v="2024-10-02T00:00:00"/>
    <n v="5"/>
    <d v="2024-10-02T00:00:00"/>
    <n v="0"/>
    <s v="Traité dans le delai"/>
    <s v="02/10/2024 : Mail envoyé par SOC_x000a_Autoupdate"/>
    <s v="https://chromereleases.googleblog.com/2024/10/stable-channel-update-for-desktop.html"/>
    <m/>
    <m/>
    <m/>
    <m/>
    <m/>
  </r>
  <r>
    <s v="CDGInvest"/>
    <s v="02102024-02"/>
    <x v="1"/>
    <s v="CVE-2024-8900_x000a_CVE-2024-9391_x000a_CVE-2024-9392_x000a_CVE-2024-9393_x000a_CVE-2024-9394_x000a_CVE-2024-9395_x000a_CVE-2024-9396_x000a_CVE-2024-9397_x000a_CVE-2024-9398_x000a_CVE-2024-9399_x000a_CVE-2024-9400_x000a_CVE-2024-9401_x000a_CVE-2024-9402_x000a_CVE-2024-9403"/>
    <s v="produits Mozilla"/>
    <d v="2024-10-02T00:00:00"/>
    <s v="De multiples vulnérabilités ont été _x000a_découvertes dans les produits _x000a_Mozilla. Certaines d'entre elles _x000a_permettent à un attaquant de _x000a_provoquer une exécution de code _x000a_arbitraire à distance, un déni de _x000a_service à distance et une atteinte à la _x000a_confidentialité des données."/>
    <x v="0"/>
    <s v="Atteinte à _x000a_l'intégrité des _x000a_données_x000a_-_x000a_Atteinte à la _x000a_confidentialité _x000a_des données_x000a_-_x000a_Contournement _x000a_de la politique _x000a_de sécurité_x000a_-_x000a_Déni de service _x000a_à distance_x000a_-_x000a_Exécution de _x000a_code arbitraire _x000a_à distance_x000a_-_x000a_Non spécifié _x000a_par l'éditeur"/>
    <m/>
    <s v="Mise à jour vers les versions :_x000a_✓ Firefox ESR versions 115.16 ou ultérieur._x000a_✓ Firefox ESR versions 128.3 ou ultérieur._x000a_© 2024 DXC Technology Company. All rights reserved._x000a_✓ Firefox Focus versions 131 ou ultérieur pour Android._x000a_✓ Firefox versions 131 ou ultérieur._x000a_✓ Firefox versions 131 ou ultérieur pour Android._x000a_✓ hunderbird versions 128.3 ou ultérieur._x000a_✓ hunderbird versions 131 ou ultérieur."/>
    <x v="0"/>
    <d v="2024-10-02T00:00:00"/>
    <n v="5"/>
    <d v="2024-10-02T00:00:00"/>
    <n v="0"/>
    <s v="Traité dans le delai"/>
    <s v="02/10/2024 : Mail envoyé par SOC_x000a_Autoupdate"/>
    <s v="https://www.mozilla.org/en-US/security/advisories/mfsa2024-46/_x000a_https://www.mozilla.org/en-US/security/advisories/mfsa2024-47/_x000a_https://www.mozilla.org/en-US/security/advisories/mfsa2024-48/_x000a_https://www.mozilla.org/en-US/security/advisories/mfsa2024-49/_x000a_https://www.mozilla.org/en-US/security/advisories/mfsa2024-50/"/>
    <m/>
    <m/>
    <m/>
    <m/>
    <m/>
  </r>
  <r>
    <s v="CDGDev"/>
    <s v="03102024-03"/>
    <x v="4"/>
    <s v="CVE-2024-20365 _x000a_CVE-2024-20385 _x000a_CVE-2024-20393 _x000a_CVE-2024-20470 _x000a_CVE-2024-20432 _x000a_CVE-2024-20438 _x000a_CVE-2024-20441 _x000a_CVE-2024-20442 _x000a_CVE-2024-20477 _x000a_CVE-2024-20444 _x000a_CVE-2024-20448 _x000a_CVE-2024-20449 _x000a_CVE-2024-20490 _x000a_CVE-2024-20491 _x000a_CVE-2024-20492 _x000a_CVE-2024-20498 _x000a_CVE-2024-20499_x000a_CVE-2024-20500 _x000a_CVE-2024-20501 _x000a_CVE-2024-20502 _x000a_CVE-2024-20513 _x000a_CVE-2024-20509 _x000a_CVE-2024-20515 _x000a_CVE-2024-20516 _x000a_CVE-2024-20517 _x000a_CVE-2024-20518_x000a_CVE-2024-20519 _x000a_CVE-2024-20520_x000a_CVE-2024-20521 _x000a_CVE-2024-20522 _x000a_CVE-2024-20523 _x000a_CVE-2024-20524"/>
    <s v="Produits Cisco"/>
    <d v="2024-10-03T00:00:00"/>
    <s v="De multiples vulnérabilités ont été _x000a_découvertes dans les produits Cisco. _x000a_Elles permettent à un attaquant _x000a_distant d’exécuter du code, d’accéder _x000a_à des données confidentielles, _x000a_d’élever ses privilèges ou de causer _x000a_un déni de service."/>
    <x v="0"/>
    <s v="Exécution de _x000a_code à _x000a_distance_x000a_-_x000a_Accès à des _x000a_données _x000a_confidentielles_x000a_-_x000a_Elévation de _x000a_privilèges_x000a_-_x000a_Déni de _x000a_service"/>
    <m/>
    <s v="Veuillez se référer aux bulletins de sécurité de Cisco pour mettre à jours vos équipements."/>
    <x v="1"/>
    <d v="2024-10-03T00:00:00"/>
    <n v="5"/>
    <d v="2024-10-25T00:00:00"/>
    <n v="22"/>
    <s v="Hors délai de remediation"/>
    <s v="03/10/2024 : Mail envoyé par SOC_x000a_08/10/2024 : Relance_x000a_11/10/2024 : Relance_x000a_15/10/2024 : Relance_x000a_16/10/2024 :pas concernés par cette vulnérabilité."/>
    <s v="https://sec.cloudapps.cisco.com/security/center/content/CiscoSecurityAdvisory/cisco-sacimc_x0002_redfish-cominj-sbkv5ZZ _x000a_https://sec.cloudapps.cisco.com/security/center/content/CiscoSecurityAdvisory/cisco-saexpw_x0002_escalation-3bkz77bD _x000a_https://sec.cloudapps.cisco.com/security/center/content/CiscoSecurityAdvisory/cisco-sa-iseinfo_x0002_disc-ZYF2nEEX _x000a_https://sec.cloudapps.cisco.com/security/center/content/CiscoSecurityAdvisory/cisco-sameraki_x0002_mx-vpn-dos-QTRHzG2 _x000a_https://sec.cloudapps.cisco.com/security/center/content/CiscoSecurityAdvisory/cisco-sameraki_x0002_mx-vpn-dos-by-QWUkqV7X _x000a_https://sec.cloudapps.cisco.com/security/center/content/CiscoSecurityAdvisory/cisco-sandfc-cidv_x0002_XvyX2wLj _x000a_https://sec.cloudapps.cisco.com/security/center/content/CiscoSecurityAdvisory/cisco-sandfc_x0002_cmdinj-UvYZrKfr _x000a_https://sec.cloudapps.cisco.com/security/center/content/CiscoSecurityAdvisory/cisco-sa-ndfc_x0002_ptrce-BUSHLbp _x000a_https://sec.cloudapps.cisco.com/security/center/content/CiscoSecurityAdvisory/cisco-sandfc-raci_x0002_T46k3jnN _x000a_https://sec.cloudapps.cisco.com/security/center/content/CiscoSecurityAdvisory/cisco-sandhs-idv_x0002_Bk8VqEDc _x000a_https://sec.cloudapps.cisco.com/security/center/content/CiscoSecurityAdvisory/cisco-sandhs_x0002_uaapi-Jh4V6zpN _x000a_https://sec.cloudapps.cisco.com/security/center/content/CiscoSecurityAdvisory/cisco-sarv34x_x0002_privesc-rce-qE33TCms _x000a_https://sec.cloudapps.cisco.com/security/center/content/CiscoSecurityAdvisory/cisco-sa_x0002_sbrv04x_rv32x_vulns-yJ2OSD"/>
    <m/>
    <m/>
    <m/>
    <m/>
    <m/>
  </r>
  <r>
    <s v="CDGDev"/>
    <s v="04102024-04"/>
    <x v="1"/>
    <s v="CVE-2024-7025_x000a_CVE-2024-9369_x000a_CVE-2024-9370"/>
    <s v="Microsoft Edge"/>
    <d v="2024-10-04T00:00:00"/>
    <s v="De multiples vulnérabilités ont été découvertes _x000a_dans Microsoft Edge. Elles permettent à un _x000a_attaquant de provoquer un problème de sécurité _x000a_non spécifié par l'éditeur."/>
    <x v="0"/>
    <s v="Non spécifié par _x000a_l'éditeur"/>
    <m/>
    <s v="Il est recommandé de mettre à jour Microsoft Edge dès que possible vers les versions :_x000a_✓ Microsoft Edge version 129.0.2792.79 ou ultérieures."/>
    <x v="0"/>
    <d v="2024-10-04T00:00:00"/>
    <n v="5"/>
    <d v="2024-10-04T00:00:00"/>
    <n v="0"/>
    <s v="Traité dans le delai"/>
    <s v="04/10/2024 : Mail envoyé par SOC_x000a_Autoupdate"/>
    <s v="https://msrc.microsoft.com/update-guide/vulnerability/CVE-2024-7025 _x000a_https://msrc.microsoft.com/update-guide/vulnerability/CVE-2024-9369_x000a_https://msrc.microsoft.com/update-guide/vulnerability/CVE-2024-9370"/>
    <m/>
    <m/>
    <m/>
    <m/>
    <m/>
  </r>
  <r>
    <s v="CDGDev"/>
    <s v="04102024-05"/>
    <x v="6"/>
    <s v="CVE-2024-44204_x000a_CVE-2024-44207"/>
    <s v="Apple"/>
    <d v="2024-10-04T00:00:00"/>
    <s v="De multiples vulnérabilités ont été découvertes dans _x000a_les produits Apple. Elles permettent à un attaquant de _x000a_provoquer une atteinte à la confidentialité des données."/>
    <x v="0"/>
    <s v="Atteinte à la _x000a_confidentialité des _x000a_données"/>
    <s v="OUI"/>
    <s v="Mise à jour des produits Apple par les versions suivantes :_x000a_• iOS et iPadOS version 18.0.1 ou ultérieur"/>
    <x v="0"/>
    <d v="2024-10-04T00:00:00"/>
    <n v="10"/>
    <d v="2025-02-10T00:00:00"/>
    <n v="129"/>
    <s v="Hors délai de remediation"/>
    <s v="4/10/2024 : Mail envoyé par SOC_x000a_8/10/2024 : Relance_x000a_11/10/2024 : Relance_x000a_15/10/2024 : Relance_x000a_Non Concerné, par les produits apple."/>
    <s v="https://support.apple.com/en-us/121373"/>
    <m/>
    <m/>
    <m/>
    <m/>
    <m/>
  </r>
  <r>
    <s v="CDGDev"/>
    <s v="09102024-07"/>
    <x v="0"/>
    <s v="CVE-2024-33506_x000a_CVE-2024-45330"/>
    <s v="produits Fortinet"/>
    <d v="2024-10-09T00:00:00"/>
    <s v="De multiples vulnérabilités ont été _x000a_découvertes dans les produits Fortinet. _x000a_Certaines d'entre elles permettent à un _x000a_attaquant de provoquer une exécution de _x000a_code arbitraire à distance, une élévation de _x000a_privilèges et une atteinte à la confidentialité _x000a_des données."/>
    <x v="0"/>
    <s v="Atteinte à la _x000a_confidentialité _x000a_des données_x000a_-_x000a_Exécution de _x000a_code _x000a_arbitraire à _x000a_distance_x000a_-_x000a_Élévation de _x000a_privilèges"/>
    <m/>
    <s v="Installation de la mise à jour :_x000a_✓ FortiAnalyzer 7.4.x versions 7.4.4 ou ultérieure_x000a_✓ FortiAnalyzer versions 7.2.6 ou ultérieure_x000a_✓ FortiManager versions 7.4.x versions 7.4.3 ou ultérieure_x000a_✓ FortiManager versions 7.2.6 ou ultérieure"/>
    <x v="1"/>
    <d v="2024-10-09T00:00:00"/>
    <n v="5"/>
    <d v="2024-10-10T00:00:00"/>
    <n v="1"/>
    <s v="Traité dans le delai"/>
    <s v="09/10/2024 : Mail envoyé par SOC_x000a_14/10/2024 : Relance_x000a_18/10/2024 : Relance_x000a_une vulnérabilité à été découverte sous id : 10102024-12"/>
    <s v="https://www.fortiguard.com/psirt/FG-IR-23-472_x000a_https://www.fortiguard.com/psirt/FG-IR-24-196"/>
    <m/>
    <m/>
    <m/>
    <m/>
    <m/>
  </r>
  <r>
    <s v="CDGDev"/>
    <s v="09102024-08"/>
    <x v="1"/>
    <s v="CVE-2024-9602_x000a_CVE-2024-9603"/>
    <s v="Google Chrome"/>
    <d v="2024-10-09T00:00:00"/>
    <s v="De multiples vulnérabilités ont été _x000a_découvertes dans Google Chrome. _x000a_Elles permettent à un attaquant de _x000a_provoquer un problème de sécurité _x000a_non spécifié par l'éditeur."/>
    <x v="0"/>
    <s v="Non spécifié _x000a_par l'éditeur"/>
    <m/>
    <s v="Il est recommandé de mettre à jour Google Chrome dès que possible vers les versions :_x000a_✓ Google Chrome version: 129.0.6668.100/.101 ou ultérieur pour Windows_x000a_✓ Google Chrome version: 129.0.6668.100 ou ultérieur pour Linux_x000a_✓ Google Chrome version: 129.0.6668.100/.101 ou ultérieur pour Mac"/>
    <x v="0"/>
    <d v="2024-10-09T00:00:00"/>
    <n v="5"/>
    <d v="2024-10-09T00:00:00"/>
    <n v="0"/>
    <s v="Traité dans le delai"/>
    <s v="09/10/2024 : Mail envoyé par SOC_x000a_Autoupdate"/>
    <s v="https://chromereleases.googleblog.com/2024/10/stable-channel-update-for-desktop_8.html"/>
    <m/>
    <m/>
    <m/>
    <m/>
    <m/>
  </r>
  <r>
    <s v="CDGDev"/>
    <s v="10102024-09"/>
    <x v="3"/>
    <s v="CVE-2024-43572"/>
    <s v="Zero-day-Microsoft Management _x000a_Console"/>
    <d v="2024-10-09T00:00:00"/>
    <s v="Une vulnérabilité a été découverte _x000a_dans Microsoft Management Console _x000a_permet à un attaquant, en persuadant _x000a_une victime d’ouvrir un fichier Snap-in _x000a_spécifiquement forgé, d'exécuter du _x000a_code arbitraire. _x000a_La vulnérabilité CVE-2024-43572 est _x000a_activement exploitée"/>
    <x v="0"/>
    <s v="Exécution de _x000a_code _x000a_arbitraire"/>
    <m/>
    <s v="Appliquer les correctifs suivants :_x000a_▪ Windows Server 2012 R2 (Server Core installation) : [KB5044343]_x000a_▪ Windows Server 2012 R2 : [KB5044343]_x000a_▪ Windows Server 2012 (Server Core installation) : [KB5044342]_x000a_▪ Windows Server 2012 : [KB5044342]_x000a_▪ Windows Server 2008 R2 for x64-based Systems Service Pack 1 (Server Core installation) : _x000a_[KB5044356] [KB5044321]_x000a_▪ Windows Server 2008 R2 for x64-based Systems Service Pack 1 : [KB5044356] [KB5044321]_x000a_▪ Windows Server 2008 for x64-based Systems Service Pack 2 (Server Core installation) : [KB5044320] _x000a_[KB5044306]_x000a_▪ Windows Server 2008 for x64-based Systems Service Pack 2 : [KB5044320] [KB5044306]_x000a_▪ Windows Server 2008 for 32-bit Systems Service Pack 2 (Server Core installation) : [KB5044320] _x000a_[KB5044306]_x000a_▪ Windows Server 2008 for 32-bit Systems Service Pack 2 : [KB5044320] [KB5044306]_x000a_▪ Windows Server 2016 (Server Core installation) : [KB5044293]_x000a_▪ Windows Server 2016 : [KB5044293]_x000a_▪ Windows 10 Version 1607 for x64-based Systems : [KB5044293]_x000a_▪ Windows 10 Version 1607 for 32-bit Systems : [KB5044293]_x000a_▪ Windows 10 for x64-based Systems : [KB5044286]_x000a_▪ Windows 10 for 32-bit Systems : [KB5044286]_x000a_▪ Windows 11 Version 24H2 for x64-based Systems : [KB5044284]_x000a_▪ Windows 11 Version 24H2 for ARM64-based Systems : [KB5044284]_x000a_▪ Windows Server 2022, 23H2 Edition (Server Core installation) : [KB5044288]_x000a_▪ Windows 11 Version 23H2 for x64-based Systems : [KB5044285]_x000a_▪ Windows 11 Version 23H2 for ARM64-based Systems : [KB5044285]_x000a_▪ Windows 10 Version 22H2 for 32-bit Systems : [KB5044273]_x000a_▪ Windows 10 Version 22H2 for ARM64-based Systems : [KB5044273]_x000a_▪ Windows 10 Version 22H2 for x64-based Systems : [KB5044273]_x000a_▪ Windows 11 Version 22H2 for x64-based Systems : [KB5044285]_x000a_▪ Windows 11 Version 22H2 for ARM64-based Systems : [KB5044285]_x000a_▪ Windows 10 Version 21H2 for x64-based Systems : [KB5044273]_x000a_▪ Windows 10 Version 21H2 for ARM64-based Systems : [KB5044273]_x000a_▪ Windows 10 Version 21H2 for 32-bit Systems : [KB5044273]_x000a_▪ Windows 11 version 21H2 for ARM64-based Systems : [KB5044280]_x000a_▪ Windows 11 version 21H2 for x64-based Systems : [KB5044280]_x000a_▪ Windows Server 2022 (Server Core installation) : [KB5044281]_x000a_▪ Windows Server 2022 : [KB5044281]_x000a_▪ Windows Server 2019 (Server Core installation) : [KB5044277]_x000a_▪ Windows Server 2019 : [KB5044277]_x000a_▪ Windows 10 Version 1809 for x64-based Systems : [KB5044277]_x000a_▪ Windows 10 Version 1809 for 32-bit Systems : [KB5044277]"/>
    <x v="0"/>
    <d v="2024-10-09T00:00:00"/>
    <n v="2"/>
    <d v="2025-02-10T00:00:00"/>
    <n v="124"/>
    <s v="Hors délai de remediation"/>
    <s v="09/10/2024 : Mail envoyé par SOC_x000a_14/10/2024 : Relance_x000a_16/10/2024 : Relance_x000a_18/10/2024 : Relance"/>
    <s v="https://msrc.microsoft.com/update-guide/vulnerability/CVE-2024-43572"/>
    <m/>
    <m/>
    <m/>
    <m/>
    <m/>
  </r>
  <r>
    <s v="CDGDev"/>
    <s v="10102024-09"/>
    <x v="2"/>
    <s v="CVE-2024-43572"/>
    <s v="Zero-day-Microsoft Management _x000a_Console"/>
    <d v="2024-10-09T00:00:00"/>
    <s v="Une vulnérabilité a été découverte _x000a_dans Microsoft Management Console _x000a_permet à un attaquant, en persuadant _x000a_une victime d’ouvrir un fichier Snap-in _x000a_spécifiquement forgé, d'exécuter du _x000a_code arbitraire. _x000a_La vulnérabilité CVE-2024-43572 est _x000a_activement exploitée"/>
    <x v="0"/>
    <s v="Exécution de _x000a_code _x000a_arbitraire"/>
    <m/>
    <s v="Appliquer les correctifs suivants :_x000a_▪ Windows Server 2012 R2 (Server Core installation) : [KB5044343]_x000a_▪ Windows Server 2012 R2 : [KB5044343]_x000a_▪ Windows Server 2012 (Server Core installation) : [KB5044342]_x000a_▪ Windows Server 2012 : [KB5044342]_x000a_▪ Windows Server 2008 R2 for x64-based Systems Service Pack 1 (Server Core installation) : _x000a_[KB5044356] [KB5044321]_x000a_▪ Windows Server 2008 R2 for x64-based Systems Service Pack 1 : [KB5044356] [KB5044321]_x000a_▪ Windows Server 2008 for x64-based Systems Service Pack 2 (Server Core installation) : [KB5044320] _x000a_[KB5044306]_x000a_▪ Windows Server 2008 for x64-based Systems Service Pack 2 : [KB5044320] [KB5044306]_x000a_▪ Windows Server 2008 for 32-bit Systems Service Pack 2 (Server Core installation) : [KB5044320] _x000a_[KB5044306]_x000a_▪ Windows Server 2008 for 32-bit Systems Service Pack 2 : [KB5044320] [KB5044306]_x000a_▪ Windows Server 2016 (Server Core installation) : [KB5044293]_x000a_▪ Windows Server 2016 : [KB5044293]_x000a_▪ Windows 10 Version 1607 for x64-based Systems : [KB5044293]_x000a_▪ Windows 10 Version 1607 for 32-bit Systems : [KB5044293]_x000a_▪ Windows 10 for x64-based Systems : [KB5044286]_x000a_▪ Windows 10 for 32-bit Systems : [KB5044286]_x000a_▪ Windows 11 Version 24H2 for x64-based Systems : [KB5044284]_x000a_▪ Windows 11 Version 24H2 for ARM64-based Systems : [KB5044284]_x000a_▪ Windows Server 2022, 23H2 Edition (Server Core installation) : [KB5044288]_x000a_▪ Windows 11 Version 23H2 for x64-based Systems : [KB5044285]_x000a_▪ Windows 11 Version 23H2 for ARM64-based Systems : [KB5044285]_x000a_▪ Windows 10 Version 22H2 for 32-bit Systems : [KB5044273]_x000a_▪ Windows 10 Version 22H2 for ARM64-based Systems : [KB5044273]_x000a_▪ Windows 10 Version 22H2 for x64-based Systems : [KB5044273]_x000a_▪ Windows 11 Version 22H2 for x64-based Systems : [KB5044285]_x000a_▪ Windows 11 Version 22H2 for ARM64-based Systems : [KB5044285]_x000a_▪ Windows 10 Version 21H2 for x64-based Systems : [KB5044273]_x000a_▪ Windows 10 Version 21H2 for ARM64-based Systems : [KB5044273]_x000a_▪ Windows 10 Version 21H2 for 32-bit Systems : [KB5044273]_x000a_▪ Windows 11 version 21H2 for ARM64-based Systems : [KB5044280]_x000a_▪ Windows 11 version 21H2 for x64-based Systems : [KB5044280]_x000a_▪ Windows Server 2022 (Server Core installation) : [KB5044281]_x000a_▪ Windows Server 2022 : [KB5044281]_x000a_▪ Windows Server 2019 (Server Core installation) : [KB5044277]_x000a_▪ Windows Server 2019 : [KB5044277]_x000a_▪ Windows 10 Version 1809 for x64-based Systems : [KB5044277]_x000a_▪ Windows 10 Version 1809 for 32-bit Systems : [KB5044277]"/>
    <x v="2"/>
    <d v="2024-10-09T00:00:00"/>
    <n v="2"/>
    <d v="2025-02-10T00:00:00"/>
    <n v="124"/>
    <s v="Hors délai de remediation"/>
    <s v="09/10/2024 : Mail envoyé par SOC_x000a_14/10/2024 : Relance_x000a_16/10/2024 : Relance_x000a_18/10/2024 : Relance_x000a_sera traité dans le cadre de patching, ID change : 325700"/>
    <s v="https://msrc.microsoft.com/update-guide/vulnerability/CVE-2024-43572"/>
    <m/>
    <m/>
    <m/>
    <m/>
    <m/>
  </r>
  <r>
    <s v="CDGDev"/>
    <s v="10102024-10"/>
    <x v="2"/>
    <s v="CVE-2024-43573"/>
    <s v="Zero-day-Microsoft MSHTML"/>
    <d v="2024-10-09T00:00:00"/>
    <s v="Une vulnérabilité a été découverte dans le _x000a_composant MSHTML permettant un _x000a_attaquant d'exploiter une faille de _x000a_spoofing dans la plateforme Windows _x000a_MSHTML._x000a_La vulnérabilité CVE-2024-43573 est _x000a_activement exploitée."/>
    <x v="0"/>
    <s v="Spoofing"/>
    <m/>
    <s v="Appliquer les correctifs suivants :_x000a_▪ Windows 10 Version 21H2 for x64-based Systems [KB5044273]_x000a_▪ Windows 10 Version 21H2 for ARM64-based Systems [KB5044273]_x000a_▪ Windows 10 Version 21H2 for 32-bit Systems [KB5044273]_x000a_▪ Windows 10 Version 22H2 for 32-bit Systems [KB5044273]_x000a_▪ Windows 10 Version 22H2 for ARM64-based Systems [KB5044273]_x000a_▪ Windows 10 Version 22H2 for x64-based Systems [KB5044273]_x000a_▪ Windows 10 Version 1809 for x64-based Systems [KB5044277]_x000a_▪ Windows 10 Version 1809 for 32-bit Systems [KB5044277]_x000a_▪ Windows 11 version 21H2 for ARM64-based Systems [KB5044280]_x000a_▪ Windows 11 version 21H2 for x64-based Systems [KB5044280]_x000a_▪ Windows 11 Version 24H2 for x64-based Systems [KB5044284]_x000a_▪ Windows 11 Version 24H2 for ARM64-based Systems [KB5044284]_x000a_▪ Windows 11 Version 22H2 for x64-based Systems [KB5044285]_x000a_▪ Windows 11 Version 22H2 for ARM64-based Systems [KB5044285]_x000a_▪ Windows 11 Version 23H2 for x64-based Systems [KB5044285]_x000a_▪ Windows 11 Version 23H2 for ARM64-based Systems [KB5044285]_x000a_▪ Windows 10 for x64-based Systems [KB5044286]_x000a_▪ Windows 10 for 32-bit Systems [KB5044286]_x000a_▪ Microsoft .NET Framework 4.6/4.6.2 [KB5044286]_x000a_▪ Windows 10 Version 1607 for x64-based Systems [KB5044293]_x000a_▪ Windows 10 Version 1607 for 32-bit Systems [KB5044293]_x000a_▪ Microsoft .NET Framework 3.5 AND 4.7.2 [KB5044293]_x000a_▪ Windows Server 2012 R2(Server Core installation) [KB5044413 ]_x000a_▪ Windows Server 2012 R2 [KB5044413 ]_x000a_▪ Windows Server 2012 (Server Core installation) [KB5044411 ]_x000a_▪ Windows Server 2012 [KB5044411 ]_x000a_▪ Microsoft SharePoint Enterprise Server 2016 [KB5002645]_x000a_▪ Microsoft SharePoint Server 2019 [KB5002647]_x000a_▪ Microsoft SharePoint Server Subscription Edition [KB5002649]_x000a_▪ Windows Server 2019 (Server Core installation) [KB5044277]_x000a_▪ Windows Server 2019 [KB5044277]_x000a_▪ Windows Server 2022 (Server Core installation) [KB5044281]_x000a_▪ Windows Server 2022 [KB5044281]_x000a_▪ Windows Server 2022, 23H2 Edition (Server Core installation) [KB5044288]_x000a_© 2024 DXC Technology Company. All rights reserved._x000a_▪ Windows Server 2016 [KB5044293]_x000a_▪ Windows Server 2016 (Server Core installation) [KB5044293]_x000a_▪ Windows Server 2008 for x64-based Systems Service Pack 2 (Server Core installation) [KB5044306]_x000a_▪ Windows Server 2008 for x64-based Systems Service Pack 2 [KB5044306]_x000a_▪ Windows Server 2008 for 32-bit Systems Service Pack 2 (Server Core installation) [KB5044306]_x000a_▪ Windows Server 2008 for 32-bit Systems Service Pack 2 [KB5044306]_x000a_▪ Windows Server 2008 for x64-based Systems Service Pack 2 (Server Core installation) [KB5044320]_x000a_▪ Windows Server 2008 for x64-based Systems Service Pack 2 [KB5044320]_x000a_▪ Windows Server 2008 for 32-bit Systems Service Pack 2 (Server Core installation) [KB5044320]_x000a_▪ Windows Server 2008 for 32-bit Systems Service Pack 2 [KB5044320]_x000a_▪ Windows Server 2008 R2 for x64-based Systems Service Pack 1 (Server Core installation) [KB5044321]_x000a_▪ Windows Server 2008 R2 for x64-based Systems Service Pack 1 [KB5044321]_x000a_▪ Windows Server 2012 (Server Core installation) [KB5044342]_x000a_▪ Windows Server 2012 [KB5044342]_x000a_▪ Windows Server 2012 R2 (Server Core installation) [KB5044343]_x000a_▪ Windows Server 2012 R2 [KB5044343]_x000a_▪ Windows Server 2008 R2 for x64-based Systems Service Pack 1 (Server Core installation) [KB5044356]_x000a_▪ Windows Server 2008 R2 for x64-based Systems Service Pack 1 [KB5044356]_x000a_▪ Microsoft Configuration Manager 2403 [KB29166583]_x000a_▪ Microsoft Configuration Manager 2309 [KB29166583]_x000a_▪ Microsoft Configuration Manager 2303 [KB29166583]"/>
    <x v="2"/>
    <d v="2024-10-09T00:00:00"/>
    <n v="2"/>
    <d v="2025-02-10T00:00:00"/>
    <n v="124"/>
    <s v="Hors délai de remediation"/>
    <s v="10/10/2024 : Mail envoyé par SOC_x000a_14/10/2024 : Relance_x000a_16/10/2024 : Relance_x000a_18/10/2024 : Relance_x000a_sera traité dans le cadre de patching, ID change : 325700"/>
    <s v="https://msrc.microsoft.com/update-guide/vulnerability/CVE-2024-43573"/>
    <m/>
    <m/>
    <m/>
    <m/>
    <m/>
  </r>
  <r>
    <s v="CDGDev"/>
    <s v="10102024-10"/>
    <x v="3"/>
    <s v="CVE-2024-43573"/>
    <s v="Zero-day-Microsoft MSHTML"/>
    <d v="2024-10-09T00:00:00"/>
    <s v="Une vulnérabilité a été découverte dans le _x000a_composant MSHTML permettant un _x000a_attaquant d'exploiter une faille de _x000a_spoofing dans la plateforme Windows _x000a_MSHTML._x000a_La vulnérabilité CVE-2024-43573 est _x000a_activement exploitée."/>
    <x v="0"/>
    <s v="Spoofing"/>
    <m/>
    <s v="Appliquer les correctifs suivants :_x000a_▪ Windows 10 Version 21H2 for x64-based Systems [KB5044273]_x000a_▪ Windows 10 Version 21H2 for ARM64-based Systems [KB5044273]_x000a_▪ Windows 10 Version 21H2 for 32-bit Systems [KB5044273]_x000a_▪ Windows 10 Version 22H2 for 32-bit Systems [KB5044273]_x000a_▪ Windows 10 Version 22H2 for ARM64-based Systems [KB5044273]_x000a_▪ Windows 10 Version 22H2 for x64-based Systems [KB5044273]_x000a_▪ Windows 10 Version 1809 for x64-based Systems [KB5044277]_x000a_▪ Windows 10 Version 1809 for 32-bit Systems [KB5044277]_x000a_▪ Windows 11 version 21H2 for ARM64-based Systems [KB5044280]_x000a_▪ Windows 11 version 21H2 for x64-based Systems [KB5044280]_x000a_▪ Windows 11 Version 24H2 for x64-based Systems [KB5044284]_x000a_▪ Windows 11 Version 24H2 for ARM64-based Systems [KB5044284]_x000a_▪ Windows 11 Version 22H2 for x64-based Systems [KB5044285]_x000a_▪ Windows 11 Version 22H2 for ARM64-based Systems [KB5044285]_x000a_▪ Windows 11 Version 23H2 for x64-based Systems [KB5044285]_x000a_▪ Windows 11 Version 23H2 for ARM64-based Systems [KB5044285]_x000a_▪ Windows 10 for x64-based Systems [KB5044286]_x000a_▪ Windows 10 for 32-bit Systems [KB5044286]_x000a_▪ Microsoft .NET Framework 4.6/4.6.2 [KB5044286]_x000a_▪ Windows 10 Version 1607 for x64-based Systems [KB5044293]_x000a_▪ Windows 10 Version 1607 for 32-bit Systems [KB5044293]_x000a_▪ Microsoft .NET Framework 3.5 AND 4.7.2 [KB5044293]_x000a_▪ Windows Server 2012 R2(Server Core installation) [KB5044413 ]_x000a_▪ Windows Server 2012 R2 [KB5044413 ]_x000a_▪ Windows Server 2012 (Server Core installation) [KB5044411 ]_x000a_▪ Windows Server 2012 [KB5044411 ]_x000a_▪ Microsoft SharePoint Enterprise Server 2016 [KB5002645]_x000a_▪ Microsoft SharePoint Server 2019 [KB5002647]_x000a_▪ Microsoft SharePoint Server Subscription Edition [KB5002649]_x000a_▪ Windows Server 2019 (Server Core installation) [KB5044277]_x000a_▪ Windows Server 2019 [KB5044277]_x000a_▪ Windows Server 2022 (Server Core installation) [KB5044281]_x000a_▪ Windows Server 2022 [KB5044281]_x000a_▪ Windows Server 2022, 23H2 Edition (Server Core installation) [KB5044288]_x000a_© 2024 DXC Technology Company. All rights reserved._x000a_▪ Windows Server 2016 [KB5044293]_x000a_▪ Windows Server 2016 (Server Core installation) [KB5044293]_x000a_▪ Windows Server 2008 for x64-based Systems Service Pack 2 (Server Core installation) [KB5044306]_x000a_▪ Windows Server 2008 for x64-based Systems Service Pack 2 [KB5044306]_x000a_▪ Windows Server 2008 for 32-bit Systems Service Pack 2 (Server Core installation) [KB5044306]_x000a_▪ Windows Server 2008 for 32-bit Systems Service Pack 2 [KB5044306]_x000a_▪ Windows Server 2008 for x64-based Systems Service Pack 2 (Server Core installation) [KB5044320]_x000a_▪ Windows Server 2008 for x64-based Systems Service Pack 2 [KB5044320]_x000a_▪ Windows Server 2008 for 32-bit Systems Service Pack 2 (Server Core installation) [KB5044320]_x000a_▪ Windows Server 2008 for 32-bit Systems Service Pack 2 [KB5044320]_x000a_▪ Windows Server 2008 R2 for x64-based Systems Service Pack 1 (Server Core installation) [KB5044321]_x000a_▪ Windows Server 2008 R2 for x64-based Systems Service Pack 1 [KB5044321]_x000a_▪ Windows Server 2012 (Server Core installation) [KB5044342]_x000a_▪ Windows Server 2012 [KB5044342]_x000a_▪ Windows Server 2012 R2 (Server Core installation) [KB5044343]_x000a_▪ Windows Server 2012 R2 [KB5044343]_x000a_▪ Windows Server 2008 R2 for x64-based Systems Service Pack 1 (Server Core installation) [KB5044356]_x000a_▪ Windows Server 2008 R2 for x64-based Systems Service Pack 1 [KB5044356]_x000a_▪ Microsoft Configuration Manager 2403 [KB29166583]_x000a_▪ Microsoft Configuration Manager 2309 [KB29166583]_x000a_▪ Microsoft Configuration Manager 2303 [KB29166583]"/>
    <x v="0"/>
    <d v="2024-10-09T00:00:00"/>
    <n v="2"/>
    <d v="2025-02-10T00:00:00"/>
    <n v="124"/>
    <s v="Hors délai de remediation"/>
    <s v="10/10/2024 : Mail envoyé par SOC_x000a_14/10/2024 : Relance_x000a_16/10/2024 : Relance_x000a_18/10/2024 : Relance"/>
    <s v="https://msrc.microsoft.com/update-guide/vulnerability/CVE-2024-43573"/>
    <m/>
    <m/>
    <m/>
    <m/>
    <m/>
  </r>
  <r>
    <s v="CDGDev"/>
    <s v="10102024-11"/>
    <x v="0"/>
    <s v="CVE-2024-9680"/>
    <s v="Zero-Day dans le navigateur Mozilla Firefox"/>
    <d v="2024-10-10T00:00:00"/>
    <s v="Une vulnérabilité a été découverte dans le _x000a_navigateur Mozilla Firefox permettant à un _x000a_attaquant distant d’exécuter du code _x000a_arbitraire._x000a_La vulnérabilité CVE-2024-9680 est _x000a_activement exploitée."/>
    <x v="0"/>
    <s v="Exécution de _x000a_code _x000a_arbitraire à _x000a_distance"/>
    <m/>
    <s v="Mise à jour vers les versions :_x000a_▪ Mozilla Firefox versions 131.0.2 ou ultérieur._x000a_▪ Mozilla Firefox ESR versions 115.16.1 ou ultérieur._x000a_▪ Mozilla Firefox ESR versions 128.3.1 ou ultérieur."/>
    <x v="0"/>
    <d v="2024-10-10T00:00:00"/>
    <n v="2"/>
    <d v="2024-10-15T00:00:00"/>
    <n v="5"/>
    <s v="Hors délai de remediation"/>
    <s v="10/10/2024 : Mail envoyé par SOC_x000a_14/10/2024 : Relance_x000a_18/10/2024 : Relance"/>
    <s v="https://www.mozilla.org/en-US/security/advisories/mfsa2024-51/#CVE-2024-9680"/>
    <m/>
    <m/>
    <m/>
    <m/>
    <m/>
  </r>
  <r>
    <s v="CDGDev"/>
    <s v="10102024-12"/>
    <x v="4"/>
    <s v="CVE-2024-23113"/>
    <s v="produits Fortinet"/>
    <d v="2024-10-10T00:00:00"/>
    <s v="Une vulnérabilité a été découverte dans _x000a_les produits Fortinet permettant à un _x000a_attaquant d'exécuter de code ou des _x000a_commandes non autorisés via crafted _x000a_packets._x000a_La vulnérabilité CVE-2024-23113 est _x000a_activement exploitée."/>
    <x v="0"/>
    <s v="Exécution de _x000a_code ou des _x000a_commandes _x000a_non _x000a_autorisés"/>
    <m/>
    <s v="Mise à jour vers les versions :_x000a_✓ FortiOS 7.2.x versions 7.2.7 ou ultérieure_x000a_✓ FortiOS 7.0.x versions 7.0.14 ou ultérieure_x000a_✓ FortiOS 7.4.x versions 7.4.3 ou ultérieure_x000a_✓ FortiPAM 1.0.x versions 1.0.4 ou ultérieure_x000a_✓ FortiPAM 1.1.x versions 1.1.3 ou ultérieure_x000a_✓ FortiPAM version 1.2.0 ou ultérieure_x000a_✓ FortiProxy 7.0.x versions 7.0.15 ou ultérieure_x000a_✓ FortiProxy 7.2.x versions 7.2.9 ou ultérieure_x000a_✓ FortiProxy 7.4.x versions 7.4.3 ou ultérieure_x000a_✓ FortiSwitchManager 7.0.x versions 7.0.4 ou ultérieure_x000a_✓ FortiSwitchManager 7.2.x versions 7.2.4 ou ultérieure"/>
    <x v="1"/>
    <d v="2024-10-10T00:00:00"/>
    <n v="2"/>
    <d v="2024-10-25T00:00:00"/>
    <n v="15"/>
    <s v="Hors délai de remediation"/>
    <s v="10/10/2024 : Mail envoyé par SOC_x000a_14/10/2024 : Relance_x000a_15/10/2024 :  CDG DEV non concernés par cette vulnérabilité, car nous utilisons actuellement la version v7.4.4."/>
    <s v="https://fortiguard.com/psirt/FG-IR-24-029"/>
    <m/>
    <m/>
    <m/>
    <m/>
    <m/>
  </r>
  <r>
    <s v="CDGDev"/>
    <s v="11102024-13"/>
    <x v="1"/>
    <s v="CVE-2024-9602_x000a_CVE-2024-9603"/>
    <s v="Microsoft Edge"/>
    <d v="2024-10-10T00:00:00"/>
    <s v="De multiples vulnérabilités ont été _x000a_découvertes dans Microsoft Edge. Elles _x000a_permettent à un attaquant de provoquer _x000a_un problème de sécurité non spécifié par _x000a_l'éditeur"/>
    <x v="0"/>
    <s v="Non spécifié _x000a_par l'éditeur"/>
    <m/>
    <s v="Il est recommandé de mettre à jour Microsoft Edge dès que possible vers les versions :_x000a_✓ Microsoft Edge version 129.0.2792.89 ou ultérieures."/>
    <x v="0"/>
    <d v="2024-10-10T00:00:00"/>
    <n v="5"/>
    <d v="2024-10-10T00:00:00"/>
    <n v="0"/>
    <s v="Traité dans le delai"/>
    <s v="11/10/2024 : Mail envoyé par SOC_x000a_Autoupdate"/>
    <s v="https://msrc.microsoft.com/update-guide/vulnerability/CVE-2024-9602_x000a_https://msrc.microsoft.com/update-guide/vulnerability/CVE-2024-9603"/>
    <m/>
    <m/>
    <m/>
    <m/>
    <m/>
  </r>
  <r>
    <s v="CDGDev"/>
    <s v="11102024-14"/>
    <x v="4"/>
    <s v="CVE-2021-47188_x000a_CVE-2022-48791_x000a_CVE-2022-48863_x000a_CVE-2024-26677_x000a_CVE-2024-26787_x000a_CVE-2024-27012_x000a_CVE-2024-38570_x000a_CVE-2024-39494_x000a_CVE-2024-42160_x000a_CVE-2024-42228"/>
    <s v=" Noyau Linux Ubuntu"/>
    <d v="2024-10-14T00:00:00"/>
    <s v="De multiples vulnérabilités ont été _x000a_découvertes dans le noyau Linux _x000a_d'Ubuntu. Elles permettent à un attaquant _x000a_de provoquer un problème de sécurité _x000a_non spécifié par l'éditeur."/>
    <x v="0"/>
    <s v="Non spécifié _x000a_par l'éditeur"/>
    <m/>
    <s v="Se référer au bulletin de sécurité d’Ubuntu pour l'obtention des correctifs (cf. section Références)"/>
    <x v="3"/>
    <d v="2024-10-14T00:00:00"/>
    <n v="5"/>
    <d v="2024-10-25T00:00:00"/>
    <n v="11"/>
    <s v="Hors délai de remediation"/>
    <s v="11/10/2024 : Mail envoyé par SOC_x000a_(Non concerné)"/>
    <s v="https://ubuntu.com/security/notices/USN-7022-3"/>
    <m/>
    <m/>
    <m/>
    <m/>
    <m/>
  </r>
  <r>
    <s v="CDGDev"/>
    <s v="15102024-15"/>
    <x v="1"/>
    <s v="CVE-2024-9936"/>
    <s v="Mozilla Firefox"/>
    <d v="2024-10-15T00:00:00"/>
    <s v="Une vulnérabilité a été découverte dans _x000a_Mozilla Firefox. Elle permet à un attaquant _x000a_de provoquer une exécution de code _x000a_arbitraire à distance"/>
    <x v="0"/>
    <s v="Exécution de _x000a_code _x000a_arbitraire à _x000a_distance"/>
    <m/>
    <s v="Mise à jour vers les versions :_x000a_✓ Firefox versions 131.0.3 ou ultérieure"/>
    <x v="0"/>
    <d v="2024-10-15T00:00:00"/>
    <n v="5"/>
    <d v="2024-10-25T00:00:00"/>
    <n v="10"/>
    <s v="Hors délai de remediation"/>
    <s v="15/10/2024 : Mail envoyé par SOC_x000a_Autoupdate"/>
    <s v="https://www.mozilla.org/en-US/security/advisories/mfsa2024-53/"/>
    <m/>
    <m/>
    <m/>
    <m/>
    <m/>
  </r>
  <r>
    <s v="CDGDev"/>
    <s v="16102024-16"/>
    <x v="1"/>
    <s v="CVE-2024-9954 _x000a_CVE-2024-9955 _x000a_CVE-2024-9956 _x000a_CVE-2024-9957 _x000a_CVE-2024-9958 _x000a_CVE-2024-9959 _x000a_CVE-2024-9960 _x000a_CVE-2024-9961 _x000a_CVE-2024-9962 _x000a_CVE-2024-9963 _x000a_CVE-2024-9964 _x000a_CVE-2024-9965 _x000a_CVE-2024-9966"/>
    <s v="Google Chrome"/>
    <d v="2024-10-16T00:00:00"/>
    <s v="De multiples vulnérabilités ont été _x000a_découvertes dans Google Chrome. Elles _x000a_permettent à un attaquant de prendre le _x000a_contrôle du système affecté."/>
    <x v="0"/>
    <s v="Prise de _x000a_contrôle du _x000a_système _x000a_affecté "/>
    <m/>
    <s v="Il est recommandé de mettre à jour Google Chrome dès que possible vers les versions :_x000a_✓ Google Chrome version: 130.0.6723.58/.59 ou ultérieur pour Windows_x000a_✓ Google Chrome version: 130.0.6723.58 ou ultérieur pour Linux_x000a_✓ Google Chrome version: 130.0.6723.58/.59 ou ultérieur pour Mac"/>
    <x v="0"/>
    <d v="2024-10-16T00:00:00"/>
    <n v="5"/>
    <d v="2025-02-10T00:00:00"/>
    <n v="117"/>
    <s v="Hors délai de remediation"/>
    <s v="16/10/2024 : Mail envoyé par SOC_x000a_Autoupdate"/>
    <s v="https://chromereleases.googleblog.com/2024/10/stable-channel-update-for-desktop_15.html"/>
    <m/>
    <m/>
    <m/>
    <m/>
    <m/>
  </r>
  <r>
    <s v="CDGDev"/>
    <s v="16102024-17"/>
    <x v="3"/>
    <s v="CVE-2024-38229_x000a_CVE-2024-43483_x000a_CVE-2024-43484_x000a_CVE-2024-43485"/>
    <s v="Microsoft .Net"/>
    <d v="2024-10-16T00:00:00"/>
    <s v="De multiples vulnérabilités ont été _x000a_Découvertes dans Microsoft .Net. Elles _x000a_permettent à un attaquant de provoquer _x000a_une exécution de code arbitraire à _x000a_distance et un déni de service à distance."/>
    <x v="0"/>
    <s v="Déni de _x000a_service à _x000a_distance_x000a_-_x000a_Exécution de _x000a_code _x000a_arbitraire à _x000a_distance"/>
    <m/>
    <s v="Se référer au bulletin de sécurité de Microsoft pour l'obtention des correctifs (cf. section Références)"/>
    <x v="2"/>
    <d v="2024-10-16T00:00:00"/>
    <n v="5"/>
    <d v="2025-02-10T00:00:00"/>
    <n v="117"/>
    <s v="Hors délai de remediation"/>
    <s v="16/10/2024 : Mail envoyé par SOC_x000a_18/10/2024 : Relance_x000a_22/10/2024 : Relance_x000a_"/>
    <s v="https://msrc.microsoft.com/update-guide/vulnerability/CVE-2024-38229_x000a_https://msrc.microsoft.com/update-guide/vulnerability/CVE-2024-43483_x000a_https://msrc.microsoft.com/update-guide/vulnerability/CVE-2024-43484_x000a_https://msrc.microsoft.com/update-guide/vulnerability/CVE-2024-43485"/>
    <m/>
    <m/>
    <m/>
    <m/>
    <m/>
  </r>
  <r>
    <s v="CDGDev"/>
    <s v="16102024-19"/>
    <x v="5"/>
    <s v="CVE-2024-5535_x000a_CVE-2024-21230_x000a_CVE-2024-7264_x000a_CVE-2024-21196_x000a_CVE-2024-21238_x000a_CVE-2024-21194_x000a_CVE-2024-21199_x000a_CVE-2024-21207_x000a_CVE-2024-21218_x000a_CVE-2024-21236_x000a_CVE-2024-21239_x000a_CVE-2024-21198_x000a_CVE-2024-21219_x000a_CVE-2024-21203_x000a_CVE-2024-21197_x000a_CVE-2024-21200_x000a_CVE-2024-21201_x000a_CVE-2024-21241_x000a_CVE-2024-21193_x000a_CVE-2024-21204_x000a_CVE-2024-21212_x000a_CVE-2024-21213_x000a_CVE-2024-21231_x000a_CVE-2024-21232_x000a_CVE-2024-21237_x000a_CVE-2024-21243_x000a_CVE-2024-21244"/>
    <s v=" Oracle MySQL"/>
    <d v="2024-10-16T00:00:00"/>
    <s v="De multiples vulnérabilités ont été _x000a_découvertes dans Oracle MYSQL. _x000a_Certaines d'entre elles permettent à un _x000a_attaquant de provoquer un déni de _x000a_service à distance, une atteinte à la _x000a_confidentialité des données et une _x000a_atteinte à l'intégrité des données."/>
    <x v="0"/>
    <s v="Atteinte à _x000a_l'intégrité des _x000a_données_x000a_-_x000a_Atteinte à la _x000a_confidentialité _x000a_des données_x000a_-_x000a_Déni de service à _x000a_distance"/>
    <m/>
    <s v="✓ Mettre à jour vers la version 8.0.39 ou ultérieure _x000a_✓ Mettre à jour vers la version 8.4.2 ou ultérieure _x000a_✓ Mettre à jour vers la version 9.0.1 ou ultérieure "/>
    <x v="7"/>
    <d v="2024-10-16T00:00:00"/>
    <n v="5"/>
    <d v="2025-02-10T00:00:00"/>
    <n v="117"/>
    <s v="Hors délai de remediation"/>
    <s v="16/10/2024 : Mail envoyé par SOC_x000a_18/10/2024 : Relance_x000a_22/10/2024 : Relance_x000a_ win server 2008 std Obsoléte"/>
    <s v="https://www.oracle.com/security-alerts/cpuoct2024.html"/>
    <m/>
    <m/>
    <m/>
    <m/>
    <m/>
  </r>
  <r>
    <s v="CDGDev"/>
    <s v="16102024-20"/>
    <x v="4"/>
    <s v="CVE-2023-42950_x000a_CVE-2024-25062_x000a_CVE-2024-21235_x000a_CVE-2024-21210_x000a_CVE-2024-21211_x000a_CVE-2024-21208_x000a_CVE-2024-21217"/>
    <s v="Oracle Java SE"/>
    <d v="2024-10-16T00:00:00"/>
    <s v="De multiples vulnérabilités ont été _x000a_découvertes dans Oracle Java SE. Certaines _x000a_d'entre elles permettent à un attaquant de _x000a_provoquer une exécution de code arbitraire à _x000a_distance, un déni de service à distance et une _x000a_atteinte à la confidentialité des données."/>
    <x v="0"/>
    <s v="Déni de service à _x000a_distance_x000a_-_x000a_Atteinte à _x000a_l'intégrité des _x000a_données_x000a_-_x000a_Atteinte à la _x000a_confidentialité des _x000a_données_x000a_-_x000a_Exécution de _x000a_code arbitraire à _x000a_distance"/>
    <m/>
    <s v="✓ Mise à jour Oracle Java SE la version ultérieures à 8u421_x000a_✓ Mise à jour Oracle Java SE la version ultérieures à 8u421-perf_x000a_✓ Mise à jour Oracle Java SE la version ultérieures à 11.0.24_x000a_✓ Mise à jour Oracle Java SE la version ultérieures à 17.0.12_x000a_✓ Mise à jour Oracle Java SE la version ultérieures à 21.0.4_x000a_✓ Mise à jour Oracle Java SE la version ultérieures à 23"/>
    <x v="6"/>
    <d v="2024-10-16T00:00:00"/>
    <n v="10"/>
    <d v="2024-10-22T00:00:00"/>
    <n v="6"/>
    <s v="Traité dans le delai"/>
    <s v="16/10/2024 : Mail envoyé par SOC_x000a_18/10/2024 : Relance_x000a_22/10/2024 : Relance_x000a_Non concerné"/>
    <s v="https://www.oracle.com/security-alerts/cpuoct2024.htm"/>
    <m/>
    <m/>
    <m/>
    <m/>
    <m/>
  </r>
  <r>
    <s v="CDGDev"/>
    <s v="16102024-21"/>
    <x v="4"/>
    <s v="CVE-2024-6119_x000a_CVE-2024-21233"/>
    <s v="Oracle Database Server"/>
    <d v="2024-10-16T00:00:00"/>
    <s v="De multiples vulnérabilités ont été _x000a_découvertes dans Oracle Database Server. _x000a_Elles permettent à un attaquant de _x000a_provoquer un déni de service à distance, _x000a_une atteinte à la confidentialité des données _x000a_et une atteinte à l'intégrité des données."/>
    <x v="0"/>
    <s v="Atteinte à l'intégrité _x000a_des données_x000a_-_x000a_Atteinte à la _x000a_confidentialité des _x000a_données_x000a_-_x000a_Déni de service à _x000a_distance"/>
    <m/>
    <s v="Mise à jour :_x000a_✓ Oracle Database Server la version ultérieure à 19.3 / 19.24_x000a_✓ Oracle Database Server la version ultérieure à 21.3 / 21.15_x000a_✓ Oracle Database la version ultérieure à 23.4 / 23.5"/>
    <x v="7"/>
    <d v="2024-10-16T00:00:00"/>
    <n v="5"/>
    <d v="2024-10-22T00:00:00"/>
    <n v="6"/>
    <s v="Hors délai de remediation"/>
    <s v="16/10/2024 : Mail envoyé par SOC_x000a_18/10/2024 : Relance_x000a_22/10/2024 : Relance_x000a_Non concerné"/>
    <s v="https://www.oracle.com/security-alerts/cpuoct2024.html"/>
    <m/>
    <m/>
    <m/>
    <m/>
    <m/>
  </r>
  <r>
    <s v="CDGDev"/>
    <s v="17102024-23"/>
    <x v="3"/>
    <s v="CVE-2024-9143"/>
    <s v="OpenSSL"/>
    <d v="2024-10-17T00:00:00"/>
    <s v="Une vulnérabilité a été découverte dans _x000a_OpenSSL. Elle permet à un attaquant de _x000a_provoquer une atteinte à la confidentialité _x000a_des données et une atteinte à l'intégrité _x000a_des données."/>
    <x v="0"/>
    <s v="Atteinte à _x000a_l'intégrité des _x000a_données_x000a_-_x000a_Atteinte à la _x000a_confidentialité _x000a_des données"/>
    <m/>
    <s v="Installation de la mise à jour:_x000a_▪ OpenSSL versions 1.0.2zl ou ultérieur_x000a_▪ OpenSSL versions 1.1.1zb ou ultérieur_x000a_▪ OpenSSL versions 3.0.16 ou ultérieur_x000a_▪ OpenSSL versions 3.1.8 ou ultérieur_x000a_▪ OpenSSL versions 3.2.4 ou ultérieur_x000a_▪ OpenSSL versions 3.3.0 ou ultérieur"/>
    <x v="3"/>
    <d v="2024-10-17T00:00:00"/>
    <n v="30"/>
    <d v="2025-02-10T00:00:00"/>
    <n v="116"/>
    <s v="Hors délai de remediation"/>
    <s v="17/10/2024 : Mail envoyé par SOC_x000a_22/10/2024 : Relance_x000a_25/10/2024 : Relance_x000a_30/10/2024 : Relance"/>
    <s v="https://openssl-library.org/news/vulnerabilities/"/>
    <m/>
    <m/>
    <m/>
    <m/>
    <m/>
  </r>
  <r>
    <s v="CDGDev"/>
    <s v="18102024-27"/>
    <x v="4"/>
    <s v="CVE-2024-38819_x000a_CVE-2024-38820"/>
    <s v="Spring Framework"/>
    <d v="2024-10-18T00:00:00"/>
    <s v="De multiples vulnérabilités ont été _x000a_découvertes dans Spring Framework. _x000a_Elles permettent à un attaquant de _x000a_provoquer une atteinte à la _x000a_confidentialité des données et un _x000a_problème de sécurité non spécifié par _x000a_l'éditeur."/>
    <x v="0"/>
    <s v="Atteinte à la _x000a_confidentialité _x000a_des données_x000a_-_x000a_Contournement _x000a_de la politique _x000a_de sécurité"/>
    <m/>
    <s v="Installation de la mise à jour :_x000a_✓ Spring Framework versions 6.0.25 ou ultérieures._x000a_✓ Spring Framework versions 5.3.41 ou ultérieures._x000a_✓ Spring Framework versions 6.1.14 ou ultérieures"/>
    <x v="3"/>
    <d v="2024-10-18T00:00:00"/>
    <n v="10"/>
    <d v="2024-10-22T00:00:00"/>
    <n v="4"/>
    <s v="Traité dans le delai"/>
    <s v="18/10/2024 : Mail envoyé par SOC_x000a_22/10/2024 : Relance_x000a_Non concerné"/>
    <s v="https://spring.io/security/cve-2024-38819_x000a_https://spring.io/security/cve-2024-38820"/>
    <m/>
    <m/>
    <m/>
    <m/>
    <m/>
  </r>
  <r>
    <s v="CDGDev"/>
    <s v="18102024-28"/>
    <x v="4"/>
    <s v="CVE-2021-47560_x000a_CVE-2021-47385 _x000a_CVE-2023-28746_x000a_CVE-2023-52658_x000a_CVE-2024-27403 _x000a_CVE-2024-35989_x000a_CVE-2024-36244 _x000a_CVE-2024-36889_x000a_CVE-2024-36978_x000a_CVE-2024-39483_x000a_CVE-2024-39502_x000a_CVE-2024-40959_x000a_CVE-2024-39472 _x000a_CVE-2024-41056_x000a_CVE-2024-42079_x000a_CVE-2024-42272_x000a_CVE-2024-41066 _x000a_CVE-2024-42090_x000a_CVE-2024-42272_x000a_CVE-2024-42284"/>
    <s v=" Noyau Linux  Redhat"/>
    <d v="2024-10-18T00:00:00"/>
    <s v="De multiples vulnérabilités ont été _x000a_découvertes dans le noyau Linux de Red _x000a_Hat. Certaines d'entre elles permettent à _x000a_un attaquant de provoquer une atteinte à _x000a_la confidentialité des données, une _x000a_atteinte à l'intégrité des données et un _x000a_contournement de la politique de sécurité."/>
    <x v="0"/>
    <s v="Atteinte à _x000a_l'intégrité des _x000a_données_x000a_-_x000a_Atteinte à la _x000a_confidentialité _x000a_des données_x000a_-_x000a_Contournement _x000a_de la politique _x000a_de sécurité_x000a_-_x000a_Déni de service"/>
    <m/>
    <s v="Se référer au bulletin de sécurité de Redhat pour l'obtention des correctifs (cf. section Références)"/>
    <x v="3"/>
    <d v="2024-10-18T00:00:00"/>
    <n v="5"/>
    <d v="2025-02-10T00:00:00"/>
    <n v="115"/>
    <s v="Hors délai de remediation"/>
    <s v="01/07/2024 : Mail envoyé Par SOC _x000a_03/07/2024 : Relanc_x000a_Non concerné_x000a_"/>
    <s v="https://access.redhat.com/errata/RHSA-2024:8157_x000a_https://access.redhat.com/errata/RHSA-2024:8158_x000a_https://access.redhat.com/errata/RHSA-2024:8161"/>
    <m/>
    <m/>
    <m/>
    <m/>
    <m/>
  </r>
  <r>
    <s v="CDGDev"/>
    <s v="18102024-29"/>
    <x v="1"/>
    <s v="CVE-2024-43566_x000a_CVE-2024-43578_x000a_CVE-2024-43579_x000a_CVE-2024-43580_x000a_CVE-2024-43587_x000a_CVE-2024-43595_x000a_CVE-2024-43596_x000a_CVE-2024-49023_x000a_CVE-2024-9954_x000a_CVE-2024-9955_x000a_CVE-2024-9956_x000a_CVE-2024-9957_x000a_CVE-2024-9958_x000a_CVE-2024-9959_x000a_CVE-2024-9960_x000a_CVE-2024-9961_x000a_CVE-2024-9962_x000a_CVE-2024-9963_x000a_CVE-2024-9964_x000a_CVE-2024-9965_x000a_CVE-2024-9966"/>
    <s v="Microsoft Edge"/>
    <d v="2024-10-18T00:00:00"/>
    <s v="De multiples vulnérabilités ont été _x000a_découvertes dans Microsoft Edge. Elles _x000a_permettent à un attaquant de provoquer _x000a_une exécution de code arbitraire à _x000a_distance, un contournement de la _x000a_politique de sécurité et un problème de _x000a_sécurité non spécifié par l'éditeur"/>
    <x v="0"/>
    <s v="Contournement _x000a_de la politique _x000a_de sécurité_x000a_-_x000a_Exécution de _x000a_code arbitraire _x000a_à distance_x000a_-_x000a_Non spécifié _x000a_par l'éditeur"/>
    <m/>
    <s v="Il est recommandé de mettre à jour Microsoft Edge dès que possible vers les versions:_x000a_✓ Microsoft Edge version 130.0.2849.46 ou ultérieures."/>
    <x v="0"/>
    <d v="2024-10-18T00:00:00"/>
    <n v="5"/>
    <d v="2024-10-25T00:00:00"/>
    <n v="7"/>
    <s v="Hors délai de remediation"/>
    <s v="18/10/2024 : Mail envoyé par SOC_x000a_Autoupdate"/>
    <s v="https://msrc.microsoft.com/update-guide/vulnerability/CVE-2024-43566_x000a_https://msrc.microsoft.com/update-guide/vulnerability/CVE-2024-43578_x000a_https://msrc.microsoft.com/update-guide/vulnerability/CVE-2024-43579_x000a_https://msrc.microsoft.com/update-guide/vulnerability/CVE-2024-43580_x000a_https://msrc.microsoft.com/update-guide/vulnerability/CVE-2024-43587_x000a_https://msrc.microsoft.com/update-guide/vulnerability/CVE-2024-43595_x000a_https://msrc.microsoft.com/update-guide/vulnerability/CVE-2024-43596_x000a_https://msrc.microsoft.com/update-guide/vulnerability/CVE-2024-49023_x000a_https://msrc.microsoft.com/update-guide/vulnerability/CVE-2024-9954_x000a_https://msrc.microsoft.com/update-guide/vulnerability/CVE-2024-9955_x000a_https://msrc.microsoft.com/update-guide/vulnerability/CVE-2024-9956_x000a_https://msrc.microsoft.com/update-guide/vulnerability/CVE-2024-9957_x000a_https://msrc.microsoft.com/update-guide/vulnerability/CVE-2024-9958_x000a_https://msrc.microsoft.com/update-guide/vulnerability/CVE-2024-9959_x000a_https://msrc.microsoft.com/update-guide/vulnerability/CVE-2024-9960_x000a_https://msrc.microsoft.com/update-guide/vulnerability/CVE-2024-9961_x000a_https://msrc.microsoft.com/update-guide/vulnerability/CVE-2024-9962_x000a_https://msrc.microsoft.com/update-guide/vulnerability/CVE-2024-9963_x000a_https://msrc.microsoft.com/update-guide/vulnerability/CVE-2024-9964_x000a_https://msrc.microsoft.com/update-guide/vulnerability/CVE-2024-9965_x000a_https://msrc.microsoft.com/update-guide/vulnerability/CVE-2024-9966"/>
    <m/>
    <m/>
    <m/>
    <m/>
    <m/>
  </r>
  <r>
    <s v="CDGDev"/>
    <s v="21102024-30"/>
    <x v="4"/>
    <s v="CVE-2021-47188_x000a_CVE-2022-48791_x000a_CVE-2022-48863_x000a_CVE-2023-52510_x000a_CVE-2023-52527_x000a_CVE-2023-52528_x000a_CVE-2023-52809_x000a_CVE-2024-26602_x000a_CVE-2024-26641_x000a_CVE-2024-26651_x000a_CVE-2024-26677_x000a_CVE-2024-26733_x000a_CVE-2024-26754_x000a_CVE-2024-26810_x000a_CVE-2024-26812_x000a_CVE-2024-26851_x000a_CVE-2024-26880_x000a_CVE-2024-26960_x000a_CVE-2024-26984_x000a_CVE-2024-27051_x000a_CVE-2024-27397_x000a_CVE-2024-27398_x000a_CVE-2024-27436_x000a_CVE-2024-27437_x000a_CVE-2024-31076_x000a_CVE-2024-36971_x000a_CVE-2024-38570_x000a_CVE-2024-38583_x000a_CVE-2024-38602_x000a_CVE-2024-38611_x000a_CVE-2024-38621_x000a_CVE-2024-38627_x000a_CVE-2024-38630_x000a_CVE-2024-39480_x000a_CVE-2024-39487_x000a_CVE-2024-39494_x000a_CVE-2024-39495_x000a_CVE-2024-40901_x000a_CVE-2024-40902_x000a_CVE-2024-40941_x000a_CVE-2024-41009_x000a_CVE-2024-41073_x000a_CVE-2024-41097_x000a_CVE-2024-42089_x000a_CVE-2024-42154_x000a_CVE-2024-42157_x000a_CVE-2024-42159_x000a_CVE-2024-42160_x000a_CVE-2024-42223_x000a_CVE-2024-42224_x000a_CVE-2024-42228_x000a_CVE-2024-42229_x000a_CVE-2024-42244_x000a_CVE-2024-42271_x000a_CVE-2024-42280_x000a_CVE-2024-42284_x000a_CVE-2024-43858_x000a_CVE-2024-44940_x000a_CVE-2024-45001_x000a_CVE-2024-45016_x000a_CVE-2024-46673"/>
    <s v=" Noyau Linux Ubuntu"/>
    <d v="2024-10-21T00:00:00"/>
    <s v="De multiples vulnérabilités ont été _x000a_découvertes dans le noyau Linux _x000a_d'Ubuntu. Certaines d'entre elles _x000a_permettent à un attaquant de provoquer _x000a_une atteinte à la confidentialité des _x000a_données, un contournement de la _x000a_politique de sécurité et un déni de _x000a_service"/>
    <x v="0"/>
    <s v="Atteinte à la _x000a_confidentialité _x000a_des données_x000a_-_x000a_Contournement _x000a_de la politique _x000a_de sécurité_x000a_-_x000a_Déni de service_x000a_-_x000a_Non spécifié _x000a_par l'éditeur"/>
    <m/>
    <s v="✓ Mise à jour Ubuntu la version ultérieure à 14.04 ESM_x000a_✓ Mise à jour Ubuntu la version ultérieure à 16.04 ESM_x000a_✓ Mise à jour Ubuntu la version ultérieure à 18.04 ESM_x000a_✓ Mise à jour Ubuntu la version ultérieure à 20.04 LTS_x000a_✓ Mise à jour Ubuntu la version ultérieure à 22.04 LTS_x000a_✓ Mise à jour Ubuntu la version ultérieure à 24.04 LTS"/>
    <x v="3"/>
    <d v="2024-10-21T00:00:00"/>
    <n v="5"/>
    <d v="2024-10-26T00:00:00"/>
    <n v="5"/>
    <s v="Traité dans le delai"/>
    <s v="21/10/2024 : Mail envoyé par SOC_x000a_(Non concerné)"/>
    <s v="https://ubuntu.com/security/notices/USN-7020-4_x000a_https://ubuntu.com/security/notices/USN-7069-1_x000a_https://ubuntu.com/security/notices/USN-7071-1_x000a_https://ubuntu.com/security/notices/USN-7072-1_x000a_https://ubuntu.com/security/notices/USN-7073-1_x000a_https://ubuntu.com/security/notices/USN-7028-2_x000a_https://ubuntu.com/security/notices/USN-7069-2_x000a_https://ubuntu.com/security/notices/USN-7073-2_x000a_https://ubuntu.com/security/notices/USN-7074-1_x000a_https://ubuntu.com/security/notices/USN-7076-1"/>
    <m/>
    <m/>
    <m/>
    <m/>
    <m/>
  </r>
  <r>
    <s v="CDGDev"/>
    <s v="22102024-32"/>
    <x v="4"/>
    <s v="CVE-2024-38812_x000a_CVE-2024-38813"/>
    <s v="Produits Vmware"/>
    <d v="2024-10-22T00:00:00"/>
    <s v="De multiples vulnérabilités ont été découvertes dans les produits VMware. Elles permettent à un attaquant de provoquer une exécution de code arbitraire à distance et une élévation de privilèges. "/>
    <x v="0"/>
    <s v="Exécution de code arbitraire à distance_x000a_-_x000a_Élévation de privilèges "/>
    <m/>
    <s v="Il est recommandé de mettre à jour les produits VMware vers les versions :_x000a_▪ Cloud Foundation versions 4.x : Appliquer le correctif de sécurité 7.0 U3t_x000a_▪ Cloud Foundation versions 5.x : Appliquer le correctif de sécurité 8.0 U3d_x000a_▪ vCenter Server 7.x : versions 7.0 U3t ou ultérieures_x000a_▪ vCenter Server 8.x : versions 8.0 U3d ou ultérieures"/>
    <x v="2"/>
    <d v="2024-10-22T00:00:00"/>
    <n v="5"/>
    <d v="2024-10-25T00:00:00"/>
    <n v="3"/>
    <s v="Traité dans le delai"/>
    <s v="22/10/2024 : Mail envoyé par SOC_x000a_25/12/2024 : Relance_x000a_Vmware sera décommissionner suite à la migration vers le DC DXC"/>
    <s v="https://support.broadcom.com/web/ecx/support-content-notification/-_x000a_/external/content/SecurityAdvisories/0/24968"/>
    <m/>
    <m/>
    <m/>
    <m/>
    <m/>
  </r>
  <r>
    <s v="CDGDev"/>
    <s v="25102024-35"/>
    <x v="1"/>
    <s v="CVE-2024-10229_x000a_CVE-2024-10230_x000a_CVE-2024-10231"/>
    <s v="Google Chrome"/>
    <d v="2024-10-25T00:00:00"/>
    <s v="Des vulnérabilités a été découverte _x000a_dans Google Chrome permet à un _x000a_attaquant, en persuadant une victime de _x000a_consulter un site Web spécifiquement _x000a_forgé, de contourner la politique de _x000a_sécurité."/>
    <x v="0"/>
    <s v="Contournement _x000a_de la politique _x000a_de sécurité_x000a_-_x000a_Non spécifié _x000a_par l'éditeur"/>
    <m/>
    <s v="Il est recommandé de mettre à jour Google Chrome dès que possible vers les versions :_x000a_✓ Google Chrome Extended stable versions: 130.0.6723.70 ou ultérieur pour Windows _x000a_et Mac._x000a_✓ Google Chrome version: 130.0.6723.69/.70 ou ultérieur pour Windows._x000a_✓ Google Chrome version: 130.0.6723.69 ou ultérieur pour Linux._x000a_✓ Google Chrome version: 130.0.6723.69/.70 ou ultérieur pour Mac"/>
    <x v="0"/>
    <d v="2024-10-25T00:00:00"/>
    <n v="5"/>
    <d v="2024-10-25T00:00:00"/>
    <n v="0"/>
    <s v="Traité dans le delai"/>
    <s v="25/10/2024 : Mail envoyé par SOC_x000a_Autoupdate"/>
    <s v="https://chromereleases.googleblog.com/2024/10/stable-channel-update-for-desktop_22.html"/>
    <m/>
    <m/>
    <m/>
    <m/>
    <m/>
  </r>
  <r>
    <s v="CDGDev"/>
    <s v="25102024-36"/>
    <x v="1"/>
    <s v="CVE-2024-10229"/>
    <s v="Microsoft Edge"/>
    <d v="2024-10-25T00:00:00"/>
    <s v="Une vulnérabilité a été découverte dans _x000a_Microsoft Edge permet à un attaquant, _x000a_en persuadant une victime de consulter _x000a_un site Web spécifiquement forgé, de _x000a_contourner la politique de sécurité."/>
    <x v="0"/>
    <s v="Contournement _x000a_de la politique _x000a_de sécurité"/>
    <m/>
    <s v=" Il est recommandé de mettre à jour Microsoft Edge dès que possible vers les versions :_x000a_✓ Microsoft Edge version 130.0.2849.56 ou ultérieures."/>
    <x v="0"/>
    <d v="2024-10-25T00:00:00"/>
    <n v="5"/>
    <d v="2024-10-25T00:00:00"/>
    <n v="0"/>
    <s v="Traité dans le delai"/>
    <s v="25/10/2024 : Mail envoyé par SOC_x000a_Autoupdate"/>
    <s v="https://msrc.microsoft.com/update-guide/vulnerability/CVE-2024-10229"/>
    <m/>
    <m/>
    <m/>
    <m/>
    <m/>
  </r>
  <r>
    <s v="CDGDev"/>
    <s v="25102024-37"/>
    <x v="4"/>
    <s v="CVE-2021-47321_x000a_CVE-2023-1252_x000a_CVE-2024-35884_x000a_CVE-2024-36025_x000a_CVE-2024-36952_x000a_CVE-2024-38558_x000a_CVE-2024-39476_x000a_CVE-2024-40998_x000a_CVE-2024-41040"/>
    <s v=" Noyau Linux  Redhat"/>
    <d v="2024-10-25T00:00:00"/>
    <s v="De multiples vulnérabilités ont été _x000a_découvertes dans le noyau Linux de _x000a_Red Hat. Certaines d'entre elles _x000a_permettent à un attaquant de provoquer _x000a_une élévation de privilèges, un _x000a_contournement de la politique de _x000a_sécurité et un déni de service."/>
    <x v="0"/>
    <s v="Contournement _x000a_de la politique _x000a_de sécurité_x000a_-_x000a_Déni de service_x000a_-_x000a_Non spécifié_x000a_par l'éditeur_x000a_-_x000a_Élévation de _x000a_privilège"/>
    <m/>
    <s v="• BZ - 2176140 - CVE-2023-1252 kernel: ovl: fix use after free in struct ovl_aio_req_x000a_• BZ - 2281704 - CVE-2024-35884 kernel: udp: do not accept non-tunnel GSO skbs landing in a tunnel_x000a_• BZ - 2282440 - CVE-2021-47321 kernel: watchdog: Fix possible use-after-free by calling del_timer_sync()_x000a_• BZ - 2283389 - CVE-2021-47560 kernel: mlxsw: spectrum: Protect driver from buggy firmware._x000a_• BZ - 2284421 - CVE-2024-36025 kernel: scsi: qla2xxx: Fix off by one in qla_edif_app_getstats()_x000a_• BZ - 2284598 - CVE-2024-36952 kernel: scsi: lpfc: Move NPIV's transport unregistration to after resource clean up_x000a_• BZ - 2293441 - CVE-2024-38558 kernel: net: openvswitch: fix overwriting ct original tuple for ICMPv6_x000a_• BZ - 2295914 - CVE-2024-39476 kernel: md/raid5: fix deadlock that raid5d() wait for itself to clear _x000a_MD_SB_CHANGE_PENDING_x000a_• BZ - 2297582 - CVE-2024-40998 kernel: ext4: fix uninitialized ratelimit_state-&amp;gt;lock access in __ext4_fill_super()_x000a_• BZ - 2300409 - CVE-2024-41040 kernel: net/sched: Fix UAF when resolving a clash"/>
    <x v="3"/>
    <d v="2024-10-25T00:00:00"/>
    <n v="5"/>
    <d v="2025-02-10T00:00:00"/>
    <n v="108"/>
    <s v="Hors délai de remediation"/>
    <s v="25/10/2024 : Mail envoyé par SOC_x000a_29/10/2024 : Relance_x000a_Non concerné"/>
    <s v="https://access.redhat.com/errata/RHSA-2024:8107"/>
    <m/>
    <m/>
    <m/>
    <m/>
    <m/>
  </r>
  <r>
    <s v="CDGDev"/>
    <s v="30102024-38"/>
    <x v="1"/>
    <s v="CVE-2024-10487 _x000a_CVE-2024-10488"/>
    <s v="Google Chrome"/>
    <d v="2024-10-30T00:00:00"/>
    <s v="Des vulnérabilités ont été découverte _x000a_dans Google Chrome permet à un _x000a_attaquant de prendre le contrôle du _x000a_système affecté. "/>
    <x v="0"/>
    <s v="Prise de _x000a_contrôle du _x000a_système _x000a_affecté"/>
    <m/>
    <s v="Il est recommandé de mettre à jour Google Chrome dès que possible vers les versions :_x000a_✓ Google Chrome version: 130.0.6723.91/.92 ou ultérieur pour Windows._x000a_✓ Google Chrome version: 130.0.6723.91 ou ultérieur pour Linux._x000a_✓ Google Chrome version: 130.0.6723.91/.92 ou ultérieur pour Mac."/>
    <x v="0"/>
    <d v="2024-10-30T00:00:00"/>
    <n v="5"/>
    <d v="2024-10-30T00:00:00"/>
    <n v="0"/>
    <s v="Traité dans le delai"/>
    <s v="30/10/2024 : Mail envoyé par SOC_x000a_Autoupdate"/>
    <s v="https://chromereleases.googleblog.com/2024/10/stable-channel-update-for-desktop_29.html"/>
    <m/>
    <m/>
    <m/>
    <m/>
    <m/>
  </r>
  <r>
    <s v="CDGDev"/>
    <s v="30102024-40"/>
    <x v="1"/>
    <s v="CVE-2024-10458_x000a_CVE-2024-10459_x000a_CVE-2024-10460_x000a_CVE-2024-10461_x000a_CVE-2024-10462_x000a_CVE-2024-10463_x000a_CVE-2024-10464_x000a_CVE-2024-10465_x000a_CVE-2024-10466_x000a_CVE-2024-10467_x000a_CVE-2024-10468_x000a_CVE-2024-10474"/>
    <s v="produits Mozilla"/>
    <d v="2024-10-30T00:00:00"/>
    <s v="De multiples vulnérabilités ont été _x000a_découvertes dans les produits Mozilla. _x000a_Certaines d'entre elles permettent à un _x000a_attaquant de provoquer une exécution _x000a_de code arbitraire à distance, un déni de _x000a_service à distance et une atteinte à la _x000a_confidentialité des données."/>
    <x v="0"/>
    <s v="Atteinte à la _x000a_confidentialité _x000a_des données_x000a_-_x000a_Contournement _x000a_de la politique _x000a_de sécurité_x000a_-_x000a_Déni de service _x000a_à distance_x000a_-_x000a_Exécution de _x000a_code arbitraire _x000a_à distance_x000a_-_x000a_Injection de _x000a_code indirecte _x000a_à distance _x000a_(XSS)_x000a_-_x000a_Non spécifié _x000a_par l'éditeur"/>
    <s v="OUI"/>
    <s v="Mise à jour vers les versions:_x000a_✓ Firefox ESR versions 115.17 ou ultérieur._x000a_✓ Firefox ESR versions 128.4 ou ultérieur._x000a_✓ Firefox versions 132 ou ultérieur._x000a_✓ Focus pour iOS versions 132 ou ultérieur._x000a_✓ Thunderbird versions 128.4 ou ultérieur._x000a_✓ Thunderbird versions 132 ou ultérieur."/>
    <x v="0"/>
    <d v="2024-10-30T00:00:00"/>
    <n v="5"/>
    <d v="2024-10-30T00:00:00"/>
    <n v="0"/>
    <s v="Traité dans le delai"/>
    <s v="30/10/2024 : Mail envoyé par SOC_x000a_Autoupdate"/>
    <s v="https://www.mozilla.org/en-US/security/advisories/mfsa2024-60/_x000a_https://www.mozilla.org/en-US/security/advisories/mfsa2024-55/_x000a_https://www.mozilla.org/en-US/security/advisories/mfsa2024-56/_x000a_https://www.mozilla.org/en-US/security/advisories/mfsa2024-57/_x000a_https://www.mozilla.org/en-US/security/advisories/mfsa2024-58/_x000a_https://www.mozilla.org/en-US/security/advisories/mfsa2024-59/"/>
    <m/>
    <m/>
    <m/>
    <m/>
    <m/>
  </r>
  <r>
    <s v="CDGDev"/>
    <s v="05112024-01"/>
    <x v="1"/>
    <s v="CVE-2024-10487_x000a_CVE-2024-10488"/>
    <s v="Microsoft Edge"/>
    <d v="2024-11-05T00:00:00"/>
    <s v="De multiples vulnérabilités ont été _x000a_découvertes dans Microsoft Edge. Elles _x000a_permettent à un attaquant de provoquer _x000a_un problème de sécurité non spécifié par _x000a_l'éditeur."/>
    <x v="0"/>
    <s v="Il est recommandé de mettre à jour Microsoft Edge dès que possible vers les versions:_x000a_✓ Microsoft Edge version 130.0.2849.68 ou ultérieures."/>
    <s v="OUI"/>
    <s v="Il est recommandé de mettre à jour Microsoft Edge dès que possible vers les versions:_x000a_✓ Microsoft Edge version 130.0.2849.68 ou ultérieures."/>
    <x v="0"/>
    <d v="2024-11-05T00:00:00"/>
    <n v="5"/>
    <d v="2024-11-05T00:00:00"/>
    <n v="0"/>
    <s v="Traité dans le delai"/>
    <s v="05/11/2024 : Mail envoyé par SOC_x000a_Autoupdate"/>
    <s v="https://msrc.microsoft.com/update-guide/vulnerability/CVE-2024-10487_x000a_https://msrc.microsoft.com/update-guide/vulnerability/CVE-2024-10488"/>
    <m/>
    <m/>
    <m/>
    <m/>
    <m/>
  </r>
  <r>
    <s v="CDGDev"/>
    <s v="07112024-02"/>
    <x v="1"/>
    <s v="CVE-2024-10826_x000a_CVE-2024-10827"/>
    <s v="Google Chrome"/>
    <d v="2024-11-05T00:00:00"/>
    <s v="De multiples vulnérabilités ont été _x000a_découvertes dans Google Chrome. Elles _x000a_permettent à un attaquant de provoquer _x000a_un problème de sécurité non spécifié par _x000a_l'éditeur."/>
    <x v="0"/>
    <s v="Non spécifié _x000a_par l'éditeur"/>
    <s v="OUI"/>
    <s v="Il est recommandé de mettre à jour Google Chrome dès que possible vers les versions:_x000a_✓ Google Chrome version130.0.6723.116/.117 ou ultérieur pour Windows._x000a_✓ Google Chrome version: 130.0.6723.116 ou ultérieur pour Linux._x000a_✓ Google Chrome version: 130.0.6723.116/.117 ou ultérieur pour Mac._x000a_✓ Google Chrome Extended stable versions: 130.0.6723.117 ou ultérieur pour Windows et Mac."/>
    <x v="0"/>
    <d v="2024-11-05T00:00:00"/>
    <n v="5"/>
    <d v="2024-11-05T00:00:00"/>
    <n v="0"/>
    <s v="Traité dans le delai"/>
    <s v="05/11/2024 : Mail envoyé par SOC_x000a_Autoupdate"/>
    <s v="https://chromereleases.googleblog.com/2024/11/stable-channel-update-for-desktop.html"/>
    <m/>
    <m/>
    <m/>
    <m/>
    <m/>
  </r>
  <r>
    <s v="CDGDev"/>
    <s v="08112024-11"/>
    <x v="1"/>
    <s v="CVE-2024-10487_x000a_CVE-2024-10488"/>
    <s v="Microsoft Edge"/>
    <d v="2024-11-08T00:00:00"/>
    <s v="De multiples vulnérabilités ont été _x000a_découvertes dans Microsoft Edge. Elles _x000a_permettent à un attaquant de provoquer _x000a_un problème de sécurité non spécifié par _x000a_l'éditeur."/>
    <x v="0"/>
    <s v="Il est recommandé de mettre à jour Microsoft Edge dès que possible vers les versions:_x000a_➢ Microsoft Edge version 130.0.2849.80 ou ultérieures."/>
    <s v="OUI"/>
    <s v="Il est recommandé de mettre à jour Microsoft Edge dès que possible vers les versions:_x000a_➢ Microsoft Edge version 130.0.2849.80 ou ultérieures."/>
    <x v="0"/>
    <d v="2024-11-08T00:00:00"/>
    <n v="5"/>
    <d v="2024-11-08T00:00:00"/>
    <n v="0"/>
    <s v="Traité dans le delai"/>
    <s v="08/11/2024 : Mail envoyé par SOC_x000a_Autoupdate"/>
    <s v="https://msrc.microsoft.com/update-guide/vulnerability/CVE-2024-10826_x000a_https://msrc.microsoft.com/update-guide/vulnerability/CVE-2024-10827"/>
    <m/>
    <m/>
    <m/>
    <m/>
    <m/>
  </r>
  <r>
    <s v="CDGDev"/>
    <s v="13112024-11"/>
    <x v="4"/>
    <s v="CVE-2024-8534_x000a_CVE-2024-8535_x000a_CVE-2024-8068_x000a_CVE-2024-8069"/>
    <s v=" Citrix NetScaler ADC _x000a_et NetScaler Gateway"/>
    <d v="2024-11-13T00:00:00"/>
    <s v="De multiples vulnérabilités ont été _x000a_découvertes dans les produits Citrix. _x000a_Certaines d'entre elles permettent à un _x000a_attaquant de provoquer une exécution de _x000a_code arbitraire à distance, une élévation de _x000a_privilèges et un déni de service à distance."/>
    <x v="0"/>
    <s v="Citrix :_x000a_▪ Citrix Virtual Apps and Desktops versions 2402 LTSR antérieures à la version CU1 hotfix 24.02.1200.16_x000a_▪ Virtual Apps and Desktops versions 1912 LTSR antérieures à la version CU9 hotfix 19.12.9100.6_x000a_▪ Virtual Apps and Desktops versions 2203 LTSR antérieures à la version CU5 hotfix 22.03.5100.11_x000a_▪ Virtual Apps and Desktops versions antérieures à la version 2407 avec le correctif de sécurité _x000a_24.5.200.8_x000a_NetScaler ADC &amp; Gateway :_x000a_▪ NetScaler ADC versions 12.1-NDcPP antérieures à la version 12.1-55.321_x000a_▪ NetScaler ADC versions 13.1-FIPS antérieures à la version 13.1-37.207_x000a_▪ NetScaler ADC versions 14.1.x antérieures à la version 14.1-29.72_x000a_▪ NetScaler ADC versions antérieures à la version 13.1-55.34_x000a_▪ NetScaler ADC versions12.1-FIPS antérieures à la version 12.1-55.321_x000a_▪ NetScaler Gateway versions 14.1.x antérieures à la version 14.1-29.72_x000a_▪ NetScaler Gateway versions antérieures à la version 13.1-55.34_x000a_Mitigations &amp; Workarounds_x000a_Installation les mises à jour suivantes : _x000a_Citrix :_x000a_✓ Citrix Virtual Apps and Desktops version CU1 hotfix 24.02.1200.16_x000a_✓ Virtual Apps and Desktops version CU9 hotfix 19.12.9100.6_x000a_© 2024 DXC Technology Company. All rights reserved._x000a_✓ Virtual Apps and Desktops version CU5 hotfix 22.03.5100.11_x000a_✓ Virtual Apps and Desktops avec le correctif de sécurité 24.5.200.8_x000a_NetScaler ADC &amp; Gateway :_x000a_▪ NetScaler ADC version 12.1-55.321_x000a_▪ NetScaler ADC version 13.1-37.207_x000a_▪ NetScaler ADC version 14.1-29.72_x000a_▪ NetScaler ADC version 13.1-55.34_x000a_▪ NetScaler ADC version 12.1-55.321_x000a_▪ NetScaler Gateway version 14.1-29.72_x000a_▪ NetScaler Gateway version 13.1-55.34_x000a_Note: NetScaler ADC and NetScaler Gateway versions 12.1 and 13.0 are now End Of Life (EOL) and are _x000a_vulnerable. Customers are recommended to upgrade their appliances to one of the supported versions that address _x000a_the vulnerabilities."/>
    <s v="OUI"/>
    <s v="Citrix :_x000a_▪ Citrix Virtual Apps and Desktops versions 2402 LTSR antérieures à la version CU1 hotfix 24.02.1200.16_x000a_▪ Virtual Apps and Desktops versions 1912 LTSR antérieures à la version CU9 hotfix 19.12.9100.6_x000a_▪ Virtual Apps and Desktops versions 2203 LTSR antérieures à la version CU5 hotfix 22.03.5100.11_x000a_▪ Virtual Apps and Desktops versions antérieures à la version 2407 avec le correctif de sécurité _x000a_24.5.200.8_x000a_NetScaler ADC &amp; Gateway :_x000a_▪ NetScaler ADC versions 12.1-NDcPP antérieures à la version 12.1-55.321_x000a_▪ NetScaler ADC versions 13.1-FIPS antérieures à la version 13.1-37.207_x000a_▪ NetScaler ADC versions 14.1.x antérieures à la version 14.1-29.72_x000a_▪ NetScaler ADC versions antérieures à la version 13.1-55.34_x000a_▪ NetScaler ADC versions12.1-FIPS antérieures à la version 12.1-55.321_x000a_▪ NetScaler Gateway versions 14.1.x antérieures à la version 14.1-29.72_x000a_▪ NetScaler Gateway versions antérieures à la version 13.1-55.34_x000a_Mitigations &amp; Workarounds_x000a_Installation les mises à jour suivantes : _x000a_Citrix :_x000a_✓ Citrix Virtual Apps and Desktops version CU1 hotfix 24.02.1200.16_x000a_✓ Virtual Apps and Desktops version CU9 hotfix 19.12.9100.6_x000a_© 2024 DXC Technology Company. All rights reserved._x000a_✓ Virtual Apps and Desktops version CU5 hotfix 22.03.5100.11_x000a_✓ Virtual Apps and Desktops avec le correctif de sécurité 24.5.200.8_x000a_NetScaler ADC &amp; Gateway :_x000a_▪ NetScaler ADC version 12.1-55.321_x000a_▪ NetScaler ADC version 13.1-37.207_x000a_▪ NetScaler ADC version 14.1-29.72_x000a_▪ NetScaler ADC version 13.1-55.34_x000a_▪ NetScaler ADC version 12.1-55.321_x000a_▪ NetScaler Gateway version 14.1-29.72_x000a_▪ NetScaler Gateway version 13.1-55.34_x000a_Note: NetScaler ADC and NetScaler Gateway versions 12.1 and 13.0 are now End Of Life (EOL) and are _x000a_vulnerable. Customers are recommended to upgrade their appliances to one of the supported versions that address _x000a_the vulnerabilities."/>
    <x v="2"/>
    <d v="2024-11-13T00:00:00"/>
    <n v="10"/>
    <d v="2025-02-10T00:00:00"/>
    <n v="89"/>
    <s v="Hors délai de remediation"/>
    <s v="13/11/2024 : Mail envoyé par SOC_x000a_Non concerné"/>
    <s v="https://support.citrix.com/s/article/CTX691608-netscaler-adc-and-netscaler-gateway-security_x0002_bulletin-for-cve20248534-and-cve20248535?language=en_US_x000a_https://support.citrix.com/s/article/CTX691941-citrix-session-recording-security-bulletin-for_x0002_cve20248068-and-cve20248069?language=en_U"/>
    <m/>
    <m/>
    <m/>
    <m/>
    <m/>
  </r>
  <r>
    <s v="CDGDev"/>
    <s v="13112024-12"/>
    <x v="4"/>
    <s v="CVE-2024-23666_x000a_CVE-2023-50176_x000a_CVE-2024-36513_x000a_CVE-2024-47574"/>
    <s v="produits Fortinet"/>
    <d v="2024-11-13T00:00:00"/>
    <s v="De multiples vulnérabilités ont été _x000a_découverte dans les produits Fortinet, _x000a_permettant à un attaquant d'exécuter du _x000a_code ou des commandes non autorisés, _x000a_d'élever ses privilèges, ou de contourner _x000a_les contrôles d’accès."/>
    <x v="0"/>
    <s v=" Installation de la mise à jour :_x000a_✓ FortiClientWindows 7.4 vers la version 7.4.1 ou ultérieure_x000a_✓ FortiClientWindows 7.2 vers la version 7.2.5 ou ultérieure_x000a_✓ FortiClientWindows 7.0 vers la version 7.0.13 ou ultérieure_x000a_✓ FortiClientWindows 6.4 vers une version corrigée_x000a_✓ FortiOS 7.4 vers la version 7.4.4 ou ultérieure_x000a_✓ FortiOS 7.2 vers la version 7.2.8 ou ultérieure_x000a_✓ FortiOS 7.0 vers la version 7.0.14 ou ultérieure_x000a_✓ FortiAnalyzer 7.4 vers la version 7.4.3 ou ultérieure_x000a_✓ FortiAnalyzer 7.2 vers la version 7.2.6 ou ultérieure_x000a_✓ FortiAnalyzer 7.0 vers la version 7.0.13 ou ultérieure_x000a_✓ FortiAnalyzer 6.4 vers la version 6.4.15 ou ultérieure_x000a_✓ FortiManager 7.4 vers la version 7.4.3 ou ultérieure_x000a_✓ FortiManager 7.2 vers la version 7.2.6 ou ultérieure_x000a_✓ FortiManager 7.0 vers la version 7.0.13 ou ultérieure_x000a_✓ FortiManager 6.4 vers la version 6.4.15 ou ultérieure"/>
    <s v="OUI"/>
    <s v=" Installation de la mise à jour :_x000a_✓ FortiClientWindows 7.4 vers la version 7.4.1 ou ultérieure_x000a_✓ FortiClientWindows 7.2 vers la version 7.2.5 ou ultérieure_x000a_✓ FortiClientWindows 7.0 vers la version 7.0.13 ou ultérieure_x000a_✓ FortiClientWindows 6.4 vers une version corrigée_x000a_✓ FortiOS 7.4 vers la version 7.4.4 ou ultérieure_x000a_✓ FortiOS 7.2 vers la version 7.2.8 ou ultérieure_x000a_✓ FortiOS 7.0 vers la version 7.0.14 ou ultérieure_x000a_✓ FortiAnalyzer 7.4 vers la version 7.4.3 ou ultérieure_x000a_✓ FortiAnalyzer 7.2 vers la version 7.2.6 ou ultérieure_x000a_✓ FortiAnalyzer 7.0 vers la version 7.0.13 ou ultérieure_x000a_✓ FortiAnalyzer 6.4 vers la version 6.4.15 ou ultérieure_x000a_✓ FortiManager 7.4 vers la version 7.4.3 ou ultérieure_x000a_✓ FortiManager 7.2 vers la version 7.2.6 ou ultérieure_x000a_✓ FortiManager 7.0 vers la version 7.0.13 ou ultérieure_x000a_✓ FortiManager 6.4 vers la version 6.4.15 ou ultérieure"/>
    <x v="1"/>
    <d v="2024-11-13T00:00:00"/>
    <n v="5"/>
    <d v="2025-02-10T00:00:00"/>
    <n v="89"/>
    <s v="Hors délai de remediation"/>
    <s v="13/11/2024 : Mail envoyé par SOC_x000a_15/11/2024 : Relance_x000a_20/11/2024 : Relance_x000a_Non concerné, version : FortiOS : 7.4.4"/>
    <s v="https://www.fortiguard.com/psirt/FG-IR-24-199_x000a_https://www.fortiguard.com/psirt/FG-IR-24-144_x000a_https://www.fortiguard.com/psirt/FG-IR-23-475_x000a_https://www.fortiguard.com/psirt/FG-IR-23-396"/>
    <m/>
    <m/>
    <m/>
    <m/>
    <m/>
  </r>
  <r>
    <s v="CDGDev"/>
    <s v="13112024-13"/>
    <x v="1"/>
    <s v="CVE-2024-43451"/>
    <s v="Zero-day-Microsoft NTLM"/>
    <d v="2024-11-13T00:00:00"/>
    <s v="Une vulnérabilité a été découverte dans le _x000a_composant NTLM permettant un _x000a_attaquant d'exploiter une faille de _x000a_spoofing. La vulnérabilité CVE-2024-_x000a_43451 est activement exploitée."/>
    <x v="0"/>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s v="OUI"/>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x v="2"/>
    <d v="2024-11-13T00:00:00"/>
    <n v="2"/>
    <d v="2024-12-10T00:00:00"/>
    <n v="27"/>
    <s v="Hors délai de remediation"/>
    <s v="11/13/2024 : Mail envoyé par SOC_x000a_15/11/2024 : Relance_x000a_traité dans le patching Serveur mensuel _x000a_10/12/2024 : le patching du mois de novembre a  été réalisé avec succès, Id change : 338693 "/>
    <s v="https://msrc.microsoft.com/update-guide/vulnerability/CVE-2024-43451"/>
    <m/>
    <m/>
    <m/>
    <m/>
    <m/>
  </r>
  <r>
    <s v="CDGDev"/>
    <s v="13112024-13"/>
    <x v="3"/>
    <s v="CVE-2024-43451"/>
    <s v="Zero-day-Microsoft NTLM"/>
    <d v="2024-11-13T00:00:00"/>
    <s v="Une vulnérabilité a été découverte dans le _x000a_composant NTLM permettant un _x000a_attaquant d'exploiter une faille de _x000a_spoofing. La vulnérabilité CVE-2024-_x000a_43451 est activement exploitée."/>
    <x v="0"/>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s v="OUI"/>
    <s v="Appliquer les correctifs suivants:_x000a_➢ Windows 10 for 32-bit Systems [KB 5046665]_x000a_➢ Windows 10 for x64-based Systems [KB 5046665]_x000a_➢ Windows 10 Version 1607 for 32-bit Systems [KB 5046612]_x000a_➢ Windows 10 Version 1607 for x64-based Systems [KB 5046612]_x000a_➢ Windows 10 Version 1809 for 32-bit Systems [KB 5046615]_x000a_➢ Windows 10 Version 1809 for x64-based Systems [KB 5046615]_x000a_➢ Windows 10 Version 21H2 for 32-bit Systems [KB 5046613]_x000a_➢ Windows 10 Version 21H2 for ARM64-based Systems [KB 5046613]_x000a_➢ Windows 10 Version 21H2 for x64-based Systems [KB 5046613]_x000a_➢ Windows 10 Version 22H2 for 32-bit Systems [KB 5046613]_x000a_➢ Windows 10 Version 22H2 for ARM64-based Systems [KB 5046613]_x000a_➢ Windows 10 Version 22H2 for x64-based Systems [KB 5046613]_x000a_➢ Windows 11 Version 22H2 for ARM64-based Systems [KB 5046633]_x000a_➢ Windows 11 Version 22H2 for x64-based Systems [KB 5046633]_x000a_➢ Windows 11 Version 23H2 for ARM64-based Systems [KB 5046633]_x000a_➢ Windows 11 Version 23H2 for x64-based Systems [KB 5046633]_x000a_➢ Windows 11 Version 24H2 for ARM64-based Systems [KB 5046617] [KB 5046696]_x000a_➢ Windows 11 Version 24H2 for x64-based Systems [KB 5046617] [KB 5046696]_x000a_➢ Windows Server 2008 for 32-bit Systems Service Pack 2 [KB 5046661] [KB 5046639] [KB_x000a_5046630]_x000a_➢ Windows Server 2008 for 32-bit Systems Service Pack 2 (Server Core installation)_x000a_[KB 5046661] [KB 5046639] [KB 5046630]_x000a_➢ Windows Server 2008 for x64-based Systems Service Pack 2 [KB 5046661] [KB 5046639] [KB_x000a_5046630]_x000a_➢ Windows Server 2008 for x64-based Systems Service Pack 2 (Server Core installation) [KB_x000a_5046661] [KB 5046639] [KB 5046630]_x000a_➢ Windows Server 2008 R2 for x64-based Systems Service Pack 1 [KB 5046687] [KB 5046705]_x000a_[KB 5046630]_x000a_➢ Windows Server 2008 R2 for x64-based Systems Service Pack 1 (Server Core installation) [KB_x000a_5046687] [KB 5046705] [KB 5046630]_x000a_➢ Windows Server 2012 [KB 5046697]_x000a_➢ Windows Server 2012 (Server Core installation) [KB 5046697]_x000a_➢ Windows Server 2012 R2 [KB 5046682] [KB 5046630]_x000a_➢ Windows Server 2012 R2 (Server Core installation) [KB 5046682] [KB 5046630]_x000a_➢ Windows Server 2016 [KB 5046612]_x000a_➢ Windows Server 2016 (Server Core installation) [KB 5046612]_x000a_➢ Windows Server 2019 [KB 5046615]_x000a_➢ Windows Server 2019 (Server Core installation) [KB 5046615]_x000a_➢ Windows Server 2022 [KB 5046616]_x000a_➢ Windows Server 2022 (Server Core installation) [KB 5046616]_x000a_➢ Windows Server 2022, 23H2 Edition (Server Core installation) [KB 5046618]_x000a_➢ Windows Server 2025 [KB 5046696] [KB 5046617]_x000a_➢ Windows Server 2025 (Server Core installation) [KB 5046696] [KB 5046617"/>
    <x v="13"/>
    <d v="2024-11-13T00:00:00"/>
    <n v="2"/>
    <d v="2025-02-10T00:00:00"/>
    <n v="89"/>
    <s v="Hors délai de remediation"/>
    <s v="11/13/2024 : Mail envoyé par SOC_x000a_15/11/2024 : Relance_x000a_21/11/2024 : Relance"/>
    <s v="https://msrc.microsoft.com/update-guide/vulnerability/CVE-2024-43451"/>
    <m/>
    <m/>
    <m/>
    <m/>
    <m/>
  </r>
  <r>
    <s v="CDGDev"/>
    <s v="14112024-14"/>
    <x v="1"/>
    <s v="CVE-2024-11114_x000a_CVE-2024-11117_x000a_CVE-2024-11110_x000a_CVE-2024-11112_x000a_CVE-2024-11113_x000a_CVE-2024-11111_x000a_CVE-2024-11115_x000a_CVE-2024-11116"/>
    <s v="Google Chrome"/>
    <d v="2024-11-14T00:00:00"/>
    <s v="De multiples vulnérabilités ont été _x000a_découvertes dans Google Chrome. Elles _x000a_permettent à un attaquant de provoquer _x000a_un problème de sécurité non spécifié par _x000a_l'éditeur."/>
    <x v="0"/>
    <s v="Non spécifié _x000a_par l'éditeur"/>
    <s v="OUI"/>
    <s v="Il est recommandé de mettre à jour Google Chrome dès que possible vers les versions:_x000a_➢ Google Chrome version 131.0.6778.69/.70 ou ultérieur pour Windows._x000a_➢ Google Chrome version 131.0.6778.69 ou ultérieur pour Linux._x000a_➢ Google Chrome version 131.0.6778.69/.70 ou ultérieur pour Mac."/>
    <x v="0"/>
    <d v="2024-11-14T00:00:00"/>
    <n v="5"/>
    <d v="2024-11-14T00:00:00"/>
    <n v="0"/>
    <s v="Traité dans le delai"/>
    <s v="14/11/2024 : Mail envoyé par SOC_x000a_Autoupdate"/>
    <s v="https://chromereleases.googleblog.com/2024/11/stable-channel-update-for-desktop_12.html"/>
    <m/>
    <m/>
    <m/>
    <m/>
    <m/>
  </r>
  <r>
    <s v="CDGDev"/>
    <s v="19112024-16"/>
    <x v="1"/>
    <s v="CVE-2024-11113_x000a_CVE-2024-11112_x000a_CVE-2024-11115_x000a_CVE-2024-11116_x000a_CVE-2024-49025_x000a_CVE-2024-11117_x000a_CVE-2024-11111_x000a_CVE-2024-11114_x000a_CVE-2024-11110"/>
    <s v="Microsoft Edge"/>
    <d v="2024-11-19T00:00:00"/>
    <s v="De multiples vulnérabilités ont été _x000a_découvertes dans Microsoft Edge. Elles _x000a_permettent à un attaquant de provoquer _x000a_une atteinte à la confidentialité des _x000a_données et un problème de sécurité non _x000a_spécifié par l'éditeur."/>
    <x v="0"/>
    <s v="Atteinte à la _x000a_confidentialité _x000a_des données _x000a_-_x000a_Non spécifié _x000a_par l'éditeur"/>
    <s v="OUI"/>
    <s v="Il est recommandé de mettre à jour Microsoft Edge dès que possible vers les versions:_x000a_➢ Mise à jour Microsoft Edge versions 131.0.2903.48 ou ultérieures"/>
    <x v="0"/>
    <d v="2024-11-19T00:00:00"/>
    <n v="5"/>
    <d v="2024-11-19T00:00:00"/>
    <n v="0"/>
    <s v="Traité dans le delai"/>
    <s v="19/11/2024 : Mail envoyé par SOC_x000a_Autoupdate"/>
    <s v="https://msrc.microsoft.com/update-guide/vulnerability/CVE-2024-11110_x000a_https://msrc.microsoft.com/update-guide/vulnerability/CVE-2024-11111_x000a_https://msrc.microsoft.com/update-guide/vulnerability/CVE-2024-11112_x000a_https://msrc.microsoft.com/update-guide/vulnerability/CVE-2024-11113_x000a_https://msrc.microsoft.com/update-guide/vulnerability/CVE-2024-11114_x000a_https://msrc.microsoft.com/update-guide/vulnerability/CVE-2024-11115_x000a_https://msrc.microsoft.com/update-guide/vulnerability/CVE-2024-11116_x000a_https://msrc.microsoft.com/update-guide/vulnerability/CVE-2024-11117_x000a_https://msrc.microsoft.com/update-guide/vulnerability/CVE-2024-49025"/>
    <m/>
    <m/>
    <m/>
    <m/>
    <m/>
  </r>
  <r>
    <s v="CDGDev"/>
    <s v="19112024-18"/>
    <x v="0"/>
    <s v="CVE-2024-52318_x000a_CVE-2024-52317_x000a_CVE-2024-52316"/>
    <s v="Apache Tomcat"/>
    <d v="2024-11-19T00:00:00"/>
    <s v="De multiples vulnérabilités ont été _x000a_découvertes dans les produits Apache. _x000a_Certaines d'entre elles permettent à un _x000a_attaquant de provoquer une atteinte à la _x000a_confidentialité des données, une injection de _x000a_code indirecte à distance (XSS) et un _x000a_contournement de la politique de sécurité."/>
    <x v="0"/>
    <s v="Atteinte à la _x000a_confidentialité _x000a_des données _x000a_-_x000a_Contournement _x000a_de la politique _x000a_de sécurité _x000a_-_x000a_Injection de _x000a_code indirecte _x000a_à distance _x000a_(XSS)"/>
    <s v="OUI"/>
    <s v="Il est recommandé de mettre à jour Apache Tomcat dès que possible vers les versions:_x000a_➢ Apache Tomcat version 10.1.33 ou ultérieures._x000a_➢ Apache Tomcat version 9.0.97 ou ultérieures."/>
    <x v="3"/>
    <d v="2024-11-19T00:00:00"/>
    <n v="5"/>
    <d v="2024-12-18T00:00:00"/>
    <n v="29"/>
    <s v="Hors délai de remediation"/>
    <s v="19/11/2024 : Mail envoyé par SOC_x000a_21/11/2024 : Relance_x000a_26/11/2024 : Relance._x000a_03/12/2024 : Relance_x000a_Une nouvelle vulnératbilité a été découverte sous l'id : 18122024-12"/>
    <s v="https://tomcat.apache.org/security-10.html#Fixed_in_Apache_Tomcat_10.1.31_x000a_https://tomcat.apache.org/security-9.html#Fixed_in_Apache_Tomcat_9.0.96_x000a_https://tomcat.apache.org/security-10.html#Fixed_in_Apache_Tomcat_10.1.33_x000a_https://tomcat.apache.org/security-9.html#Fixed_in_Apache_Tomcat_9.0.97"/>
    <m/>
    <m/>
    <m/>
    <m/>
    <m/>
  </r>
  <r>
    <s v="CDGDev"/>
    <s v="20112024-20"/>
    <x v="1"/>
    <s v="CVE-2024-11395"/>
    <s v="Google Chrome"/>
    <d v="2024-11-20T00:00:00"/>
    <s v="Une vulnérabilité a été découverte dans _x000a_Google Chrome. Elle permet à un _x000a_attaquant de provoquer un problème de _x000a_sécurité non spécifié par l'éditeur."/>
    <x v="0"/>
    <s v="Non spécifié _x000a_par l'éditeur"/>
    <s v="OUI"/>
    <s v="➢ Mise à jour Chrome versions 131.0.6778.85 ou ultérieures pour Linux._x000a_➢ Mise à jour Chrome versions 131.0.6778.85/.86 ou ultérieures pour Windows et Mac."/>
    <x v="0"/>
    <d v="2024-11-25T00:00:00"/>
    <n v="5"/>
    <d v="2024-11-25T00:00:00"/>
    <n v="5"/>
    <s v="Traité dans le delai"/>
    <s v="20/11/2024 : Mail envoyé par SOC_x000a_Autoupdate"/>
    <s v="https://chromereleases.googleblog.com/2024/11/stable-channel-update-for-desktop_19.html"/>
    <m/>
    <m/>
    <m/>
    <m/>
    <m/>
  </r>
  <r>
    <s v="CDGDev"/>
    <s v="21112024-21"/>
    <x v="3"/>
    <s v="CVE-2024-11233_x000a_CVE-2024-11234_x000a_CVE-2024-11236_x000a_CVE-2024-8929_x000a_CVE-2024-8932"/>
    <s v="PHP"/>
    <d v="2024-11-21T00:00:00"/>
    <s v="De multiples vulnérabilités ont été découvertes _x000a_dans les produits PHP. Certaines d'entre elles _x000a_permettent à un attaquant de provoquer une _x000a_atteinte à la confidentialité des données, une _x000a_atteinte à l'intégrité des données et un _x000a_contournement de la politique de sécurité."/>
    <x v="0"/>
    <s v="Atteinte à _x000a_l'intégrité des _x000a_données _x000a_-_x000a_Atteinte à la _x000a_confidentialité _x000a_des données _x000a_-_x000a_Contournement _x000a_de la politique _x000a_de sécurité _x000a_-_x000a_Non spécifié _x000a_par l'éditeur"/>
    <s v="OUI"/>
    <s v="Il est recommandé de mettre à jour PHP dès que possible vers les versions:_x000a_➢ PHP versions 8.1.31 ou ultérieures._x000a_➢ PHP versions 8.2.26 ou ultérieures._x000a_➢ PHP versions 8.3.14 ou ultérieures."/>
    <x v="3"/>
    <s v="Unix"/>
    <n v="10"/>
    <d v="2025-02-10T00:00:00"/>
    <n v="81"/>
    <s v="Hors délai de remediation"/>
    <s v="21/11/2024 : Mail envoyé par SOC_x000a_25/11/2024 : Relance_x000a_27/11/2024 : Relance, aucune publication jusqu’à présent."/>
    <s v="https://www.php.net/ChangeLog-8.php#8.1.31_x000a_https://www.php.net/ChangeLog-8.php#8.2.26_x000a_https://www.php.net/ChangeLog-8.php#8.3.14"/>
    <m/>
    <m/>
    <m/>
    <m/>
    <m/>
  </r>
  <r>
    <s v="CDGDev"/>
    <s v="22112024-23"/>
    <x v="1"/>
    <s v="CVE-2024-49054_x000a_CVE-2024-11395"/>
    <s v="Microsoft Edge"/>
    <d v="2024-11-22T00:00:00"/>
    <s v="De multiples vulnérabilités ont été découvertes _x000a_dans Microsoft Edge. Elles permettent à un _x000a_attaquant de provoquer un contournement de la _x000a_politique de sécurité et un problème de sécurité _x000a_non spécifié par l'éditeur."/>
    <x v="0"/>
    <s v="Contournement _x000a_de la politique _x000a_de sécurité _x000a_-_x000a_Non spécifié _x000a_par l'éditeur"/>
    <s v="OUI"/>
    <s v="Il est recommandé de mettre à jour Microsoft Edge dès que possible vers les versions:_x000a_➢ Microsoft Edge versions 131.0.2903.63 ou ultérieures."/>
    <x v="0"/>
    <d v="2024-11-22T00:00:00"/>
    <n v="5"/>
    <d v="2024-11-22T00:00:00"/>
    <n v="0"/>
    <s v="Traité dans le delai"/>
    <s v="22/11/2024 : Mail envoyé par SOC_x000a_Autoupdate"/>
    <s v="https://msrc.microsoft.com/update-guide/vulnerability/CVE-2024-11395_x000a_https://msrc.microsoft.com/update-guide/vulnerability/CVE-2024-49054"/>
    <m/>
    <m/>
    <m/>
    <m/>
    <m/>
  </r>
  <r>
    <s v="CDGDev"/>
    <s v="22112024-24"/>
    <x v="4"/>
    <s v="CVE-2024-46858_x000a_CVE-2022-48796_x000a_CVE-2024-26671"/>
    <s v=" Noyau Linux  Redhat"/>
    <d v="2024-11-22T00:00:00"/>
    <s v="De multiples vulnérabilités ont été découvertes _x000a_dans le noyau Linux de Red Hat. Elles _x000a_permettent à un attaquant de provoquer un _x000a_problème de sécurité non spécifié par l'éditeur."/>
    <x v="0"/>
    <s v="Non spécifié _x000a_par l'éditeur"/>
    <s v="OUI"/>
    <s v="• BZ - 2272811 - CVE-2024-26671 kernel: blk-mq: fix IO hang from sbitmap wakeup race_x000a_• BZ - 2298132 - CVE-2022-48796 kernel: iommu: Fix potential use-after-free during probe_x000a_• BZ - 2315210 - CVE-2024-46858 kernel: mptcp: pm: Fix uaf in __timer_delete_sync"/>
    <x v="3"/>
    <d v="2024-11-22T00:00:00"/>
    <n v="5"/>
    <d v="2024-11-25T00:00:00"/>
    <n v="3"/>
    <s v="Traité dans le delai"/>
    <s v="22/11/2024 : Mail envoyé par SOC_x000a_Non concerné"/>
    <s v="https://access.redhat.com/errata/RHSA-2024:9942_x000a_https://access.redhat.com/errata/RHSA-2024:9943"/>
    <m/>
    <m/>
    <m/>
    <m/>
    <m/>
  </r>
  <r>
    <s v="CDGDev"/>
    <s v="27112024-25"/>
    <x v="1"/>
    <s v="CVE-2024-11692_x000a_CVE-2024-11691_x000a_CVE-2024-11706_x000a_CVE-2024-11703_x000a_CVE-2024-11698_x000a_CVE-2024-11705_x000a_CVE-2024-11704_x000a_CVE-2024-53975_x000a_CVE-2024-11697_x000a_CVE-2024-11695_x000a_CVE-2024-11700_x000a_CVE-2024-11693_x000a_CVE-2024-11696_x000a_CVE-2024-11694_x000a_CVE-2024-11699_x000a_CVE-2024-11701_x000a_CVE-2024-11702_x000a_CVE-2024-11708_x000a_CVE-2024-53976"/>
    <s v="produits Mozilla"/>
    <d v="2024-11-27T00:00:00"/>
    <s v="De multiples vulnérabilités ont été _x000a_découvertes dans les produits Mozilla. _x000a_Certaines d'entre elles permettent à un _x000a_attaquant de provoquer une exécution de _x000a_code arbitraire à distance, un déni de service _x000a_à distance et une atteinte à la confidentialité _x000a_des données."/>
    <x v="0"/>
    <s v="Atteinte à _x000a_l'intégrité des _x000a_données _x000a_-_x000a_Atteinte à la _x000a_confidentialité _x000a_des données _x000a_-_x000a_Contournement _x000a_de la politique _x000a_de sécurité _x000a_-_x000a_Déni de service _x000a_à distance _x000a_-_x000a_Exécution de _x000a_code arbitraire _x000a_à distance _x000a_-_x000a_Injection de _x000a_code indirecte _x000a_à distance _x000a_(XSS) _x000a_-_x000a_Non spécifié _x000a_par l'éditeur"/>
    <s v="OUI"/>
    <s v="Mise à jour vers les versions:_x000a_➢ Firefox ESR versions 115.18 ou ultérieur_x000a_➢ Firefox ESR versions 128.5 ou ultérieur_x000a_➢ Firefox versions 133 ou ultérieur_x000a_➢ Firefox pour iOS versions 133 ou ultérieur_x000a_➢ Thunderbird versions 128.5 ou ultérieur_x000a_➢ Thunderbird versions 133 ou ultérieur"/>
    <x v="0"/>
    <d v="2024-11-27T00:00:00"/>
    <n v="5"/>
    <d v="2024-11-27T00:00:00"/>
    <n v="0"/>
    <s v="Traité dans le delai"/>
    <s v="27/11/2024 : Mail envoyé par SOC_x000a_Autoupdate"/>
    <s v="https://www.mozilla.org/en-US/security/advisories/mfsa2024-63/_x000a_https://www.mozilla.org/en-US/security/advisories/mfsa2024-64/_x000a_https://www.mozilla.org/en-US/security/advisories/mfsa2024-65/_x000a_https://www.mozilla.org/en-US/security/advisories/mfsa2024-66/_x000a_https://www.mozilla.org/en-US/security/advisories/mfsa2024-67/_x000a_https://www.mozilla.org/en-US/security/advisories/mfsa2024-68/"/>
    <m/>
    <m/>
    <m/>
    <m/>
    <m/>
  </r>
  <r>
    <s v="CDGDev"/>
    <s v="04122024-02"/>
    <x v="1"/>
    <s v="CVE-2024-12053"/>
    <s v="Google Chrome"/>
    <d v="2024-12-04T00:00:00"/>
    <s v="Une vulnérabilité a été découverte dans Google _x000a_Chrome. Elle permet à un attaquant de _x000a_provoquer un problème de sécurité non spécifié _x000a_par l'éditeur."/>
    <x v="0"/>
    <s v="Non spécifié _x000a_par l'éditeur"/>
    <s v="OUI"/>
    <s v="Il est recommandé de mettre à jour Google Chrome vers les versions:_x000a_➢ version 131.0.6778.108/.109 ou ultérieur pour Windows._x000a_➢ version 131.0.6778.108 ou ultérieur pour Linux._x000a_➢ version 131.0.6778.108/.109 ou ultérieur pour Mac."/>
    <x v="0"/>
    <d v="2024-12-04T00:00:00"/>
    <n v="5"/>
    <d v="2024-12-04T00:00:00"/>
    <n v="0"/>
    <s v="Traité dans le delai"/>
    <s v="04/12/2024 : Mail envoyé par SOC_x000a_Autoupdate"/>
    <s v="https://chromereleases.googleblog.com/2024/12/stable-channel-update-for-desktop.html"/>
    <m/>
    <m/>
    <m/>
    <m/>
    <m/>
  </r>
  <r>
    <s v="CDGDev"/>
    <s v="05122024-04"/>
    <x v="3"/>
    <s v="CVE-2024-20397"/>
    <s v="Produits Cisco"/>
    <d v="2024-12-05T00:00:00"/>
    <s v="Une vulnérabilité a été découvertes dans les _x000a_produits Cisco. Un attaquant pourrait exploiter _x000a_cette vulnérabilité en exécutant une série de _x000a_commandes afin de contourner la vérification _x000a_de la signature de l'image NX-OS et de charger _x000a_des logiciels non vérifiés."/>
    <x v="0"/>
    <s v="Contournement _x000a_de la politique _x000a_de sécurité"/>
    <s v="OUI"/>
    <s v="Veuillez se référer aux bulletins de sécurité de Cisco pour mettre à jours vos équipements"/>
    <x v="1"/>
    <d v="2024-12-05T00:00:00"/>
    <n v="5"/>
    <d v="2025-02-10T00:00:00"/>
    <n v="67"/>
    <s v="Hors délai de remediation"/>
    <s v="05/12/2024 : Mail envoyé par SOC_x000a_09/12/2024 : Relance_x000a_12/12/2024 : Relance"/>
    <s v="https://sec.cloudapps.cisco.com/security/center/content/CiscoSecurityAdvisory/cisco-sa-nxos_x0002_image-sig-bypas-pQDRQvj"/>
    <m/>
    <m/>
    <m/>
    <m/>
    <m/>
  </r>
  <r>
    <s v="CDGDev"/>
    <s v="06122024-05"/>
    <x v="1"/>
    <s v="CVE-2024-12053_x000a_CVE-2024-49041"/>
    <s v="Microsoft Edge"/>
    <d v="2024-12-06T00:00:00"/>
    <s v="De multiples vulnérabilités ont été découvertes _x000a_dans Microsoft Edge. Elles permettent à un _x000a_attaquant de provoquer un contournement de _x000a_la politique de sécurité et un problème de _x000a_sécurité non spécifié par l'éditeur"/>
    <x v="0"/>
    <s v="Contournement _x000a_de la politique _x000a_de sécurité _x000a_-_x000a_Non spécifié _x000a_par l'éditeur"/>
    <s v="OUI"/>
    <s v=" Mise à jour Microsoft Edge:_x000a_➢ versions 131.0.2903.86 ou ultérieures."/>
    <x v="0"/>
    <d v="2024-12-06T00:00:00"/>
    <n v="5"/>
    <d v="2024-12-06T00:00:00"/>
    <n v="0"/>
    <s v="Traité dans le delai"/>
    <s v="06/12/2024 : Mail envoyé par SOC_x000a_Autoupdate"/>
    <s v="https://msrc.microsoft.com/update-guide/vulnerability/CVE-2024-49041_x000a_https://msrc.microsoft.com/update-guide/vulnerability/CVE-2024-12053"/>
    <m/>
    <m/>
    <m/>
    <m/>
    <m/>
  </r>
  <r>
    <s v="CDGDev"/>
    <s v="11122024-06"/>
    <x v="2"/>
    <s v="CVE-2024-49138"/>
    <s v="« zero-day »_x000a_dans Windows Common Log _x000a_File System"/>
    <d v="2024-12-11T00:00:00"/>
    <s v="Une vulnérabilité a été découverte dans _x000a_Windows Common Log File System_x000a_permettant un attaquant d'exploiter une _x000a_faille d'élévation de privilèges. La _x000a_vulnérabilité CVE-2024-49138 est _x000a_activement exploitée."/>
    <x v="0"/>
    <s v="Élévation de _x000a_privilèges"/>
    <s v="OUI"/>
    <s v="Appliquer les correctifs suivants:_x000a_➢ Windows 11 Version 22H2 for x64-based Systems [KB 5048685]_x000a_➢ Windows 11 Version 22H2 for ARM64-based Systems [KB 5048685]_x000a_➢ Windows 10 Version 21H2 for x64-based Systems [KB 5048652]_x000a_➢ Windows 10 Version 21H2 for ARM64-based Systems [KB 5048652]_x000a_➢ Windows 10 Version 21H2 for 32-bit Systems [KB 5048652]_x000a_➢ Windows Server 2022 (Server Core installation) [KB 5048654] [KB 5048800]_x000a_➢ Windows Server 2022 [KB 5048654] [KB 5048800]_x000a_➢ Windows Server 2012 R2 (Server Core installation) [KB 5048735]_x000a_➢ Windows Server 2012 R2 [KB 5048735]_x000a_➢ Windows Server 2012 (Server Core installation) [KB 5048735] [KB 5048699]_x000a_➢ Windows Server 2012 [KB 5048699]_x000a_➢ Windows Server 2008 R2 for x64-based Systems Service Pack 1 (Server Core installation)_x000a_[KB 5048695] [KB 5048676]_x000a_➢ Windows Server 2008 R2 for x64-based Systems Service Pack 1 [KB 5048695] [KB _x000a_5048676]_x000a_➢ Windows Server 2008 for x64-based Systems Service Pack 2 (Server Core installation) [KB _x000a_5048710] [KB 5048744]_x000a_➢ Windows Server 2008 for x64-based Systems Service Pack 2 [KB 5048710] [KB 5048744]_x000a_➢ Windows Server 2008 for 32-bit Systems Service Pack 2 (Server Core installation) [KB _x000a_5048710] [KB 5048744]_x000a_➢ Windows Server 2008 for 32-bit Systems Service Pack 2 [KB 5048710] [KB 5048744]_x000a_➢ Windows Server 2016 (Server Core installation) [KB 5048671]_x000a_➢ Windows Server 2016 [KB 5048671]_x000a_➢ Windows 10 Version 1607 for x64-based Systems [KB 5048671]_x000a_➢ Windows 10 Version 1607 for 32-bit Systems [KB 5048671]_x000a_➢ Windows 10 for x64-based Systems [KB 5048703]_x000a_➢ Windows 10 for 32-bit Systems [KB 5048703]_x000a_➢ Windows Server 2025 [KB 5048667] [KB 5048794]_x000a_➢ Windows 11 Version 24H2 for x64-based Systems [KB 5048667] [KB 5048794]_x000a_➢ Windows 11 Version 24H2 for ARM64-based Systems [KB 5048667] [KB 5048794]_x000a_➢ Windows Server 2022, 23H2 Edition (Server Core installation) [KB 5048653]_x000a_➢ Windows 11 Version 23H2 for x64-based Systems [KB 5048685]_x000a_➢ Windows 11 Version 23H2 for ARM64-based Systems [KB 5048685]_x000a_➢ Windows Server 2025 (Server Core installation) [KB 5048667] [KB 5048794]_x000a_➢ Windows 10 Version 22H2 for 32-bit Systems [KB 5048652]_x000a_➢ Windows 10 Version 22H2 for ARM64-based Systems [KB 5048652]_x000a_➢ Windows 10 Version 22H2 for x64-based Systems [KB 5048652]_x000a_➢ Windows Server 2019 (Server Core installation) [KB 5048661]_x000a_➢ Windows Server 2019 [KB 5048661]_x000a_➢ Windows 10 Version 1809 for x64-based Systems [KB 5048661]_x000a_➢ Windows 10 Version 1809 for 32-bit Systems [KB 5048661]"/>
    <x v="2"/>
    <d v="2024-12-11T00:00:00"/>
    <n v="2"/>
    <d v="2025-02-10T00:00:00"/>
    <n v="61"/>
    <s v="Hors délai de remediation"/>
    <s v="11/12/2024 : Mail envoyé par SOC_x000a_sere traité dans le cadre de patching"/>
    <s v="https://msrc.microsoft.com/update-guide/en-US/vulnerability/CVE-2024-49138"/>
    <m/>
    <m/>
    <m/>
    <m/>
    <m/>
  </r>
  <r>
    <s v="CDGDev"/>
    <s v="11122024-06"/>
    <x v="3"/>
    <s v="CVE-2024-49138"/>
    <s v="« zero-day »_x000a_dans Windows Common Log _x000a_File System"/>
    <d v="2024-12-11T00:00:00"/>
    <s v="Une vulnérabilité a été découverte dans _x000a_Windows Common Log File System_x000a_permettant un attaquant d'exploiter une _x000a_faille d'élévation de privilèges. La _x000a_vulnérabilité CVE-2024-49138 est _x000a_activement exploitée."/>
    <x v="0"/>
    <s v="Élévation de _x000a_privilèges"/>
    <s v="OUI"/>
    <s v="Appliquer les correctifs suivants:_x000a_➢ Windows 11 Version 22H2 for x64-based Systems [KB 5048685]_x000a_➢ Windows 11 Version 22H2 for ARM64-based Systems [KB 5048685]_x000a_➢ Windows 10 Version 21H2 for x64-based Systems [KB 5048652]_x000a_➢ Windows 10 Version 21H2 for ARM64-based Systems [KB 5048652]_x000a_➢ Windows 10 Version 21H2 for 32-bit Systems [KB 5048652]_x000a_➢ Windows Server 2022 (Server Core installation) [KB 5048654] [KB 5048800]_x000a_➢ Windows Server 2022 [KB 5048654] [KB 5048800]_x000a_➢ Windows Server 2012 R2 (Server Core installation) [KB 5048735]_x000a_➢ Windows Server 2012 R2 [KB 5048735]_x000a_➢ Windows Server 2012 (Server Core installation) [KB 5048735] [KB 5048699]_x000a_➢ Windows Server 2012 [KB 5048699]_x000a_➢ Windows Server 2008 R2 for x64-based Systems Service Pack 1 (Server Core installation)_x000a_[KB 5048695] [KB 5048676]_x000a_➢ Windows Server 2008 R2 for x64-based Systems Service Pack 1 [KB 5048695] [KB _x000a_5048676]_x000a_➢ Windows Server 2008 for x64-based Systems Service Pack 2 (Server Core installation) [KB _x000a_5048710] [KB 5048744]_x000a_➢ Windows Server 2008 for x64-based Systems Service Pack 2 [KB 5048710] [KB 5048744]_x000a_➢ Windows Server 2008 for 32-bit Systems Service Pack 2 (Server Core installation) [KB _x000a_5048710] [KB 5048744]_x000a_➢ Windows Server 2008 for 32-bit Systems Service Pack 2 [KB 5048710] [KB 5048744]_x000a_➢ Windows Server 2016 (Server Core installation) [KB 5048671]_x000a_➢ Windows Server 2016 [KB 5048671]_x000a_➢ Windows 10 Version 1607 for x64-based Systems [KB 5048671]_x000a_➢ Windows 10 Version 1607 for 32-bit Systems [KB 5048671]_x000a_➢ Windows 10 for x64-based Systems [KB 5048703]_x000a_➢ Windows 10 for 32-bit Systems [KB 5048703]_x000a_➢ Windows Server 2025 [KB 5048667] [KB 5048794]_x000a_➢ Windows 11 Version 24H2 for x64-based Systems [KB 5048667] [KB 5048794]_x000a_➢ Windows 11 Version 24H2 for ARM64-based Systems [KB 5048667] [KB 5048794]_x000a_➢ Windows Server 2022, 23H2 Edition (Server Core installation) [KB 5048653]_x000a_➢ Windows 11 Version 23H2 for x64-based Systems [KB 5048685]_x000a_➢ Windows 11 Version 23H2 for ARM64-based Systems [KB 5048685]_x000a_➢ Windows Server 2025 (Server Core installation) [KB 5048667] [KB 5048794]_x000a_➢ Windows 10 Version 22H2 for 32-bit Systems [KB 5048652]_x000a_➢ Windows 10 Version 22H2 for ARM64-based Systems [KB 5048652]_x000a_➢ Windows 10 Version 22H2 for x64-based Systems [KB 5048652]_x000a_➢ Windows Server 2019 (Server Core installation) [KB 5048661]_x000a_➢ Windows Server 2019 [KB 5048661]_x000a_➢ Windows 10 Version 1809 for x64-based Systems [KB 5048661]_x000a_➢ Windows 10 Version 1809 for 32-bit Systems [KB 5048661]"/>
    <x v="0"/>
    <d v="2024-12-11T00:00:00"/>
    <n v="2"/>
    <d v="2025-02-10T00:00:00"/>
    <n v="61"/>
    <s v="Hors délai de remediation"/>
    <s v="11/12/2024 : Mail envoyé par SOC_x000a_13/12/2024 : Relance_x000a_24/12/2024 : Relance"/>
    <s v="https://msrc.microsoft.com/update-guide/en-US/vulnerability/CVE-2024-49138"/>
    <m/>
    <m/>
    <m/>
    <m/>
    <m/>
  </r>
  <r>
    <s v="CDGDev"/>
    <s v="12122024-07"/>
    <x v="1"/>
    <s v="CVE-2024-12382_x000a_CVE-2024-12381"/>
    <s v="Google Chrome"/>
    <d v="2024-12-12T00:00:00"/>
    <s v="De multiples vulnérabilités ont été découvertes _x000a_dans Google Chrome. Elles permettent à un _x000a_attaquant de provoquer un problème de sécurité _x000a_non spécifié par l'éditeur."/>
    <x v="0"/>
    <s v="Non spécifié _x000a_par l'éditeur"/>
    <m/>
    <s v="Il est recommandé de mettre à jour Google Chrome vers les versions:_x000a_➢ version 131.0.6778.139/.140 ou ultérieur pour Windows._x000a_➢ version 131.0.6778.139 ou ultérieur pour Linux._x000a_➢ version 131.0.6778.139/.140 ou ultérieur pour Mac."/>
    <x v="0"/>
    <d v="2024-12-12T00:00:00"/>
    <n v="5"/>
    <d v="2024-12-12T00:00:00"/>
    <d v="1899-12-30T00:00:00"/>
    <s v="Traité dans le delai"/>
    <s v="12/12/2024 : Mail envoyé par SOC_x000a_Autoupdate"/>
    <s v="https://chromereleases.googleblog.com/2024/12/stable-channel-update-for-desktop_10.html"/>
    <m/>
    <m/>
    <m/>
    <m/>
    <m/>
  </r>
  <r>
    <s v="CDGDev"/>
    <s v="12122024-08"/>
    <x v="3"/>
    <s v="CVE-2024-49535_x000a_CVE-2024-49530_x000a_CVE-2024-49532_x000a_CVE-2024-49534_x000a_CVE-2024-49531_x000a_CVE-2024-49533"/>
    <s v=" produits _x000a_Adobe"/>
    <d v="2024-12-12T00:00:00"/>
    <s v="De multiples vulnérabilités ont été découvertes _x000a_dans les produits Adobe. Elles permettent à un _x000a_attaquant de provoquer une exécution de code _x000a_arbitraire, un déni de service et un _x000a_contournement de la politique de sécurité."/>
    <x v="0"/>
    <s v="Contournement _x000a_de la politique _x000a_de sécurité _x000a_-_x000a_Déni de service _x000a_-_x000a_Exécution de _x000a_code arbitraire"/>
    <m/>
    <s v="Mise à jour des produits Adobe par:_x000a_➢ Acrobat 2020 versions 20.005.30748 ou ultérieures._x000a_➢ Acrobat 2024 versions 24.001.30225 ou ultérieures._x000a_➢ Acrobat Reader 2020 versions 20.005.30748 ou ultérieures._x000a_➢ Adobe DC versions 24.005.20320 ou ultérieures._x000a_➢ Adobe Reader DC versions 24.005.20320 ou ultérieures."/>
    <x v="0"/>
    <d v="2024-12-12T00:00:00"/>
    <n v="30"/>
    <d v="2025-02-10T00:00:00"/>
    <d v="1900-02-28T00:00:00"/>
    <s v="Hors délai de remediation"/>
    <s v="12/12/2024 : Mail envoyé par SOC_x000a_17/12/2024 : Relance_x000a_24/12/2024 : Relance"/>
    <s v="https://helpx.adobe.com/security/products/acrobat/apsb24-92.html"/>
    <m/>
    <m/>
    <m/>
    <m/>
    <m/>
  </r>
  <r>
    <s v="CDGDev"/>
    <s v="13122024-10"/>
    <x v="1"/>
    <s v="CVE-2024-12381_x000a_CVE-2024-12382"/>
    <s v="Microsoft Edge"/>
    <d v="2024-12-13T00:00:00"/>
    <s v="De multiples vulnérabilités ont été découvertes _x000a_dans Microsoft Edge. Elles permettent à un _x000a_attaquant de provoquer un problème de sécurité _x000a_non spécifié par l'éditeur."/>
    <x v="0"/>
    <s v="Non spécifié par _x000a_l'éditeur"/>
    <s v="OUI"/>
    <s v="➢ Mise à jour Microsoft Edge versions 131.0.2903.99 ou ultérieures."/>
    <x v="0"/>
    <d v="2024-12-13T00:00:00"/>
    <n v="5"/>
    <d v="2024-12-13T00:00:00"/>
    <d v="1899-12-30T00:00:00"/>
    <s v="Traité dans le delai"/>
    <s v="13/12/2024 : Mail envoyé par SOC_x000a_Autoupdate"/>
    <s v="https://msrc.microsoft.com/update-guide/vulnerability/CVE-2024-12381_x000a_https://msrc.microsoft.com/update-guide/vulnerability/CVE-2024-12382"/>
    <m/>
    <m/>
    <m/>
    <m/>
    <m/>
  </r>
  <r>
    <s v="CDGDev"/>
    <s v="13122024-11"/>
    <x v="4"/>
    <s v="CVE-2023-51779_x000a_CVE-2024-43854_x000a_CVE-2024-49888_x000a_CVE-2024-50251_x000a_CVE-2024-26830_x000a_CVE-2024-45018_x000a_CVE-2024-50082_x000a_CVE-2024-50264_x000a_CVE-2024-49949_x000a_CVE-2024-41064_x000a_CVE-2024-42124_x000a_CVE-2024-26615_x000a_CVE-2024-50110_x000a_CVE-2024-50256_x000a_CVE-2024-44994_x000a_CVE-2024-41049_x000a_CVE-2024-50099_x000a_CVE-2024-27062_x000a_CVE-2024-50262_x000a_CVE-2024-50142_x000a_CVE-2024-50192_x000a_CVE-2024-38564_x000a_CVE-2024-47675_x000a_CVE-2024-46695"/>
    <s v=" Noyau Linux  Redhat"/>
    <d v="2024-12-13T00:00:00"/>
    <s v="De multiples vulnérabilités ont été découvertes _x000a_dans le noyau Linux de Red Hat. Certaines _x000a_d'entre elles permettent à un attaquant de _x000a_provoquer une exécution de code arbitraire, _x000a_une atteinte à la confidentialité des données et _x000a_une atteinte à l'intégrité des données."/>
    <x v="0"/>
    <s v="Atteinte à _x000a_l'intégrité des _x000a_données_x000a_-_x000a_Atteinte à la _x000a_confidentialité _x000a_des données_x000a_-_x000a_Contournement _x000a_de la politique _x000a_de sécurité_x000a_-_x000a_Déni de service_x000a_-_x000a_Exécution de _x000a_code arbitraire_x000a_-_x000a_Non spécifié _x000a_par l'éditeur"/>
    <s v="OUI"/>
    <s v="Se référer au bulletin de sécurité de RedHat pour l'obtention des correctifs"/>
    <x v="3"/>
    <s v="13/12/2024"/>
    <n v="5"/>
    <d v="2024-12-25T00:00:00"/>
    <n v="12"/>
    <s v="Hors délai de remediation"/>
    <s v="13/12/2024 : Mail envoyé par SOC_x000a_18/12/2024 : Relance_x000a_Non concerné"/>
    <s v="https://access.redhat.com/errata/RHSA-2024:10939_x000a_https://access.redhat.com/errata/RHSA-2024:10941_x000a_https://access.redhat.com/errata/RHSA-2024:10942_x000a_https://access.redhat.com/errata/RHSA-2024:10943_x000a_https://access.redhat.com/errata/RHSA-2024:10944_x000a_https://access.redhat.com/errata/RHSA-2024:10945_x000a_https://access.redhat.com/errata/RHSA-2024:10946"/>
    <m/>
    <m/>
    <m/>
    <m/>
    <m/>
  </r>
  <r>
    <s v="CDGDev"/>
    <s v="18122024-12"/>
    <x v="3"/>
    <s v="CVE-2024-54677_x000a_CVE-2024-50379"/>
    <s v="Apache Tomcat"/>
    <d v="2024-12-18T00:00:00"/>
    <s v="De multiples vulnérabilités ont été découvertes _x000a_dans les produits Apache. Certaines d'entre elles _x000a_permettent à un attaquant distant d’exécuter du _x000a_code arbitraire ou de cause un déni de service."/>
    <x v="0"/>
    <s v="Exécution de _x000a_code _x000a_arbitraire à _x000a_distance_x000a_-_x000a_Déni de _x000a_service"/>
    <m/>
    <s v=" Mise à jour Apache Tomcat vers les versions:_x000a_➢ Apache Tomcat 11.0.2 ou ultérieure_x000a_➢ Apache Tomcat 10.1.34 ou ultérieure_x000a_➢ Apache Tomcat 9.0.98 ou ultérieure"/>
    <x v="3"/>
    <d v="2024-12-18T00:00:00"/>
    <n v="5"/>
    <d v="2025-02-10T00:00:00"/>
    <n v="54"/>
    <s v="Hors délai de remediation"/>
    <s v="18/12/2024 : Mail envoyé par SOC_x000a_19/12/2024 : aucune publication jusqu’à présent_x000a_24/12/2024 : Relance_x000a_27/12/2024 : aucune publication jusqu’à présent"/>
    <s v="https://tomcat.apache.org/download-11.cgi_x000a_https://tomcat.apache.org/download-10.cgi_x000a_https://tomcat.apache.org/download-90.cg"/>
    <m/>
    <m/>
    <m/>
    <m/>
    <m/>
  </r>
  <r>
    <s v="CDGDev"/>
    <s v="19122024-14"/>
    <x v="3"/>
    <s v="CVE-2024-50570_x000a_CVE-2024-48889_x000a_CVE-2023-34990"/>
    <s v="produits Fortinet"/>
    <d v="2024-12-19T00:00:00"/>
    <s v="De multiples vulnérabilités ont été découvertes _x000a_dans les produits Fortinet. Certaines d'entre _x000a_elles permettent à un attaquant de provoquer _x000a_une exécution de code arbitraire à distance, _x000a_une atteinte à la confidentialité des données et _x000a_un contournement de la politique de sécurité."/>
    <x v="0"/>
    <s v="Atteinte à la _x000a_confidentialité _x000a_des données_x000a_-_x000a_Contournement _x000a_de la politique _x000a_de sécurité_x000a_-_x000a_Exécution de _x000a_code arbitraire _x000a_à distance"/>
    <s v="OUI"/>
    <s v="Mise à jour vers les versions :_x000a_➢ FortiClientLinux 7.0.14 ou ultérieure_x000a_➢ FortiClientLinux 7.2.8 ou ultérieure_x000a_➢ FortiClientLinux 7.4.3 ou ultérieure_x000a_➢ FortiClientWindows 7.0.14 ou ultérieure_x000a_➢ FortiClientWindows 7.2.7 ou ultérieure_x000a_➢ FortiClientWindows 7.4.2 ou ultérieure_x000a_➢ FortiManager 7.4.5 ou ultérieure_x000a_➢ FortiManager 7.6.1 ou ultérieure_x000a_➢ FortiManager 6.4.15 ou ultérieure_x000a_➢ FortiManager 7.0.13 ou ultérieure_x000a_➢ FortiManager 7.2.8 ou ultérieure"/>
    <x v="1"/>
    <d v="2024-12-19T00:00:00"/>
    <n v="5"/>
    <d v="2025-02-10T00:00:00"/>
    <n v="53"/>
    <s v="Hors délai de remediation"/>
    <s v="19/12/2024 : Mail envoyé par SOC_x000a_24/12/2024 : Relance_x000a_30/12/2024 : Relance"/>
    <s v="https://www.fortiguard.com/psirt/FG-IR-23-144_x000a_https://www.fortiguard.com/psirt/FG-IR-23-278_x000a_https://www.fortiguard.com/psirt/FG-IR-24-425"/>
    <m/>
    <m/>
    <m/>
    <m/>
    <m/>
  </r>
  <r>
    <s v="CDGDev"/>
    <s v="19122024-15"/>
    <x v="1"/>
    <s v="CVE-2024-12692_x000a_CVE-2024-12694_x000a_CVE-2024-12695_x000a_CVE-2024-12693"/>
    <s v="Google Chrome"/>
    <d v="2024-12-19T00:00:00"/>
    <s v="De multiples vulnérabilités ont été découvertes _x000a_dans Google Chrome. Elles permettent à un _x000a_attaquant de provoquer un problème de sécurité _x000a_non spécifié par l'éditeur."/>
    <x v="0"/>
    <s v="Non spécifié _x000a_par l'éditeur"/>
    <s v="OUI"/>
    <s v=" Il est recommandé de mettre à jour Google Chrome vers:_x000a_➢ version 131.0.6778.204/.205 ou ultérieures pour Windows et Mac_x000a_➢ version 131.0.6778.204 ou ultérieure pour Linux"/>
    <x v="0"/>
    <s v="19/12/2024"/>
    <n v="5"/>
    <d v="2024-12-19T00:00:00"/>
    <n v="0"/>
    <s v="Traité dans le delai"/>
    <s v="19/12/2024 : Mail envoyé par SOC_x000a_Autoupdate"/>
    <s v="https://chromereleases.googleblog.com/2024/12/stable-channel-update-for-desktop_18.html"/>
    <m/>
    <m/>
    <m/>
    <m/>
    <m/>
  </r>
  <r>
    <s v="CDGDev"/>
    <s v="20122024-17"/>
    <x v="1"/>
    <s v="CVE-2024-12694_x000a_CVE-2024-12693_x000a_CVE-2024-12695_x000a_CVE-2024-12692"/>
    <s v="Microsoft Edge"/>
    <d v="2024-12-20T00:00:00"/>
    <s v="De multiples vulnérabilités ont été découvertes _x000a_dans Microsoft Edge. Elles permettent à un _x000a_attaquant de provoquer un problème de sécurité _x000a_non spécifié par l'éditeur."/>
    <x v="0"/>
    <s v="Non spécifié par _x000a_l'éditeur"/>
    <s v="OUI"/>
    <s v="_x000a_Il est recommandé de mettre à jour Microsoft Edge vers:_x000a_➢ Microsoft Edge version 131.0.2903.112 ou ultérieures"/>
    <x v="13"/>
    <d v="2024-12-20T00:00:00"/>
    <n v="5"/>
    <d v="2024-12-20T00:00:00"/>
    <n v="0"/>
    <s v="Traité dans le delai"/>
    <s v="20/12/2024 : Mail envoyé par SOC_x000a_Autoupdate"/>
    <s v="https://msrc.microsoft.com/update-guide/vulnerability/CVE-2024-12692_x000a_https://msrc.microsoft.com/update-guide/vulnerability/CVE-2024-12693_x000a_https://msrc.microsoft.com/update-guide/vulnerability/CVE-2024-12694_x000a_https://msrc.microsoft.com/update-guide/vulnerability/CVE-2024-12695"/>
    <m/>
    <m/>
    <m/>
    <m/>
    <m/>
  </r>
  <r>
    <s v="CDGDev"/>
    <s v="08012025-01"/>
    <x v="1"/>
    <s v="CVE-2025-0247_x000a_CVE-2025-0242_x000a_CVE-2025-0244"/>
    <s v="Mozilla Firefox"/>
    <d v="2025-01-08T00:00:00"/>
    <s v="De multiples vulnérabilités ont été découverte _x000a_dans Mozilla Firefox. Elle permet à un attaquant _x000a_d'exécuter du code arbitraire à distance."/>
    <x v="0"/>
    <s v="Exécution _x000a_du code _x000a_arbitraire à _x000a_distance"/>
    <s v="OUI"/>
    <s v=" _x000a_Mise à jour vers les versions:_x000a_➢ Firefox version 134 ou ultérieure_x000a_➢ Firefox ESR version 128.6 ou ultérieure_x000a_➢ Firefox ESR version 115.19 ou ultérieure"/>
    <x v="0"/>
    <d v="2025-01-08T00:00:00"/>
    <n v="5"/>
    <d v="2025-01-08T00:00:00"/>
    <n v="0"/>
    <s v="Hors délai de remediation"/>
    <s v="08/01/2025 : Mail envoyé par SOC_x000a_Autoupdate"/>
    <s v="https://www.mozilla.org/en-US/security/advisories/mfsa2025-01/_x000a_https://www.mozilla.org/en-US/security/advisories/mfsa2025-02/_x000a_https://www.mozilla.org/en-US/security/advisories/mfsa2025-03/"/>
    <m/>
    <m/>
    <m/>
    <m/>
    <m/>
  </r>
  <r>
    <s v="CDGDev"/>
    <s v="08012025-02"/>
    <x v="1"/>
    <s v="CVE-2025-0291"/>
    <s v="Google Chrome"/>
    <d v="2025-01-08T00:00:00"/>
    <s v="Une vulnérabilité a été découverte dans Google _x000a_Chrome. Elle permet à un attaquant distant _x000a_d'exécuter du code arbitraire."/>
    <x v="0"/>
    <s v="Exécution de _x000a_code _x000a_arbitraire à _x000a_distance"/>
    <s v="OUI"/>
    <s v="Mise à jour vers les versions:_x000a_➢ Google Chrome version 131.0.6778.264/.265 ou ultérieure pour Windows et Mac_x000a_➢ Google Chrome version 131.0.6778.264 ou ultérieure pour Linux"/>
    <x v="0"/>
    <d v="2025-01-08T00:00:00"/>
    <n v="5"/>
    <d v="2025-01-08T00:00:00"/>
    <n v="0"/>
    <s v="Traité dans le delai"/>
    <s v="08/01/2025 : Mail envoyé par SOC_x000a_Autoupdate"/>
    <s v="https://chromereleases.googleblog.com/2025/01/extended-stable-update-for-desktop.html"/>
    <m/>
    <m/>
    <m/>
    <m/>
    <m/>
  </r>
  <r>
    <s v="CDGDev"/>
    <s v="09012025-03"/>
    <x v="4"/>
    <s v="CVE-2025-22215"/>
    <s v="Produits Vmware"/>
    <d v="2025-01-09T00:00:00"/>
    <s v="Une vulnérabilité a été découverte dans _x000a_VMware Aria automation et Cloud Fondation. _x000a_Elle permet à un attaquant de provoquer un _x000a_contournement de la politique de sécurité."/>
    <x v="0"/>
    <s v="Contournement _x000a_de la politique _x000a_de sécurité"/>
    <s v="OUI"/>
    <s v="➢ Mise à jour Aria Automation vers 8.18.1 patch 1 ou ultérieure_x000a_➢ Appliquer le correctif de sécurité KB 385294 à Cloud Foundation version 5.x et 4.x"/>
    <x v="2"/>
    <d v="2025-01-09T00:00:00"/>
    <n v="10"/>
    <d v="2025-01-30T00:00:00"/>
    <n v="21"/>
    <s v="Hors délai de remediation"/>
    <s v="09/01/2025 : Mail envoyé par SOC_x000a_Vmware sera décommissionner suite à la migration vers le DC DXC"/>
    <s v="https://support.broadcom.com/web/ecx/support-content-notification/_x000a_/external/content/SecurityAdvisories/0/25312"/>
    <m/>
    <m/>
    <m/>
    <m/>
    <m/>
  </r>
  <r>
    <s v="CDGDev"/>
    <s v="13012025-04"/>
    <x v="3"/>
    <s v="CVE-2024-6387"/>
    <s v="OpenSSH"/>
    <d v="2025-01-13T00:00:00"/>
    <s v="Une vulnérabilité a été découverte dans _x000a_OpenSSH. Elle permet à un attaquant non _x000a_authentifié, en envoyant des requêtes _x000a_spécifiquement forgées, d'exécuter du _x000a_code arbitraire avec les privilèges root."/>
    <x v="0"/>
    <s v="Exécution de _x000a_code arbitraire "/>
    <s v="OUI"/>
    <s v=" _x000a_Installation de la mise à jour:_x000a_➢ OpenSSH vers la version 9.8 ou ultérieure."/>
    <x v="3"/>
    <d v="2025-01-13T00:00:00"/>
    <n v="5"/>
    <d v="2025-02-10T00:00:00"/>
    <n v="28"/>
    <s v="Hors délai de remediation"/>
    <s v="13/01/2025 : Mail envoyé par SOC_x000a_13/01/2025 : Il s’agit d’une ancienne vulnérabilité."/>
    <s v="https://www.openssh.com/txt/release-9.8"/>
    <m/>
    <m/>
    <m/>
    <m/>
    <m/>
  </r>
  <r>
    <s v="CDGDev"/>
    <s v="15012025-05"/>
    <x v="4"/>
    <s v="CVE-2024-50566_x000a_CVE-2024-55591"/>
    <s v="produits Fortinet"/>
    <d v="2025-01-15T00:00:00"/>
    <s v="De multiples vulnérabilités ont été _x000a_découvertes dans les produits Fortinet. Elles _x000a_permettent à un attaquant de provoquer une _x000a_exécution de code arbitraire à distance et un _x000a_contournement de la politique de sécurité._x000a_La vulnérabilité CVE-2024-55591 est _x000a_activement exploitée."/>
    <x v="0"/>
    <s v="Contournement _x000a_de la politique de _x000a_sécurité_x000a_-_x000a_Exécution de code _x000a_arbitraire à _x000a_distance"/>
    <s v="OUI"/>
    <s v="Mise à jour vers les versions:_x000a_➢ FortiManager version 7.4.6 ou ultérieure_x000a_➢ FortiManager version 7.6.2 ou ultérieure_x000a_➢ FortiManager version 7.2.9 ou ultérieure_x000a_➢ FortiOS version 7.0.17 ou ultérieure_x000a_➢ FortiProxy version 7.0.20 ou ultérieure_x000a_➢ FortiProxy version 7.2.13 ou ultérieure_x000a_➢ FortiManager Cloud version 7.2.8 ou ultérieure_x000a_➢ FortiManager Cloud version 7.4.5 ou ultérieure_x000a_➢ FortiManager Cloud version 7.6.2 ou ultérieure"/>
    <x v="1"/>
    <d v="2025-01-15T00:00:00"/>
    <n v="2"/>
    <d v="2025-01-16T00:00:00"/>
    <n v="1"/>
    <s v="Traité dans le delai"/>
    <s v="15/01/2025 : Mail envoyé par SOC_x000a_Non concerné pour fortios :  version 7.4.6"/>
    <s v="https://www.fortiguard.com/psirt/FG-IR-24-463_x000a_https://www.fortiguard.com/psirt/FG-IR-24-535"/>
    <m/>
    <m/>
    <m/>
    <m/>
    <m/>
  </r>
  <r>
    <s v="CDGDev"/>
    <s v="15012025-06"/>
    <x v="4"/>
    <s v="CVE-2023-46714_x000a_CVE-2023-44487 _x000a_CVE-2024-46669 _x000a_CVE-2024-46670 _x000a_CVE-2024-21762 _x000a_CVE-2024-46665_x000a_CVE-2024-54021_x000a_CVE-2023-46715_x000a_CVE-2024-46668_x000a_CVE-2023-42785 _x000a_CVE-2023-42786_x000a_CVE-2024-52963_x000a_CVE-2024-48884 _x000a_CVE-2024-48885_x000a_CVE-2022-23439_x000a_CVE-2024-36504_x000a_CVE-2024-46666_x000a_CVE-2024-48886 _x000a_CVE-2024-50563"/>
    <s v="Forti OS"/>
    <d v="2025-01-15T00:00:00"/>
    <s v="De multiples vulnérabilités ont été _x000a_découvertes dans FortiOS. Elles permettent _x000a_à un attaquant de provoquer une exécution _x000a_de code arbitraire à distance, un déni de _x000a_service, un contournement des politiques de _x000a_sécurité, ou un accès non autorisé via des _x000a_requêtes spécialement conçues."/>
    <x v="0"/>
    <s v="Contournement _x000a_de la politique de _x000a_sécurité_x000a_-_x000a_Exécution de code _x000a_arbitraire à _x000a_distance_x000a_-_x000a_déni de service"/>
    <s v="OUI"/>
    <s v="Mise à jour vers les versions:_x000a_➢ FortiOS version 7.4.5 ou ultérieure_x000a_➢ FortiOS version 7.2.10 ou ultérieure_x000a_➢ FortiOS version 7.0.17 ou ultérieure_x000a_➢ FortiOS version 7.6.1 ou ultérieure_x000a_➢ FortiOS version 6.0.18 ou ultérieure_x000a_➢ FortiOS version 6.2.16 ou ultérieure_x000a_➢ FortiOS version 6.4.15 ou ultérieure"/>
    <x v="1"/>
    <d v="2025-01-15T00:00:00"/>
    <n v="5"/>
    <d v="2025-01-16T00:00:00"/>
    <n v="1"/>
    <s v="Traité dans le delai"/>
    <s v="15/01/2025 : Mail envoyé par SOC_x000a_16/01/2025 : Non concerné, version 7.4.6"/>
    <s v="https://www.fortiguard.com/psirt/FG-IR-23-415_x000a_https://www.fortiguard.com/psirt/FG-IR-23-397_x000a_https://www.fortiguard.com/psirt/FG-IR-24-267_x000a_https://www.fortiguard.com/psirt/FG-IR-24-266_x000a_https://www.fortiguard.com/psirt/FG-IR-24-015_x000a_https://www.fortiguard.com/psirt/FG-IR-24-326_x000a_https://www.fortiguard.com/psirt/FG-IR-23-494_x000a_https://www.fortiguard.com/psirt/FG-IR-24-282_x000a_https://www.fortiguard.com/psirt/FG-IR-24-221_x000a_https://www.fortiguard.com/psirt/FG-IR-23-407_x000a_https://www.fortiguard.com/psirt/FG-IR-24-219_x000a_https://www.fortiguard.com/psirt/FG-IR-23-293_x000a_https://www.fortiguard.com/psirt/FG-IR-24-373_x000a_https://www.fortiguard.com/psirt/FG-IR-24-250_x000a_https://www.fortiguard.com/psirt/FG-IR-23-473"/>
    <m/>
    <m/>
    <m/>
    <m/>
    <m/>
  </r>
  <r>
    <s v="CDGDev"/>
    <s v="15012025-07"/>
    <x v="1"/>
    <s v="CVE-2025-0437_x000a_CVE-2025-0439_x000a_CVE-2025-0442_x000a_CVE-2025-0446_x000a_CVE-2025-0447_x000a_CVE-2025-0448_x000a_CVE-2025-0440_x000a_CVE-2025-0435_x000a_CVE-2025-0441_x000a_CVE-2025-0436_x000a_CVE-2025-0443_x000a_CVE-2025-0434_x000a_CVE-2025-0438"/>
    <s v="Google Chrome"/>
    <d v="2025-01-15T00:00:00"/>
    <s v="De multiples vulnérabilités ont été découvertes _x000a_dans Google Chrome. Elles permettent à un _x000a_attaquant de provoquer un problème de sécurité _x000a_non spécifié par l'éditeur."/>
    <x v="0"/>
    <s v="Non spécifié _x000a_par l'éditeur"/>
    <s v="OUI"/>
    <s v=" _x000a_Il est recommandé de mettre à jour Google Chrome vers:_x000a_➢ Google Chrome version 132.0.6834.83/84 ou ultérieures pour Windows et Mac_x000a_➢ Google Chrome version 132.0.6834.83 ou ultérieure pour Linux"/>
    <x v="0"/>
    <d v="2025-01-15T00:00:00"/>
    <n v="5"/>
    <d v="2025-01-15T00:00:00"/>
    <n v="0"/>
    <s v="Traité dans le delai"/>
    <s v="15/01/2025 : Mail envoyé par SOC_x000a_Autoupdate"/>
    <s v="https://chromereleases.googleblog.com/2025/01/stable-channel-update-for-desktop_14.html"/>
    <m/>
    <m/>
    <m/>
    <m/>
    <m/>
  </r>
  <r>
    <s v="CDGDev"/>
    <s v="16012025-08"/>
    <x v="3"/>
    <s v="CVE-2025-21333_x000a_CVE-2025-21334_x000a_CVE-2025-21335"/>
    <s v="zero-day dans Microsoft _x000a_Windows Hyper-V"/>
    <d v="2025-01-16T00:00:00"/>
    <s v="De multiples vulnérabilités ont été découvertes dans _x000a_Microsoft Windows Hyper-V. Certaines d'entre elles _x000a_permettent à un attaquant de provoquer une _x000a_élévation de privilèges._x000a_les vulnérabilités CVE-2025-21333, CVE-2025-_x000a_21334 et CVE-2025-21335 sont activement _x000a_exploitées."/>
    <x v="0"/>
    <s v="Élévation _x000a_de_x000a_privilèges"/>
    <s v="OUI"/>
    <s v=" _x000a_Appliquer les correctifs suivants:_x000a_➢ Windows Server 2025 [KB5050009]_x000a_➢ Windows 11 Version 24H2 for x64-based Systems [KB5050009]_x000a_➢ Windows 11 Version 24H2 for ARM64-based Systems [KB5050009]_x000a_➢ Windows Server 2022, 23H2 Edition (Server Core installation) [KB5049984]_x000a_➢ Windows 11 Version 23H2 for x64-based Systems [KB5050021]_x000a_➢ Windows 11 Version 23H2 for ARM64-based Systems [KB5050021]_x000a_➢ Windows Server 2025 (Server Core installation) [KB5050009]_x000a_➢ Windows 10 Version 22H2 for x64-based Systems [KB5049981]_x000a_➢ Windows 11 Version 22H2 for x64-based Systems [KB5050021]_x000a_➢ Windows 11 Version 22H2 for ARM64-based Systems [KB5050021]_x000a_➢ Windows 10 Version 21H2 for x64-based Systems [KB5049981]"/>
    <x v="2"/>
    <d v="2025-01-16T00:00:00"/>
    <n v="2"/>
    <d v="2025-02-10T00:00:00"/>
    <n v="25"/>
    <s v="Hors délai de remediation"/>
    <s v="16/01/2025: Mail envoyé par SOC_x000a_21/01/2025 : Relance_x000a_25/01/2025 : Relance"/>
    <s v="https://msrc.microsoft.com/update-guide/vulnerability/CVE-2025-21333_x000a_https://msrc.microsoft.com/update-guide/vulnerability/CVE-2025-21334_x000a_https://msrc.microsoft.com/update-guide/vulnerability/CVE-2025-21335"/>
    <m/>
    <m/>
    <m/>
    <m/>
    <m/>
  </r>
  <r>
    <s v="CDGDev"/>
    <s v="16012025-08"/>
    <x v="3"/>
    <s v="CVE-2025-21333_x000a_CVE-2025-21334_x000a_CVE-2025-21335"/>
    <s v="zero-day dans Microsoft _x000a_Windows Hyper-V"/>
    <d v="2025-01-16T00:00:00"/>
    <s v="De multiples vulnérabilités ont été découvertes dans _x000a_Microsoft Windows Hyper-V. Certaines d'entre elles _x000a_permettent à un attaquant de provoquer une _x000a_élévation de privilèges._x000a_les vulnérabilités CVE-2025-21333, CVE-2025-_x000a_21334 et CVE-2025-21335 sont activement _x000a_exploitées."/>
    <x v="0"/>
    <s v="Élévation _x000a_de_x000a_privilèges"/>
    <s v="OUI"/>
    <s v=" _x000a_Appliquer les correctifs suivants:_x000a_➢ Windows Server 2025 [KB5050009]_x000a_➢ Windows 11 Version 24H2 for x64-based Systems [KB5050009]_x000a_➢ Windows 11 Version 24H2 for ARM64-based Systems [KB5050009]_x000a_➢ Windows Server 2022, 23H2 Edition (Server Core installation) [KB5049984]_x000a_➢ Windows 11 Version 23H2 for x64-based Systems [KB5050021]_x000a_➢ Windows 11 Version 23H2 for ARM64-based Systems [KB5050021]_x000a_➢ Windows Server 2025 (Server Core installation) [KB5050009]_x000a_➢ Windows 10 Version 22H2 for x64-based Systems [KB5049981]_x000a_➢ Windows 11 Version 22H2 for x64-based Systems [KB5050021]_x000a_➢ Windows 11 Version 22H2 for ARM64-based Systems [KB5050021]_x000a_➢ Windows 10 Version 21H2 for x64-based Systems [KB5049981]"/>
    <x v="0"/>
    <d v="2025-01-16T00:00:00"/>
    <n v="2"/>
    <d v="2025-02-10T00:00:00"/>
    <n v="25"/>
    <s v="Hors délai de remediation"/>
    <s v="16/01/2025: Mail envoyé par SOC_x000a_21/01/2025 : Relance_x000a_25/01/2025 : Relance"/>
    <s v="https://msrc.microsoft.com/update-guide/vulnerability/CVE-2025-21333_x000a_https://msrc.microsoft.com/update-guide/vulnerability/CVE-2025-21334_x000a_https://msrc.microsoft.com/update-guide/vulnerability/CVE-2025-21335"/>
    <m/>
    <m/>
    <m/>
    <m/>
    <m/>
  </r>
  <r>
    <s v="CDGDev"/>
    <s v="20012025-10"/>
    <x v="1"/>
    <s v="CVE-2025-0437_x000a_CVE-2025-0441_x000a_CVE-2025-0436_x000a_CVE-2025-0440_x000a_CVE-2025-0446_x000a_CVE-2025-0442_x000a_CVE-2025-0447_x000a_CVE-2025-0435_x000a_CVE-2025-0438_x000a_CVE-2025-21185_x000a_CVE-2025-21399_x000a_CVE-2025-0439_x000a_CVE-2025-0448_x000a_CVE-2025-0443_x000a_CVE-2025-0434"/>
    <s v="Microsoft Edge"/>
    <d v="2025-01-20T00:00:00"/>
    <s v="De multiples vulnérabilités ont été découvertes _x000a_dans Microsoft Edge. Elles permettent à un _x000a_attaquant de provoquer une élévation de _x000a_privilèges et un problème de sécurité non _x000a_spécifié par l'éditeur."/>
    <x v="0"/>
    <s v="Non spécifié _x000a_par l'éditeur_x000a_-_x000a_Élévation de _x000a_privilèges"/>
    <s v="OUI"/>
    <s v="_x000a_Il est recommandé de mettre à jour Microsoft Edge vers:_x000a_➢ Microsoft Edge Update Setup version 1.3.195.43 ou ultérieure_x000a_➢ Microsoft Edge version 132.0.2957.115 ou ultérieure"/>
    <x v="0"/>
    <d v="2025-01-20T00:00:00"/>
    <n v="5"/>
    <d v="2025-01-20T00:00:00"/>
    <n v="0"/>
    <s v="Traité dans le delai"/>
    <s v="20/01/2025 : Mail envoyé par SOC_x000a_Autoupdate"/>
    <s v="https://msrc.microsoft.com/update-guide/vulnerability/CVE-2025-0434_x000a_https://msrc.microsoft.com/update-guide/vulnerability/CVE-2025-0435_x000a_https://msrc.microsoft.com/update-guide/vulnerability/CVE-2025-0436_x000a_https://msrc.microsoft.com/update-guide/vulnerability/CVE-2025-0437_x000a_https://msrc.microsoft.com/update-guide/vulnerability/CVE-2025-0438_x000a_https://msrc.microsoft.com/update-guide/vulnerability/CVE-2025-0439_x000a_https://msrc.microsoft.com/update-guide/vulnerability/CVE-2025-0440_x000a_https://msrc.microsoft.com/update-guide/vulnerability/CVE-2025-0441_x000a_https://msrc.microsoft.com/update-guide/vulnerability/CVE-2025-0442_x000a_https://msrc.microsoft.com/update-guide/vulnerability/CVE-2025-0443_x000a_https://msrc.microsoft.com/update-guide/vulnerability/CVE-2025-0446_x000a_https://msrc.microsoft.com/update-guide/vulnerability/CVE-2025-0447_x000a_https://msrc.microsoft.com/update-guide/vulnerability/CVE-2025-0448_x000a_https://msrc.microsoft.com/update-guide/vulnerability/CVE-2025-21185_x000a_https://msrc.microsoft.com/update-guide/vulnerability/CVE-2025-21399"/>
    <m/>
    <m/>
    <m/>
    <m/>
    <m/>
  </r>
  <r>
    <s v="CDGDev"/>
    <s v="22012025-11"/>
    <x v="4"/>
    <s v="CVE-2025-0509_x000a_CVE-2025-21502"/>
    <s v="Oracle Java SE"/>
    <d v="2025-01-22T00:00:00"/>
    <s v="De multiples vulnérabilités ont été découvertes_x000a_dans Oracle Java SE. Elle permet à un _x000a_attaquant distant non authentifié d'accéder, de _x000a_modifier ou de supprimer des données."/>
    <x v="0"/>
    <s v="Atteinte à _x000a_l'intégrité des _x000a_données_x000a_-_x000a_Atteinte à la _x000a_confidentialité _x000a_des données"/>
    <s v="OUI"/>
    <s v="Mise à jour vers les versions :_x000a_➢ Oracle Java SE version 8u431_x000a_➢ Oracle Java SE version 8u431-perf_x000a_➢ Oracle Java SE version 11.0.25_x000a_➢ Oracle Java SE version 17.0.13_x000a_➢ Oracle Java SE version 21.0.5_x000a_➢ Oracle Java SE version 23.0.1"/>
    <x v="6"/>
    <d v="2024-01-22T00:00:00"/>
    <n v="5"/>
    <d v="2025-01-30T00:00:00"/>
    <n v="8"/>
    <s v="Hors délai de remediation"/>
    <s v="22/01/2025 : Mail envoyé par SOC_x000a_Non concerné"/>
    <s v="https://www.oracle.com/security-alerts/cpujan2025.html"/>
    <m/>
    <m/>
    <m/>
    <m/>
    <m/>
  </r>
  <r>
    <s v="CDGDev"/>
    <s v="22012025-13"/>
    <x v="5"/>
    <s v="CVE-2024-37371_x000a_CVE-2024-11053_x000a_CVE-2025-21521_x000a_CVE-2025-21500_x000a_CVE-2025-21501_x000a_CVE-2025-21518_x000a_CVE-2025-21566_x000a_CVE-2025-21522_x000a_CVE-2025-21497_x000a_ CVE-2025-21555_x000a_CVE-2025-21559_x000a_CVE-2025-21540_x000a_CVE-2025-21490_x000a_CVE-2025-21491_x000a_CVE-2025-21503_x000a_CVE-2025-21523_x000a_CVE-2025-21531_x000a_CVE-2025-21505_x000a_CVE-2025-21499_x000a_CVE-2025-21525_x000a_CVE-2025-21529_x000a_CVE-2025-21492_x000a_CVE-2025-21504_x000a_CVE-2025-21536_x000a_CVE-2025-21543_x000a_CVE-2025-21534_x000a_CVE-2025-21493_x000a_CVE-2025-21519_x000a_CVE-2025-21567_x000a_CVE-2025-21494_x000a_CVE-2025-21546_x000a_ CVE-2025-21520"/>
    <s v=" Oracle MySQL"/>
    <d v="2025-01-22T00:00:00"/>
    <s v="De multiples vulnérabilités ont été _x000a_découvertes dans Oracle MYSQL. _x000a_Certaines d'entre elles permettent à un _x000a_attaquant distant non authentifié de _x000a_provoquer une atteinte à la confidentialité _x000a_des données et une atteinte à l'intégrité _x000a_des données"/>
    <x v="0"/>
    <s v="Atteinte à _x000a_l'intégrité des _x000a_données_x000a_-_x000a_Atteinte à la _x000a_confidentialité _x000a_des données_x000a_-_x000a_Prise de contrôle _x000a_du système _x000a_affecté"/>
    <s v="OUI"/>
    <s v="Mise à jour vers les versions :_x000a_➢ Mettre à jour vers la version 8.0.40 ou ultérieure _x000a_➢ Mettre à jour vers la version 8.4.3 ou ultérieure _x000a_➢ MySQL Server version 9.0.1 ou ultérieure_x000a_➢ MySQL Server version 9.1.0 ou ultérieure"/>
    <x v="7"/>
    <d v="2024-01-22T00:00:00"/>
    <n v="5"/>
    <d v="2025-01-30T00:00:00"/>
    <n v="8"/>
    <s v="Hors délai de remediation"/>
    <s v="22/01/2025 : Mail envoyé par SOC_x000a_27/01/2025 : Relance_x000a_ win server 2008 std Obsoléte"/>
    <s v="https://www.oracle.com/security-alerts/cpujan2025.htm"/>
    <m/>
    <m/>
    <m/>
    <m/>
    <m/>
  </r>
  <r>
    <s v="CDGDev"/>
    <s v="22012025-14"/>
    <x v="4"/>
    <s v="CVE-2023-52428_x000a_CVE-2022-26345_x000a_CVE-2023-48795_x000a_CVE-2025-21553_x000a_CVE-2024-21211"/>
    <s v="Oracle Database Server"/>
    <d v="2025-01-22T00:00:00"/>
    <s v="De multiples vulnérabilités ont été _x000a_découvertes dans Oracle Database Server. _x000a_Elles permettent à un attaquant de _x000a_provoquer un déni de service à distance, _x000a_une atteinte à la confidentialité des données _x000a_et une atteinte à l'intégrité des données"/>
    <x v="0"/>
    <s v="Atteinte à l'intégrité _x000a_des données_x000a_-_x000a_Atteinte à la _x000a_confidentialité des _x000a_données_x000a_-_x000a_Déni de service à _x000a_distance"/>
    <s v="OUI"/>
    <s v="Mise à jour :_x000a_✓ Oracle Database Server la version ultérieure à 19.1, 19.3-19.25_x000a_✓ Oracle Database Server la version ultérieure à 21.3-21.16_x000a_✓ Oracle Database la version ultérieure à 23.4-23.6"/>
    <x v="7"/>
    <d v="2025-01-22T00:00:00"/>
    <n v="5"/>
    <d v="2025-01-30T00:00:00"/>
    <n v="8"/>
    <s v="Hors délai de remediation"/>
    <s v="22/01/2025 : Mail envoyé par SOC_x000a_Produit Non concerné"/>
    <s v="https://www.oracle.com/security-alerts/cpujan2025.html#AppendixDB"/>
    <m/>
    <m/>
    <m/>
    <m/>
    <m/>
  </r>
  <r>
    <s v="CDGDev"/>
    <s v="23012025-17"/>
    <x v="1"/>
    <s v="CVE-2025-0611_x000a_CVE-2025-0612"/>
    <s v="Google Chrome"/>
    <d v="2025-01-23T00:00:00"/>
    <s v="De multiples vulnérabilités ont été découverte _x000a_dans Google Chrome. Elle permet à un attaquant _x000a_de prendre le contrôle du système affecté."/>
    <x v="0"/>
    <s v="Prise de _x000a_contrôle du _x000a_système _x000a_affecté"/>
    <s v="OUI"/>
    <s v=" _x000a_Mise à jour vers les versions :_x000a_➢ Chrome version 132.0.6834.110/111 ou ultérieure pour Windows et Mac_x000a_➢ Chrome version 132.0.6834.110 ou ultérieure pour Linux"/>
    <x v="13"/>
    <d v="2025-01-23T00:00:00"/>
    <n v="5"/>
    <d v="2025-01-23T00:00:00"/>
    <n v="0"/>
    <s v="Traité dans le delai"/>
    <s v="23/01/2025 : Mail envoyé par SOC_x000a_Autoupdate"/>
    <s v="https://chromereleases.googleblog.com/2025/01/stable-channel-update-for-desktop_22.html"/>
    <m/>
    <m/>
    <m/>
    <m/>
    <m/>
  </r>
  <r>
    <s v="CDGDev"/>
    <s v="27012025-18"/>
    <x v="1"/>
    <s v="CVE-2025-21262"/>
    <s v="Microsoft Edge"/>
    <d v="2025-01-27T00:00:00"/>
    <s v="Une vulnérabilité a été découverte dans _x000a_Microsoft Edge. Elle permet à un attaquant de _x000a_provoquer un contournement de la politique de _x000a_sécurité."/>
    <x v="0"/>
    <s v="Contournement _x000a_de la politique _x000a_de sécurité"/>
    <s v="OUI"/>
    <s v="Il est recommandé de mettre à jour Microsoft Edge vers :_x000a_➢ Microsoft Edge version 132.0.2957.127 ou ultérieure"/>
    <x v="13"/>
    <d v="2025-01-20T00:00:00"/>
    <n v="5"/>
    <d v="2025-01-27T00:00:00"/>
    <n v="0"/>
    <s v="Traité dans le delai"/>
    <s v="20/01/2025 : Mail envoyé par SOC_x000a_Autoupdate"/>
    <s v="https://msrc.microsoft.com/update-guide/vulnerability/CVE-2025-21262"/>
    <m/>
    <m/>
    <m/>
    <m/>
    <m/>
  </r>
  <r>
    <s v="CDGDev"/>
    <s v="27012025-19"/>
    <x v="3"/>
    <s v="CVE-2024-2961 _x000a_    CVE-2025-24529_x000a_    CVE-2025-24530"/>
    <s v=" phpMyAdmin"/>
    <d v="2025-01-27T00:00:00"/>
    <s v="Une vulnérabilité a été découverte dans _x000a_phpMyAdmin. Elle permet à un attaquant _x000a_d'exécuter une attaque XSS en envoyant un lien _x000a_spécialement conçu à la victime avec du code _x000a_JavaScript, ou d'exécuter du code à distance."/>
    <x v="0"/>
    <s v="Injection de _x000a_code _x000a_indirecte à _x000a_distance _x000a_(XSS),_x000a_-_x000a_Exécution _x000a_du code _x000a_arbitraire à _x000a_distance"/>
    <s v="OUI"/>
    <s v="_x000a_Il est recommandé de mettre à jour phpMyAdmin :_x000a_➢ phpMyAdmin version 5.2.2 ou ultérieure"/>
    <x v="3"/>
    <s v="Unix"/>
    <n v="5"/>
    <d v="2025-02-10T00:00:00"/>
    <n v="14"/>
    <s v="Hors délai de remediation"/>
    <s v="27/01/2025 : Mail envoyé par SOC_x000a_30/01/2025 : Relance"/>
    <s v="https://www.phpmyadmin.net/security/PMASA-2025-1/_x000a_https://www.phpmyadmin.net/security/PMASA-2025-2/_x000a_https://www.phpmyadmin.net/security/PMASA-2025-3/"/>
    <m/>
    <m/>
    <m/>
    <m/>
    <m/>
  </r>
  <r>
    <s v="CDGDev"/>
    <s v="28012025-20"/>
    <x v="3"/>
    <s v="CVE-2024-44172_x000a_CVE-2024-54478_x000a_CVE-2024-54497_x000a_ CVE-2024-9956_x000a_CVE-2025-24085_x000a_CVE-2025-24086_x000a_CVE-2025-24087_x000a_CVE-2025-24092_x000a_CVE-2025-24093_x000a_CVE-2025-24094_x000a_CVE-2025-24096_x000a_CVE-2025-24100_x000a_CVE-2025-24101_x000a_CVE-2025-24102_x000a_CVE-2025-24103_x000a_CVE-2025-24104_x000a_CVE-2025-24106_x000a_CVE-2025-24107_x000a_CVE-2025-24108_x000a_CVE-2025-24109_x000a_CVE-2025-24112_x000a_CVE-2025-24113_x000a_CVE-2025-24114_x000a_CVE-2025-24115_x000a_CVE-2025-24116_x000a_CVE-2025-24117_x000a_CVE-2025-24118_x000a_CVE-2025-24120_x000a_CVE-2025-24121_x000a_CVE-2025-24122_x000a_CVE-2025-24123_x000a_CVE-2025-24124_x000a_CVE-2025-24126_x000a_CVE-2025-24127_x000a_CVE-2025-24128_x000a_CVE-2025-24129_x000a_CVE-2025-24130_x000a_CVE-2025-24131_x000a_CVE-2025-24134_x000a_CVE-2025-24135_x000a_CVE-2025-24136_x000a_CVE-2025-24137_x000a_CVE-2025-24138_x000a_CVE-2025-24139_x000a_CVE-2025-24140_x000a_CVE-2025-24141_x000a_CVE-2025-24143_x000a_CVE-2025-24145_x000a_CVE-2025-24146_x000a_CVE-2025-24149_x000a_CVE-2025-24150_x000a_CVE-2025-24151_x000a_CVE-2025-24152_x000a_CVE-2025-24153_x000a_CVE-2025-24154_x000a_CVE-2025-24156_x000a_CVE-2025-24158_x000a_CVE-2025-24159_x000a_CVE-2025-24160_x000a_CVE-2025-24161_x000a_CVE-2025-24162_x000a_CVE-2025-24163_x000a_CVE-2025-24166_x000a_CVE-2025-24169_x000a_CVE-2025-24174_x000a_CVE-2025-24176_x000a_CVE-2025-24177"/>
    <s v="Apple"/>
    <d v="2025-01-28T00:00:00"/>
    <s v="De multiples vulnérabilités ont été découvertes_x000a_dans les produits d'Apple. Elles permettent à un _x000a_attaquant distant d'exécuter du code arbitraire, _x000a_d'élever ses privilèges, d'accéder à des _x000a_informations confidentielles, de contourner les _x000a_mesures de sécurité et de provoquer un déni de _x000a_service."/>
    <x v="0"/>
    <s v="Exécution de _x000a_code arbitraire_x000a_-_x000a_Elévation de _x000a_privilèges_x000a_-_x000a_Contournement _x000a_de mesures de _x000a_sécurité_x000a_-_x000a_Déni de service"/>
    <s v="OUI"/>
    <s v=" _x000a_Mise à jour vers les versions :_x000a_➢ watchOS version 11.3 ou ultérieure_x000a_➢ visionOS version 2.3 ou ultérieure_x000a_➢ tvOS version 18.3 ou ultérieure_x000a_➢ macOS Ventura version 13.7.3 ou ultérieure_x000a_➢ macOS Sonoma version 14.7.3 ou ultérieure_x000a_➢ macOS Sequoia version 15.3 ou ultérieure_x000a_➢ iOS et iPadOS version 18.3 ou ultérieure_x000a_➢ iPadOS version 17.7.4 ou ultérieure_x000a_➢ Safari version 18.3 ou ultérieure"/>
    <x v="0"/>
    <d v="2025-01-28T00:00:00"/>
    <n v="10"/>
    <d v="2025-02-10T00:00:00"/>
    <n v="13"/>
    <s v="Hors délai de remediation"/>
    <s v="28/01/2025 : Mail envoyé par SOC_x000a_30/01/2025 : Relance"/>
    <s v="https://support.apple.com/en-us/122073_x000a_https://support.apple.com/en-us/122066_x000a_https://support.apple.com/en-us/122067_x000a_https://support.apple.com/en-us/122068_x000a_https://support.apple.com/en-us/122069_x000a_https://support.apple.com/en-us/122070_x000a_https://support.apple.com/en-us/122071_x000a_https://support.apple.com/en-us/122072_x000a_https://support.apple.com/en-us/122074"/>
    <m/>
    <m/>
    <m/>
    <m/>
    <m/>
  </r>
  <r>
    <s v="CDGDev"/>
    <s v="31012025-22"/>
    <x v="1"/>
    <s v="CVE-2025-0762"/>
    <s v="Google Chrome"/>
    <d v="2025-01-31T00:00:00"/>
    <s v="Une vulnérabilité est été découverte dans _x000a_Google Chrome. Elles permettent à un attaquant _x000a_de provoquer un problème de sécurité non _x000a_spécifié par l'éditeur."/>
    <x v="0"/>
    <s v="Non spécifié _x000a_par l'éditeur"/>
    <s v="OUI"/>
    <s v=" _x000a_Il est recommandé de mettre à jour Google Chrome vers :_x000a_➢ Google Chrome version 132.0.6834.159/160 ou ultérieures pour Windows et Mac_x000a_➢ Google Chrome version 132.0.6834.159 ou ultérieure pour Linux"/>
    <x v="13"/>
    <d v="2025-01-31T00:00:00"/>
    <n v="5"/>
    <d v="2025-01-31T00:00:00"/>
    <n v="0"/>
    <s v="Traité dans le delai"/>
    <s v="31/01/2025 : Mail envoyé par SOC_x000a_Autoupdate"/>
    <s v="https://chromereleases.googleblog.com/2025/01/stable-channel-update-for-desktop_28.html"/>
    <m/>
    <m/>
    <m/>
    <m/>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PivotTable5" cacheId="0" dataOnRows="0" dataCaption="Values"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6" indent="0" showEmptyRow="0" showEmptyCol="0" showHeaders="1" compact="1" outline="1" outlineData="1" compactData="1" published="0" gridDropZones="0" immersive="1" multipleFieldFilters="0" chartFormat="10" fieldListSortAscending="0" mdxSubqueries="0" applyNumberFormats="0" applyBorderFormats="0" applyFontFormats="0" applyPatternFormats="0" applyAlignmentFormats="0" applyWidthHeightFormats="1" r:id="rId1">
  <location ref="A3:I11" firstHeaderRow="1" firstDataRow="2" firstDataCol="1"/>
  <pivotFields count="24">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dataField="1" showDropDowns="1" compact="1" outline="1" subtotalTop="1" dragToRow="1" dragToCol="1" dragToPage="1" dragToData="1" dragOff="1" showAll="0" topAutoShow="1" itemPageCount="10" sortType="ascending" defaultSubtotal="1">
      <items count="14">
        <item t="data" sd="0" x="0"/>
        <item t="data" sd="0" x="3"/>
        <item t="data" sd="0" m="1" x="10"/>
        <item t="data" sd="0" x="2"/>
        <item t="data" sd="0" x="4"/>
        <item t="data" sd="0" m="1" x="8"/>
        <item t="data" sd="0" m="1" x="9"/>
        <item t="data" sd="0" m="1" x="11"/>
        <item t="data" sd="0" m="1" x="12"/>
        <item t="data" sd="0" x="1"/>
        <item t="data" sd="1" m="1" x="7"/>
        <item t="data" sd="1" x="5"/>
        <item t="data" sd="1" x="6"/>
        <item t="default" sd="0"/>
      </items>
      <autoSortScope>
        <pivotArea type="normal" dataOnly="0" outline="0" fieldPosition="0">
          <references count="1">
            <reference field="4294967294" selected="0">
              <x v="0"/>
            </reference>
          </references>
        </pivotArea>
      </autoSortScope>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numFmtId="14"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6">
        <item t="data" sd="0" x="2"/>
        <item t="data" sd="0" x="3"/>
        <item t="data" sd="0" x="1"/>
        <item t="data" sd="0" x="0"/>
        <item t="data" sd="1" x="4"/>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0">
        <item t="data" sd="1" x="7"/>
        <item t="data" sd="1" x="0"/>
        <item t="data" sd="1" m="1" x="17"/>
        <item t="data" sd="1" x="1"/>
        <item t="data" sd="1" x="3"/>
        <item t="data" sd="1" x="2"/>
        <item t="data" sd="1" m="1" x="18"/>
        <item t="data" sd="1" x="10"/>
        <item t="data" sd="1" x="5"/>
        <item t="data" sd="1" x="8"/>
        <item t="data" sd="1" x="4"/>
        <item t="data" sd="1" x="13"/>
        <item t="data" sd="1" x="6"/>
        <item t="data" sd="1" x="9"/>
        <item t="data" sd="1" m="1" x="14"/>
        <item t="data" sd="1" m="1" x="16"/>
        <item t="data" sd="1" m="1" x="15"/>
        <item t="data" sd="1" x="11"/>
        <item t="data" sd="1" x="12"/>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2">
    <field x="7"/>
    <field x="11"/>
  </rowFields>
  <rowItems count="7">
    <i t="data" r="0" i="0">
      <x v="0"/>
    </i>
    <i t="data" r="0" i="0">
      <x v="1"/>
    </i>
    <i t="data" r="0" i="0">
      <x v="2"/>
    </i>
    <i t="data" r="0" i="0">
      <x v="3"/>
    </i>
    <i t="data" r="0" i="0">
      <x v="4"/>
    </i>
    <i t="data" r="1" i="0">
      <x v="1"/>
    </i>
    <i t="grand" r="0" i="0">
      <x v="0"/>
    </i>
  </rowItems>
  <colFields count="1">
    <field x="2"/>
  </colFields>
  <colItems count="8">
    <i t="data" r="0" i="0">
      <x v="12"/>
    </i>
    <i t="data" r="0" i="0">
      <x v="11"/>
    </i>
    <i t="data" r="0" i="0">
      <x v="3"/>
    </i>
    <i t="data" r="0" i="0">
      <x v="1"/>
    </i>
    <i t="data" r="0" i="0">
      <x v="4"/>
    </i>
    <i t="data" r="0" i="0">
      <x v="9"/>
    </i>
    <i t="data" r="0" i="0">
      <x v="0"/>
    </i>
    <i t="grand" r="0" i="0">
      <x v="0"/>
    </i>
  </colItems>
  <dataFields count="1">
    <dataField name="Count of Statut" fld="2" subtotal="count" showDataAs="normal" baseField="0" baseItem="0"/>
  </dataFields>
  <formats count="8">
    <format action="formatting" dxfId="2594">
      <pivotArea type="normal" dataOnly="0" labelOnly="1" outline="1" fieldPosition="0">
        <references count="1">
          <reference field="2">
            <x v="0"/>
            <x v="1"/>
            <x v="4"/>
            <x v="9"/>
          </reference>
        </references>
      </pivotArea>
    </format>
    <format action="formatting" dxfId="2593">
      <pivotArea type="normal" dataOnly="0" labelOnly="1" grandCol="1" outline="0" fieldPosition="0"/>
    </format>
    <format action="formatting" dxfId="2592">
      <pivotArea type="normal" dataOnly="0" labelOnly="1" outline="1" fieldPosition="0">
        <references count="1">
          <reference field="2"/>
        </references>
      </pivotArea>
    </format>
    <format action="formatting" dxfId="2591">
      <pivotArea type="normal" dataOnly="0" labelOnly="1" grandCol="1" outline="0" fieldPosition="0"/>
    </format>
    <format action="formatting" dxfId="2590">
      <pivotArea type="normal" dataOnly="1" outline="0" collapsedLevelsAreSubtotals="1" fieldPosition="0"/>
    </format>
    <format action="formatting" dxfId="2589">
      <pivotArea field="7" type="button" dataOnly="0" labelOnly="1" outline="0" axis="axisRow" fieldPosition="0"/>
    </format>
    <format action="formatting" dxfId="2588">
      <pivotArea type="normal" dataOnly="0" labelOnly="1" outline="1" fieldPosition="0">
        <references count="1">
          <reference field="2">
            <x v="0"/>
            <x v="1"/>
            <x v="3"/>
            <x v="4"/>
            <x v="9"/>
            <x v="11"/>
          </reference>
        </references>
      </pivotArea>
    </format>
    <format action="formatting" dxfId="2587">
      <pivotArea type="normal" dataOnly="0" labelOnly="1" grandCol="1" outline="0" fieldPosition="0"/>
    </format>
  </formats>
  <chartFormats count="56">
    <chartFormat chart="9" format="0" series="1">
      <pivotArea type="data" dataOnly="1" outline="0" fieldPosition="0">
        <references count="1">
          <reference field="4294967294" selected="0">
            <x v="0"/>
          </reference>
        </references>
      </pivotArea>
    </chartFormat>
    <chartFormat chart="9" format="1" series="0">
      <pivotArea type="data" dataOnly="1" outline="0" fieldPosition="0">
        <references count="3">
          <reference field="4294967294" selected="0">
            <x v="0"/>
          </reference>
          <reference field="2" selected="0">
            <x v="0"/>
          </reference>
          <reference field="11" selected="0">
            <x v="1"/>
          </reference>
        </references>
      </pivotArea>
    </chartFormat>
    <chartFormat chart="9" format="2" series="0">
      <pivotArea type="data" dataOnly="1" outline="0" fieldPosition="0">
        <references count="3">
          <reference field="4294967294" selected="0">
            <x v="0"/>
          </reference>
          <reference field="2" selected="0">
            <x v="0"/>
          </reference>
          <reference field="11" selected="0">
            <x v="4"/>
          </reference>
        </references>
      </pivotArea>
    </chartFormat>
    <chartFormat chart="9" format="3" series="0">
      <pivotArea type="data" dataOnly="1" outline="0" fieldPosition="0">
        <references count="3">
          <reference field="4294967294" selected="0">
            <x v="0"/>
          </reference>
          <reference field="2" selected="0">
            <x v="0"/>
          </reference>
          <reference field="11" selected="0">
            <x v="0"/>
          </reference>
        </references>
      </pivotArea>
    </chartFormat>
    <chartFormat chart="9" format="4" series="0">
      <pivotArea type="data" dataOnly="1" outline="0" fieldPosition="0">
        <references count="2">
          <reference field="4294967294" selected="0">
            <x v="0"/>
          </reference>
          <reference field="2" selected="0">
            <x v="0"/>
          </reference>
        </references>
      </pivotArea>
    </chartFormat>
    <chartFormat chart="9" format="5" series="0">
      <pivotArea type="data" dataOnly="1" outline="0" fieldPosition="0">
        <references count="2">
          <reference field="4294967294" selected="0">
            <x v="0"/>
          </reference>
          <reference field="2" selected="0">
            <x v="1"/>
          </reference>
        </references>
      </pivotArea>
    </chartFormat>
    <chartFormat chart="9" format="6" series="0">
      <pivotArea type="data" dataOnly="1" outline="0" fieldPosition="0">
        <references count="2">
          <reference field="4294967294" selected="0">
            <x v="0"/>
          </reference>
          <reference field="2" selected="0">
            <x v="2"/>
          </reference>
        </references>
      </pivotArea>
    </chartFormat>
    <chartFormat chart="9" format="7" series="0">
      <pivotArea type="data" dataOnly="1" outline="0" fieldPosition="0">
        <references count="3">
          <reference field="4294967294" selected="0">
            <x v="0"/>
          </reference>
          <reference field="2" selected="0">
            <x v="1"/>
          </reference>
          <reference field="11" selected="0">
            <x v="1"/>
          </reference>
        </references>
      </pivotArea>
    </chartFormat>
    <chartFormat chart="9" format="8" series="0">
      <pivotArea type="data" dataOnly="1" outline="0" fieldPosition="0">
        <references count="3">
          <reference field="4294967294" selected="0">
            <x v="0"/>
          </reference>
          <reference field="2" selected="0">
            <x v="1"/>
          </reference>
          <reference field="11" selected="0">
            <x v="0"/>
          </reference>
        </references>
      </pivotArea>
    </chartFormat>
    <chartFormat chart="9" format="9" series="0">
      <pivotArea type="data" dataOnly="1" outline="0" fieldPosition="0">
        <references count="3">
          <reference field="4294967294" selected="0">
            <x v="0"/>
          </reference>
          <reference field="2" selected="0">
            <x v="3"/>
          </reference>
          <reference field="11" selected="0">
            <x v="5"/>
          </reference>
        </references>
      </pivotArea>
    </chartFormat>
    <chartFormat chart="9" format="10" series="0">
      <pivotArea type="data" dataOnly="1" outline="0" fieldPosition="0">
        <references count="3">
          <reference field="4294967294" selected="0">
            <x v="0"/>
          </reference>
          <reference field="2" selected="0">
            <x v="3"/>
          </reference>
          <reference field="11" selected="0">
            <x v="1"/>
          </reference>
        </references>
      </pivotArea>
    </chartFormat>
    <chartFormat chart="9" format="11" series="0">
      <pivotArea type="data" dataOnly="1" outline="0" fieldPosition="0">
        <references count="3">
          <reference field="4294967294" selected="0">
            <x v="0"/>
          </reference>
          <reference field="2" selected="0">
            <x v="2"/>
          </reference>
          <reference field="11" selected="0">
            <x v="5"/>
          </reference>
        </references>
      </pivotArea>
    </chartFormat>
    <chartFormat chart="9" format="12" series="0">
      <pivotArea type="data" dataOnly="1" outline="0" fieldPosition="0">
        <references count="3">
          <reference field="4294967294" selected="0">
            <x v="0"/>
          </reference>
          <reference field="2" selected="0">
            <x v="2"/>
          </reference>
          <reference field="11" selected="0">
            <x v="3"/>
          </reference>
        </references>
      </pivotArea>
    </chartFormat>
    <chartFormat chart="9" format="13" series="0">
      <pivotArea type="data" dataOnly="1" outline="0" fieldPosition="0">
        <references count="3">
          <reference field="4294967294" selected="0">
            <x v="0"/>
          </reference>
          <reference field="2" selected="0">
            <x v="1"/>
          </reference>
          <reference field="11" selected="0">
            <x v="5"/>
          </reference>
        </references>
      </pivotArea>
    </chartFormat>
    <chartFormat chart="9" format="14" series="0">
      <pivotArea type="data" dataOnly="1" outline="0" fieldPosition="0">
        <references count="3">
          <reference field="4294967294" selected="0">
            <x v="0"/>
          </reference>
          <reference field="2" selected="0">
            <x v="1"/>
          </reference>
          <reference field="11" selected="0">
            <x v="4"/>
          </reference>
        </references>
      </pivotArea>
    </chartFormat>
    <chartFormat chart="9" format="15" series="0">
      <pivotArea type="data" dataOnly="1" outline="0" fieldPosition="0">
        <references count="3">
          <reference field="4294967294" selected="0">
            <x v="0"/>
          </reference>
          <reference field="2" selected="0">
            <x v="1"/>
          </reference>
          <reference field="11" selected="0">
            <x v="3"/>
          </reference>
        </references>
      </pivotArea>
    </chartFormat>
    <chartFormat chart="9" format="16" series="0">
      <pivotArea type="data" dataOnly="1" outline="0" fieldPosition="0">
        <references count="3">
          <reference field="4294967294" selected="0">
            <x v="0"/>
          </reference>
          <reference field="2" selected="0">
            <x v="1"/>
          </reference>
          <reference field="11" selected="0">
            <x v="6"/>
          </reference>
        </references>
      </pivotArea>
    </chartFormat>
    <chartFormat chart="9" format="17" series="0">
      <pivotArea type="data" dataOnly="1" outline="0" fieldPosition="0">
        <references count="2">
          <reference field="4294967294" selected="0">
            <x v="0"/>
          </reference>
          <reference field="2" selected="0">
            <x v="4"/>
          </reference>
        </references>
      </pivotArea>
    </chartFormat>
    <chartFormat chart="9" format="18" series="0">
      <pivotArea type="data" dataOnly="1" outline="0" fieldPosition="0">
        <references count="2">
          <reference field="4294967294" selected="0">
            <x v="0"/>
          </reference>
          <reference field="2" selected="0">
            <x v="3"/>
          </reference>
        </references>
      </pivotArea>
    </chartFormat>
    <chartFormat chart="9" format="19" series="0">
      <pivotArea type="data" dataOnly="1" outline="0" fieldPosition="0">
        <references count="2">
          <reference field="4294967294" selected="0">
            <x v="0"/>
          </reference>
          <reference field="2" selected="0">
            <x v="9"/>
          </reference>
        </references>
      </pivotArea>
    </chartFormat>
    <chartFormat chart="9" format="20" series="0">
      <pivotArea type="data" dataOnly="1" outline="0" fieldPosition="0">
        <references count="2">
          <reference field="4294967294" selected="0">
            <x v="0"/>
          </reference>
          <reference field="7" selected="0">
            <x v="0"/>
          </reference>
        </references>
      </pivotArea>
    </chartFormat>
    <chartFormat chart="9" format="21" series="0">
      <pivotArea type="data" dataOnly="1" outline="0" fieldPosition="0">
        <references count="2">
          <reference field="4294967294" selected="0">
            <x v="0"/>
          </reference>
          <reference field="7" selected="0">
            <x v="1"/>
          </reference>
        </references>
      </pivotArea>
    </chartFormat>
    <chartFormat chart="9" format="22" series="0">
      <pivotArea type="data" dataOnly="1" outline="0" fieldPosition="0">
        <references count="2">
          <reference field="4294967294" selected="0">
            <x v="0"/>
          </reference>
          <reference field="7" selected="0">
            <x v="2"/>
          </reference>
        </references>
      </pivotArea>
    </chartFormat>
    <chartFormat chart="9" format="23" series="0">
      <pivotArea type="data" dataOnly="1" outline="0" fieldPosition="0">
        <references count="2">
          <reference field="4294967294" selected="0">
            <x v="0"/>
          </reference>
          <reference field="7" selected="0">
            <x v="3"/>
          </reference>
        </references>
      </pivotArea>
    </chartFormat>
    <chartFormat chart="9" format="24" series="1">
      <pivotArea type="data" dataOnly="1" outline="0" fieldPosition="0">
        <references count="2">
          <reference field="4294967294" selected="0">
            <x v="0"/>
          </reference>
          <reference field="2" selected="0">
            <x v="4"/>
          </reference>
        </references>
      </pivotArea>
    </chartFormat>
    <chartFormat chart="9" format="25" series="1">
      <pivotArea type="data" dataOnly="1" outline="0" fieldPosition="0">
        <references count="2">
          <reference field="4294967294" selected="0">
            <x v="0"/>
          </reference>
          <reference field="2" selected="0">
            <x v="9"/>
          </reference>
        </references>
      </pivotArea>
    </chartFormat>
    <chartFormat chart="9" format="26" series="1">
      <pivotArea type="data" dataOnly="1" outline="0" fieldPosition="0">
        <references count="2">
          <reference field="4294967294" selected="0">
            <x v="0"/>
          </reference>
          <reference field="2" selected="0">
            <x v="1"/>
          </reference>
        </references>
      </pivotArea>
    </chartFormat>
    <chartFormat chart="9" format="27" series="1">
      <pivotArea type="data" dataOnly="1" outline="0" fieldPosition="0">
        <references count="2">
          <reference field="4294967294" selected="0">
            <x v="0"/>
          </reference>
          <reference field="2" selected="0">
            <x v="0"/>
          </reference>
        </references>
      </pivotArea>
    </chartFormat>
    <chartFormat chart="9" format="44" series="1">
      <pivotArea type="data" dataOnly="1" outline="0" fieldPosition="0">
        <references count="2">
          <reference field="4294967294" selected="0">
            <x v="0"/>
          </reference>
          <reference field="2" selected="0">
            <x v="3"/>
          </reference>
        </references>
      </pivotArea>
    </chartFormat>
    <chartFormat chart="9" format="45" series="0">
      <pivotArea type="data" dataOnly="1" outline="0" fieldPosition="0">
        <references count="3">
          <reference field="4294967294" selected="0">
            <x v="0"/>
          </reference>
          <reference field="2" selected="0">
            <x v="3"/>
          </reference>
          <reference field="7" selected="0">
            <x v="1"/>
          </reference>
        </references>
      </pivotArea>
    </chartFormat>
    <chartFormat chart="9" format="46" series="0">
      <pivotArea type="data" dataOnly="1" outline="0" fieldPosition="0">
        <references count="3">
          <reference field="4294967294" selected="0">
            <x v="0"/>
          </reference>
          <reference field="2" selected="0">
            <x v="3"/>
          </reference>
          <reference field="7" selected="0">
            <x v="2"/>
          </reference>
        </references>
      </pivotArea>
    </chartFormat>
    <chartFormat chart="9" format="47" series="0">
      <pivotArea type="data" dataOnly="1" outline="0" fieldPosition="0">
        <references count="3">
          <reference field="4294967294" selected="0">
            <x v="0"/>
          </reference>
          <reference field="2" selected="0">
            <x v="3"/>
          </reference>
          <reference field="7" selected="0">
            <x v="3"/>
          </reference>
        </references>
      </pivotArea>
    </chartFormat>
    <chartFormat chart="9" format="48" series="0">
      <pivotArea type="data" dataOnly="1" outline="0" fieldPosition="0">
        <references count="3">
          <reference field="4294967294" selected="0">
            <x v="0"/>
          </reference>
          <reference field="2" selected="0">
            <x v="4"/>
          </reference>
          <reference field="7" selected="0">
            <x v="1"/>
          </reference>
        </references>
      </pivotArea>
    </chartFormat>
    <chartFormat chart="9" format="49" series="0">
      <pivotArea type="data" dataOnly="1" outline="0" fieldPosition="0">
        <references count="3">
          <reference field="4294967294" selected="0">
            <x v="0"/>
          </reference>
          <reference field="2" selected="0">
            <x v="4"/>
          </reference>
          <reference field="7" selected="0">
            <x v="2"/>
          </reference>
        </references>
      </pivotArea>
    </chartFormat>
    <chartFormat chart="9" format="50" series="0">
      <pivotArea type="data" dataOnly="1" outline="0" fieldPosition="0">
        <references count="3">
          <reference field="4294967294" selected="0">
            <x v="0"/>
          </reference>
          <reference field="2" selected="0">
            <x v="4"/>
          </reference>
          <reference field="7" selected="0">
            <x v="3"/>
          </reference>
        </references>
      </pivotArea>
    </chartFormat>
    <chartFormat chart="9" format="51" series="0">
      <pivotArea type="data" dataOnly="1" outline="0" fieldPosition="0">
        <references count="3">
          <reference field="4294967294" selected="0">
            <x v="0"/>
          </reference>
          <reference field="2" selected="0">
            <x v="9"/>
          </reference>
          <reference field="7" selected="0">
            <x v="1"/>
          </reference>
        </references>
      </pivotArea>
    </chartFormat>
    <chartFormat chart="9" format="52" series="0">
      <pivotArea type="data" dataOnly="1" outline="0" fieldPosition="0">
        <references count="3">
          <reference field="4294967294" selected="0">
            <x v="0"/>
          </reference>
          <reference field="2" selected="0">
            <x v="9"/>
          </reference>
          <reference field="7" selected="0">
            <x v="2"/>
          </reference>
        </references>
      </pivotArea>
    </chartFormat>
    <chartFormat chart="9" format="53" series="0">
      <pivotArea type="data" dataOnly="1" outline="0" fieldPosition="0">
        <references count="3">
          <reference field="4294967294" selected="0">
            <x v="0"/>
          </reference>
          <reference field="2" selected="0">
            <x v="9"/>
          </reference>
          <reference field="7" selected="0">
            <x v="3"/>
          </reference>
        </references>
      </pivotArea>
    </chartFormat>
    <chartFormat chart="9" format="54" series="0">
      <pivotArea type="data" dataOnly="1" outline="0" fieldPosition="0">
        <references count="3">
          <reference field="4294967294" selected="0">
            <x v="0"/>
          </reference>
          <reference field="2" selected="0">
            <x v="1"/>
          </reference>
          <reference field="7" selected="0">
            <x v="1"/>
          </reference>
        </references>
      </pivotArea>
    </chartFormat>
    <chartFormat chart="9" format="55" series="0">
      <pivotArea type="data" dataOnly="1" outline="0" fieldPosition="0">
        <references count="3">
          <reference field="4294967294" selected="0">
            <x v="0"/>
          </reference>
          <reference field="2" selected="0">
            <x v="1"/>
          </reference>
          <reference field="7" selected="0">
            <x v="2"/>
          </reference>
        </references>
      </pivotArea>
    </chartFormat>
    <chartFormat chart="9" format="56" series="0">
      <pivotArea type="data" dataOnly="1" outline="0" fieldPosition="0">
        <references count="3">
          <reference field="4294967294" selected="0">
            <x v="0"/>
          </reference>
          <reference field="2" selected="0">
            <x v="1"/>
          </reference>
          <reference field="7" selected="0">
            <x v="3"/>
          </reference>
        </references>
      </pivotArea>
    </chartFormat>
    <chartFormat chart="9" format="57" series="0">
      <pivotArea type="data" dataOnly="1" outline="0" fieldPosition="0">
        <references count="3">
          <reference field="4294967294" selected="0">
            <x v="0"/>
          </reference>
          <reference field="2" selected="0">
            <x v="0"/>
          </reference>
          <reference field="7" selected="0">
            <x v="1"/>
          </reference>
        </references>
      </pivotArea>
    </chartFormat>
    <chartFormat chart="9" format="58" series="0">
      <pivotArea type="data" dataOnly="1" outline="0" fieldPosition="0">
        <references count="3">
          <reference field="4294967294" selected="0">
            <x v="0"/>
          </reference>
          <reference field="2" selected="0">
            <x v="0"/>
          </reference>
          <reference field="7" selected="0">
            <x v="2"/>
          </reference>
        </references>
      </pivotArea>
    </chartFormat>
    <chartFormat chart="9" format="59" series="0">
      <pivotArea type="data" dataOnly="1" outline="0" fieldPosition="0">
        <references count="3">
          <reference field="4294967294" selected="0">
            <x v="0"/>
          </reference>
          <reference field="2" selected="0">
            <x v="0"/>
          </reference>
          <reference field="7" selected="0">
            <x v="3"/>
          </reference>
        </references>
      </pivotArea>
    </chartFormat>
    <chartFormat chart="7" format="126" series="1">
      <pivotArea type="data" dataOnly="1" outline="0" fieldPosition="0">
        <references count="2">
          <reference field="4294967294" selected="0">
            <x v="0"/>
          </reference>
          <reference field="2" selected="0">
            <x v="12"/>
          </reference>
        </references>
      </pivotArea>
    </chartFormat>
    <chartFormat chart="7" format="127" series="1">
      <pivotArea type="data" dataOnly="1" outline="0" fieldPosition="0">
        <references count="2">
          <reference field="4294967294" selected="0">
            <x v="0"/>
          </reference>
          <reference field="2" selected="0">
            <x v="11"/>
          </reference>
        </references>
      </pivotArea>
    </chartFormat>
    <chartFormat chart="7" format="128" series="1">
      <pivotArea type="data" dataOnly="1" outline="0" fieldPosition="0">
        <references count="2">
          <reference field="4294967294" selected="0">
            <x v="0"/>
          </reference>
          <reference field="2" selected="0">
            <x v="3"/>
          </reference>
        </references>
      </pivotArea>
    </chartFormat>
    <chartFormat chart="7" format="129" series="1">
      <pivotArea type="data" dataOnly="1" outline="0" fieldPosition="0">
        <references count="2">
          <reference field="4294967294" selected="0">
            <x v="0"/>
          </reference>
          <reference field="2" selected="0">
            <x v="1"/>
          </reference>
        </references>
      </pivotArea>
    </chartFormat>
    <chartFormat chart="7" format="130" series="1">
      <pivotArea type="data" dataOnly="1" outline="0" fieldPosition="0">
        <references count="2">
          <reference field="4294967294" selected="0">
            <x v="0"/>
          </reference>
          <reference field="2" selected="0">
            <x v="4"/>
          </reference>
        </references>
      </pivotArea>
    </chartFormat>
    <chartFormat chart="7" format="131" series="1">
      <pivotArea type="data" dataOnly="1" outline="0" fieldPosition="0">
        <references count="2">
          <reference field="4294967294" selected="0">
            <x v="0"/>
          </reference>
          <reference field="2" selected="0">
            <x v="9"/>
          </reference>
        </references>
      </pivotArea>
    </chartFormat>
    <chartFormat chart="7" format="132" series="1">
      <pivotArea type="data" dataOnly="1" outline="0" fieldPosition="0">
        <references count="2">
          <reference field="4294967294" selected="0">
            <x v="0"/>
          </reference>
          <reference field="2" selected="0">
            <x v="0"/>
          </reference>
        </references>
      </pivotArea>
    </chartFormat>
    <chartFormat chart="7" format="138" series="0">
      <pivotArea type="data" dataOnly="1" outline="0" fieldPosition="0">
        <references count="3">
          <reference field="4294967294" selected="0">
            <x v="0"/>
          </reference>
          <reference field="2" selected="0">
            <x v="12"/>
          </reference>
          <reference field="7" selected="0">
            <x v="0"/>
          </reference>
        </references>
      </pivotArea>
    </chartFormat>
    <chartFormat chart="7" format="139" series="0">
      <pivotArea type="data" dataOnly="1" outline="0" fieldPosition="0">
        <references count="3">
          <reference field="4294967294" selected="0">
            <x v="0"/>
          </reference>
          <reference field="2" selected="0">
            <x v="12"/>
          </reference>
          <reference field="7" selected="0">
            <x v="1"/>
          </reference>
        </references>
      </pivotArea>
    </chartFormat>
    <chartFormat chart="7" format="140" series="0">
      <pivotArea type="data" dataOnly="1" outline="0" fieldPosition="0">
        <references count="3">
          <reference field="4294967294" selected="0">
            <x v="0"/>
          </reference>
          <reference field="2" selected="0">
            <x v="12"/>
          </reference>
          <reference field="7" selected="0">
            <x v="2"/>
          </reference>
        </references>
      </pivotArea>
    </chartFormat>
    <chartFormat chart="7" format="141" series="0">
      <pivotArea type="data" dataOnly="1" outline="0" fieldPosition="0">
        <references count="3">
          <reference field="4294967294" selected="0">
            <x v="0"/>
          </reference>
          <reference field="2" selected="0">
            <x v="12"/>
          </reference>
          <reference field="7" selected="0">
            <x v="3"/>
          </reference>
        </references>
      </pivotArea>
    </chartFormat>
    <chartFormat chart="7" format="142" series="0">
      <pivotArea type="data" dataOnly="1" outline="0" fieldPosition="0">
        <references count="4">
          <reference field="4294967294" selected="0">
            <x v="0"/>
          </reference>
          <reference field="2" selected="0">
            <x v="12"/>
          </reference>
          <reference field="7" selected="0">
            <x v="4"/>
          </reference>
          <reference field="11" selected="0">
            <x v="1"/>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3.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hyperlink" Target="https://explore.zoom.us/en/trust/security/security-bulletin/" TargetMode="External" Id="rId1"/><Relationship Type="http://schemas.openxmlformats.org/officeDocument/2006/relationships/hyperlink" Target="https://explore.zoom.us/en/trust/security/security-bulletin/" TargetMode="External" Id="rId2"/><Relationship Type="http://schemas.openxmlformats.org/officeDocument/2006/relationships/hyperlink" Target="https://explore.zoom.us/en/trust/security/security-bulletin/" TargetMode="External" Id="rId3"/><Relationship Type="http://schemas.openxmlformats.org/officeDocument/2006/relationships/hyperlink" Target="https://securityonline.info/cve-2022-28763-high-risk-security-flaw-in-zoom/" TargetMode="External" Id="rId4"/><Relationship Type="http://schemas.openxmlformats.org/officeDocument/2006/relationships/hyperlink" Target="https://explore.zoom.us/en/trust/security/security-bulletin/" TargetMode="External" Id="rId5"/><Relationship Type="http://schemas.openxmlformats.org/officeDocument/2006/relationships/hyperlink" Target="https://explore.zoom.us/en/trust/security/security-bulletin/" TargetMode="External" Id="rId6"/><Relationship Type="http://schemas.openxmlformats.org/officeDocument/2006/relationships/hyperlink" Target="https://explore.zoom.us/en/trust/security/security-bulletin/" TargetMode="External" Id="rId7"/><Relationship Type="http://schemas.openxmlformats.org/officeDocument/2006/relationships/hyperlink" Target="https://msrc.microsoft.com/update-guide/vulnerability/CVE-2021-41379" TargetMode="External" Id="rId8"/><Relationship Type="http://schemas.openxmlformats.org/officeDocument/2006/relationships/hyperlink" Target="https://msrc.microsoft.com/update-guide/vulnerability/CVE-2021-34527" TargetMode="External" Id="rId9"/><Relationship Type="http://schemas.openxmlformats.org/officeDocument/2006/relationships/hyperlink" Target="https://msrc.microsoft.com/update-guide/vulnerability/CVE-2021-34527" TargetMode="External" Id="rId10"/><Relationship Type="http://schemas.openxmlformats.org/officeDocument/2006/relationships/hyperlink" Target="https://msrc.microsoft.com/update-guide/en-us/vulnerability/CVE-2022-26925" TargetMode="External" Id="rId11"/><Relationship Type="http://schemas.openxmlformats.org/officeDocument/2006/relationships/hyperlink" Target="https://msrc.microsoft.com/update-guide/en-us/vulnerability/CVE-2022-26925" TargetMode="External" Id="rId12"/><Relationship Type="http://schemas.openxmlformats.org/officeDocument/2006/relationships/hyperlink" Target="https://msrc.microsoft.com/update-guide/vulnerability/CVE-2021-26414" TargetMode="External" Id="rId13"/><Relationship Type="http://schemas.openxmlformats.org/officeDocument/2006/relationships/hyperlink" Target="https://msrc.microsoft.com/update-guide/vulnerability/CVE-2021-26414" TargetMode="External" Id="rId14"/><Relationship Type="http://schemas.openxmlformats.org/officeDocument/2006/relationships/hyperlink" Target="https://msrc.microsoft.com/update-guide/vulnerability/CVE-2022-37969" TargetMode="External" Id="rId15"/><Relationship Type="http://schemas.openxmlformats.org/officeDocument/2006/relationships/hyperlink" Target="https://msrc.microsoft.com/update-guide/vulnerability/CVE-2022-37969" TargetMode="External" Id="rId16"/><Relationship Type="http://schemas.openxmlformats.org/officeDocument/2006/relationships/hyperlink" Target="https://www.fortiguard.com/threat-signal-report/4671/known-active-exploitation-of-windows-csrss-elevation-of-privilege-vulnerability-cve-2022-22047" TargetMode="External" Id="rId17"/><Relationship Type="http://schemas.openxmlformats.org/officeDocument/2006/relationships/hyperlink" Target="https://www.fortiguard.com/threat-signal-report/4671/known-active-exploitation-of-windows-csrss-elevation-of-privilege-vulnerability-cve-2022-22047" TargetMode="External" Id="rId18"/><Relationship Type="http://schemas.openxmlformats.org/officeDocument/2006/relationships/hyperlink" Target="https://www.fortiguard.com/threat-signal-report/4671/known-active-exploitation-of-windows-csrss-elevation-of-privilege-vulnerability-cve-2022-22047" TargetMode="External" Id="rId19"/><Relationship Type="http://schemas.openxmlformats.org/officeDocument/2006/relationships/hyperlink" Target="https://msrc.microsoft.com/update-guide/en-US/vulnerability/CVE-2022-21989" TargetMode="External" Id="rId20"/><Relationship Type="http://schemas.openxmlformats.org/officeDocument/2006/relationships/hyperlink" Target="https://msrc.microsoft.com/update-guide/en-US/vulnerability/CVE-2022-21989" TargetMode="External" Id="rId21"/><Relationship Type="http://schemas.openxmlformats.org/officeDocument/2006/relationships/hyperlink" Target="https://www.vmware.com/security/advisories/VMSA-2021-0028.html" TargetMode="External" Id="rId22"/><Relationship Type="http://schemas.openxmlformats.org/officeDocument/2006/relationships/hyperlink" Target="https://www.openssl.org/news/secadv/20230731.txt" TargetMode="External" Id="rId23"/><Relationship Type="http://schemas.openxmlformats.org/officeDocument/2006/relationships/hyperlink" Target="https://msrc.microsoft.com/update-guide/vulnerability/ADV210003" TargetMode="External" Id="rId24"/><Relationship Type="http://schemas.openxmlformats.org/officeDocument/2006/relationships/hyperlink" Target="https://msrc.microsoft.com/update-guide/vulnerability/CVE-2021-36934" TargetMode="External" Id="rId25"/><Relationship Type="http://schemas.openxmlformats.org/officeDocument/2006/relationships/hyperlink" Target="https://git.kernel.org/pub/scm/linux/kernel/git/stable/stable-queue.git/tree/queue-5.10/alsa-pcm-move-rwsem-lock-inside%02snd_ctl_elem_read-to-prevent-uaf.patch?id=72783cf35e6c55bca84c4bb7b776c58152856fd" TargetMode="External" Id="rId26"/><Relationship Type="http://schemas.openxmlformats.org/officeDocument/2006/relationships/hyperlink" Target="https://git.kernel.org/pub/scm/linux/kernel/git/stable/stable-queue.git/tree/queue-5.10/alsa-pcm-move-rwsem-lock-inside%02snd_ctl_elem_read-to-prevent-uaf.patch?id=72783cf35e6c55bca84c4bb7b776c58152856fd" TargetMode="External" Id="rId27"/><Relationship Type="http://schemas.openxmlformats.org/officeDocument/2006/relationships/hyperlink" Target="https://www.vmware.com/security/advisories/VMSA-2021-0020.html" TargetMode="External" Id="rId28"/><Relationship Type="http://schemas.openxmlformats.org/officeDocument/2006/relationships/hyperlink" Target="https://www.vmware.com/security/advisories/VMSA-2021-0027.html" TargetMode="External" Id="rId29"/><Relationship Type="http://schemas.openxmlformats.org/officeDocument/2006/relationships/hyperlink" Target="https://www.vmware.com/security/advisories/VMSA-2022-0009.html" TargetMode="External" Id="rId30"/><Relationship Type="http://schemas.openxmlformats.org/officeDocument/2006/relationships/hyperlink" Target="https://www.vmware.com/security/advisories/VMSA-2023-0014.html" TargetMode="External" Id="rId31"/><Relationship Type="http://schemas.openxmlformats.org/officeDocument/2006/relationships/hyperlink" Target="https://www.vmware.com/security/advisories/VMSA-2021-0014.html" TargetMode="External" Id="rId32"/><Relationship Type="http://schemas.openxmlformats.org/officeDocument/2006/relationships/hyperlink" Target="https://www.vmware.com/security/advisories/VMSA-2022-0001.html" TargetMode="External" Id="rId33"/><Relationship Type="http://schemas.openxmlformats.org/officeDocument/2006/relationships/hyperlink" Target="https://www.vmware.com/security/advisories/VMSA-2022-0004.html" TargetMode="External" Id="rId34"/><Relationship Type="http://schemas.openxmlformats.org/officeDocument/2006/relationships/hyperlink" Target="https://www.vmware.com/security/advisories/VMSA-2022-0016.html" TargetMode="External" Id="rId35"/><Relationship Type="http://schemas.openxmlformats.org/officeDocument/2006/relationships/hyperlink" Target="https://helpx.adobe.com/security/products/acrobat/apsb22-46.html" TargetMode="External" Id="rId36"/><Relationship Type="http://schemas.openxmlformats.org/officeDocument/2006/relationships/hyperlink" Target="https://www.vmware.com/security/advisories/VMSA-2022-0030.html" TargetMode="External" Id="rId37"/><Relationship Type="http://schemas.openxmlformats.org/officeDocument/2006/relationships/hyperlink" Target="https://www.vmware.com/security/advisories/VMSA-2022-0025.html" TargetMode="External" Id="rId38"/><Relationship Type="http://schemas.openxmlformats.org/officeDocument/2006/relationships/hyperlink" Target="https://chromereleases.googleblog.com/2023/03/stable-channel-update-for-desktop.html" TargetMode="External" Id="rId39"/><Relationship Type="http://schemas.openxmlformats.org/officeDocument/2006/relationships/hyperlink" Target="https://success.trendmicro.com/dcx/s/solution/000293322?language=en_US" TargetMode="External" Id="rId40"/><Relationship Type="http://schemas.openxmlformats.org/officeDocument/2006/relationships/hyperlink" Target="https://www.sophos.com/en-us/security-advisories/sophos-sa-20220303-sslvpn-local-dos" TargetMode="External" Id="rId41"/><Relationship Type="http://schemas.openxmlformats.org/officeDocument/2006/relationships/hyperlink" Target="https://www.sophos.com/en-us/security-advisories/sophos-sa-20220325-sfos-rce" TargetMode="External" Id="rId42"/><Relationship Type="http://schemas.openxmlformats.org/officeDocument/2006/relationships/hyperlink" Target="https://www.sap.com/documents/2022/02/fa865ea4-167e-0010-bca6-c68f7e60039b.html" TargetMode="External" Id="rId43"/><Relationship Type="http://schemas.openxmlformats.org/officeDocument/2006/relationships/hyperlink" Target="https://www.pcrisk.com/removal-guides/26156-skulllocker-ransomware" TargetMode="External" Id="rId44"/><Relationship Type="http://schemas.openxmlformats.org/officeDocument/2006/relationships/hyperlink" Target="https://msrc.microsoft.com/update-guide/vulnerability/CVE-2023-21716" TargetMode="External" Id="rId45"/><Relationship Type="http://schemas.openxmlformats.org/officeDocument/2006/relationships/hyperlink" Target="https://www.sophos.com/fr-fr/security-advisories/sophos-sa-20220318-openssl-dos" TargetMode="External" Id="rId46"/><Relationship Type="http://schemas.openxmlformats.org/officeDocument/2006/relationships/hyperlink" Target="https://www.oracle.com/security-alerts/bulletinapr2022.html" TargetMode="External" Id="rId47"/><Relationship Type="http://schemas.openxmlformats.org/officeDocument/2006/relationships/hyperlink" Target="https://www.fortiguard.com/psirt/FG-IR-21-154" TargetMode="External" Id="rId48"/><Relationship Type="http://schemas.openxmlformats.org/officeDocument/2006/relationships/hyperlink" Target="https://sec.cloudapps.cisco.com/security/center/content/CiscoSecurityAdvisory/cisco-sa-ip-phone-auth-bypass-pSqxZRPR" TargetMode="External" Id="rId49"/><Relationship Type="http://schemas.openxmlformats.org/officeDocument/2006/relationships/hyperlink" Target="https://access.redhat.com/security/cve/cve-2021-4115" TargetMode="External" Id="rId50"/><Relationship Type="http://schemas.openxmlformats.org/officeDocument/2006/relationships/hyperlink" Target="https://access.redhat.com/security/cve/cve-2021-4115" TargetMode="External" Id="rId51"/><Relationship Type="http://schemas.openxmlformats.org/officeDocument/2006/relationships/hyperlink" Target="https://www.php.net/ChangeLog-7.php" TargetMode="External" Id="rId52"/><Relationship Type="http://schemas.openxmlformats.org/officeDocument/2006/relationships/hyperlink" Target="https://www.php.net/ChangeLog-7.php" TargetMode="External" Id="rId53"/><Relationship Type="http://schemas.openxmlformats.org/officeDocument/2006/relationships/hyperlink" Target="https://www.oracle.com/security-alerts/cpujul2022verbose.html" TargetMode="External" Id="rId54"/><Relationship Type="http://schemas.openxmlformats.org/officeDocument/2006/relationships/hyperlink" Target="https://www.oracle.com/security-alerts/cpuoct2022.html" TargetMode="External" Id="rId55"/><Relationship Type="http://schemas.openxmlformats.org/officeDocument/2006/relationships/hyperlink" Target="https://www.oracle.com/security-alerts/cpujan2023.html" TargetMode="External" Id="rId56"/><Relationship Type="http://schemas.openxmlformats.org/officeDocument/2006/relationships/hyperlink" Target="https://www.oracle.com/security-alerts/cpuoct2022.html" TargetMode="External" Id="rId57"/><Relationship Type="http://schemas.openxmlformats.org/officeDocument/2006/relationships/hyperlink" Target="https://www.oracle.com/security-alerts/cpujan2022.html" TargetMode="External" Id="rId58"/><Relationship Type="http://schemas.openxmlformats.org/officeDocument/2006/relationships/hyperlink" Target="https://www.oracle.com/security-alerts/cpuoct2021verbose.html" TargetMode="External" Id="rId59"/><Relationship Type="http://schemas.openxmlformats.org/officeDocument/2006/relationships/hyperlink" Target="https://www.openssl.org/news/secadv/20210824.txt" TargetMode="External" Id="rId60"/><Relationship Type="http://schemas.openxmlformats.org/officeDocument/2006/relationships/hyperlink" Target="https://www.openssl.org/news/secadv/20211214.txt" TargetMode="External" Id="rId61"/><Relationship Type="http://schemas.openxmlformats.org/officeDocument/2006/relationships/hyperlink" Target="https://www.openssl.org/news/secadv/20220503.txt" TargetMode="External" Id="rId62"/><Relationship Type="http://schemas.openxmlformats.org/officeDocument/2006/relationships/hyperlink" Target="https://www.openssl.org/news/secadv/20220621.txt" TargetMode="External" Id="rId63"/><Relationship Type="http://schemas.openxmlformats.org/officeDocument/2006/relationships/hyperlink" Target="https://www.openssl.org/news/secadv/20220705.txt" TargetMode="External" Id="rId64"/><Relationship Type="http://schemas.openxmlformats.org/officeDocument/2006/relationships/hyperlink" Target="https://www.openssl.org/news/secadv/20230207.txt" TargetMode="External" Id="rId65"/><Relationship Type="http://schemas.openxmlformats.org/officeDocument/2006/relationships/hyperlink" Target="https://msrc.microsoft.com/update-guide/vulnerability/CVE-2023-24892" TargetMode="External" Id="rId66"/><Relationship Type="http://schemas.openxmlformats.org/officeDocument/2006/relationships/hyperlink" Target="https://www.openssl.org/news/secadv/20230719.txt" TargetMode="External" Id="rId67"/><Relationship Type="http://schemas.openxmlformats.org/officeDocument/2006/relationships/hyperlink" Target="https://explore.zoom.us/en/trust/security/security-bulletin/" TargetMode="External" Id="rId68"/><Relationship Type="http://schemas.openxmlformats.org/officeDocument/2006/relationships/hyperlink" Target="https://www.openssh.com/txt/release-9.1" TargetMode="External" Id="rId69"/><Relationship Type="http://schemas.openxmlformats.org/officeDocument/2006/relationships/hyperlink" Target="https://www.openssh.com/txt/release-9.2" TargetMode="External" Id="rId70"/><Relationship Type="http://schemas.openxmlformats.org/officeDocument/2006/relationships/hyperlink" Target="https://www.openssh.com/txt/release-9.3p2" TargetMode="External" Id="rId71"/><Relationship Type="http://schemas.openxmlformats.org/officeDocument/2006/relationships/hyperlink" Target="https://nvidia.custhelp.com/app/answers/detail/a_id/5230" TargetMode="External" Id="rId72"/><Relationship Type="http://schemas.openxmlformats.org/officeDocument/2006/relationships/hyperlink" Target="https://nvidia.custhelp.com/app/answers/detail/a_id/5353" TargetMode="External" Id="rId73"/><Relationship Type="http://schemas.openxmlformats.org/officeDocument/2006/relationships/hyperlink" Target="https://nvidia.custhelp.com/app/answers/detail/a_id/5468" TargetMode="External" Id="rId74"/><Relationship Type="http://schemas.openxmlformats.org/officeDocument/2006/relationships/hyperlink" Target="https://chromereleases.googleblog.com/2023/08/stable-channel-update-for-desktop_15.html" TargetMode="External" Id="rId75"/><Relationship Type="http://schemas.openxmlformats.org/officeDocument/2006/relationships/hyperlink" Target="https://msrc.microsoft.com/update-guide/vulnerability/CVE-2021-40449" TargetMode="External" Id="rId76"/><Relationship Type="http://schemas.openxmlformats.org/officeDocument/2006/relationships/hyperlink" Target="https://msrc.microsoft.com/update-guide/vulnerability/CVE-2021-40449" TargetMode="External" Id="rId77"/><Relationship Type="http://schemas.openxmlformats.org/officeDocument/2006/relationships/hyperlink" Target="https://msrc.microsoft.com/update-guide/vulnerability/CVE-2021-40449" TargetMode="External" Id="rId78"/><Relationship Type="http://schemas.openxmlformats.org/officeDocument/2006/relationships/hyperlink" Target="https://www.oracle.com/security-alerts/cpuoct2021verbose.html" TargetMode="External" Id="rId79"/><Relationship Type="http://schemas.openxmlformats.org/officeDocument/2006/relationships/hyperlink" Target="https://www.oracle.com/security-alerts/cpujan2022.html" TargetMode="External" Id="rId80"/><Relationship Type="http://schemas.openxmlformats.org/officeDocument/2006/relationships/hyperlink" Target="https://www.mozilla.org/en-US/security/advisories/mfsa2021-23/" TargetMode="External" Id="rId81"/><Relationship Type="http://schemas.openxmlformats.org/officeDocument/2006/relationships/hyperlink" Target="https://www.mozilla.org/en-US/security/advisories/mfsa2021-27/" TargetMode="External" Id="rId82"/><Relationship Type="http://schemas.openxmlformats.org/officeDocument/2006/relationships/hyperlink" Target="https://www.mozilla.org/en-US/security/advisories/mfsa2021-28/" TargetMode="External" Id="rId83"/><Relationship Type="http://schemas.openxmlformats.org/officeDocument/2006/relationships/hyperlink" Target="https://www.mozilla.org/en-US/security/advisories/mfsa2021-33/" TargetMode="External" Id="rId84"/><Relationship Type="http://schemas.openxmlformats.org/officeDocument/2006/relationships/hyperlink" Target="https://www.mozilla.org/en-US/security/advisories/mfsa2021-43/" TargetMode="External" Id="rId85"/><Relationship Type="http://schemas.openxmlformats.org/officeDocument/2006/relationships/hyperlink" Target="https://www.mozilla.org/en-US/security/advisories/mfsa2022-09/" TargetMode="External" Id="rId86"/><Relationship Type="http://schemas.openxmlformats.org/officeDocument/2006/relationships/hyperlink" Target="https://www.mozilla.org/en-US/security/advisories/mfsa2022-13/" TargetMode="External" Id="rId87"/><Relationship Type="http://schemas.openxmlformats.org/officeDocument/2006/relationships/hyperlink" Target="https://www.mozilla.org/en-US/security/advisories/mfsa2022-16/" TargetMode="External" Id="rId88"/><Relationship Type="http://schemas.openxmlformats.org/officeDocument/2006/relationships/hyperlink" Target="https://www.mozilla.org/en-US/security/advisories/mfsa2022-19/" TargetMode="External" Id="rId89"/><Relationship Type="http://schemas.openxmlformats.org/officeDocument/2006/relationships/hyperlink" Target="https://www.mozilla.org/en-US/security/advisories/mfsa2022-20/" TargetMode="External" Id="rId90"/><Relationship Type="http://schemas.openxmlformats.org/officeDocument/2006/relationships/hyperlink" Target="https://www.mozilla.org/en-US/security/advisories/mfsa2022-33/" TargetMode="External" Id="rId91"/><Relationship Type="http://schemas.openxmlformats.org/officeDocument/2006/relationships/hyperlink" Target="https://www.mozilla.org/en-US/security/advisories/mfsa2022-45/" TargetMode="External" Id="rId92"/><Relationship Type="http://schemas.openxmlformats.org/officeDocument/2006/relationships/hyperlink" Target="https://www.mozilla.org/en-US/security/advisories/mfsa2022-47/" TargetMode="External" Id="rId93"/><Relationship Type="http://schemas.openxmlformats.org/officeDocument/2006/relationships/hyperlink" Target="https://www.mozilla.org/en-US/security/advisories/mfsa2022-47/" TargetMode="External" Id="rId94"/><Relationship Type="http://schemas.openxmlformats.org/officeDocument/2006/relationships/hyperlink" Target="https://msrc.microsoft.com/update-guide/en-US/vulnerability/CVE-2022-37966" TargetMode="External" Id="rId95"/><Relationship Type="http://schemas.openxmlformats.org/officeDocument/2006/relationships/hyperlink" Target="https://msrc.microsoft.com/update-guide/vulnerability/CVE-2022-30190" TargetMode="External" Id="rId96"/><Relationship Type="http://schemas.openxmlformats.org/officeDocument/2006/relationships/hyperlink" Target="https://msrc.microsoft.com/update-guide/vulnerability/CVE-2022-30190" TargetMode="External" Id="rId97"/><Relationship Type="http://schemas.openxmlformats.org/officeDocument/2006/relationships/hyperlink" Target="https://msrc.microsoft.com/update-guide/vulnerability/CVE-2022-30190" TargetMode="External" Id="rId98"/><Relationship Type="http://schemas.openxmlformats.org/officeDocument/2006/relationships/hyperlink" Target="https://httpd.apache.org/security/vulnerabilities_24.html" TargetMode="External" Id="rId99"/><Relationship Type="http://schemas.openxmlformats.org/officeDocument/2006/relationships/hyperlink" Target="https://msrc.microsoft.com/update-guide/vulnerability/CVE-2021-34481" TargetMode="External" Id="rId100"/><Relationship Type="http://schemas.openxmlformats.org/officeDocument/2006/relationships/hyperlink" Target="https://msrc.microsoft.com/update-guide/vulnerability/CVE-2021-34481" TargetMode="External" Id="rId101"/><Relationship Type="http://schemas.openxmlformats.org/officeDocument/2006/relationships/hyperlink" Target="https://msrc.microsoft.com/update-guide/vulnerability/CVE-2021-40444" TargetMode="External" Id="rId102"/><Relationship Type="http://schemas.openxmlformats.org/officeDocument/2006/relationships/hyperlink" Target="https://msrc.microsoft.com/update-guide/vulnerability/CVE-2021-42292" TargetMode="External" Id="rId103"/><Relationship Type="http://schemas.openxmlformats.org/officeDocument/2006/relationships/hyperlink" Target="https://docs.microsoft.com/en-us/DeployEdge/microsoft-edge-relnotes-security" TargetMode="External" Id="rId104"/><Relationship Type="http://schemas.openxmlformats.org/officeDocument/2006/relationships/hyperlink" Target="https://docs.microsoft.com/en-us/DeployEdge/microsoft-edge-relnotes-security" TargetMode="External" Id="rId105"/><Relationship Type="http://schemas.openxmlformats.org/officeDocument/2006/relationships/hyperlink" Target="https://docs.microsoft.com/en-us/DeployEdge/microsoft-edge-relnotes-security" TargetMode="External" Id="rId106"/><Relationship Type="http://schemas.openxmlformats.org/officeDocument/2006/relationships/hyperlink" Target="https://msrc.microsoft.com/update-guide/vulnerability/CVE-2022-22021" TargetMode="External" Id="rId107"/><Relationship Type="http://schemas.openxmlformats.org/officeDocument/2006/relationships/hyperlink" Target="https://docs.microsoft.com/en-us/DeployEdge/microsoft-edge-relnotes-security" TargetMode="External" Id="rId108"/><Relationship Type="http://schemas.openxmlformats.org/officeDocument/2006/relationships/hyperlink" Target="https://msrc.microsoft.com/update-guide/vulnerability/CVE-2022-2856" TargetMode="External" Id="rId109"/><Relationship Type="http://schemas.openxmlformats.org/officeDocument/2006/relationships/hyperlink" Target="https://msrc.microsoft.com/update-guide/vulnerability/CVE-2022-3075" TargetMode="External" Id="rId110"/><Relationship Type="http://schemas.openxmlformats.org/officeDocument/2006/relationships/hyperlink" Target="https://msrc.microsoft.com/update-guide/vulnerability/CVE-2022-3075" TargetMode="External" Id="rId111"/><Relationship Type="http://schemas.openxmlformats.org/officeDocument/2006/relationships/hyperlink" Target="https://msrc.microsoft.com/update-guide/vulnerability/CVE-2022-3075" TargetMode="External" Id="rId112"/><Relationship Type="http://schemas.openxmlformats.org/officeDocument/2006/relationships/hyperlink" Target="https://msrc.microsoft.com/update-guide/vulnerability/CVE-2022-44708" TargetMode="External" Id="rId113"/><Relationship Type="http://schemas.openxmlformats.org/officeDocument/2006/relationships/hyperlink" Target="https://msrc.microsoft.com/update-guide/vulnerability/CVE-2022-44708" TargetMode="External" Id="rId114"/><Relationship Type="http://schemas.openxmlformats.org/officeDocument/2006/relationships/hyperlink" Target="https://msrc.microsoft.com/update-guide/" TargetMode="External" Id="rId115"/><Relationship Type="http://schemas.openxmlformats.org/officeDocument/2006/relationships/hyperlink" Target="https://msrc.microsoft.com/update-guide/vulnerability/CVE-2023-21720" TargetMode="External" Id="rId116"/><Relationship Type="http://schemas.openxmlformats.org/officeDocument/2006/relationships/hyperlink" Target="https://learn.microsoft.com/en-us/DeployEdge/microsoft-edge-relnotes-security" TargetMode="External" Id="rId117"/><Relationship Type="http://schemas.openxmlformats.org/officeDocument/2006/relationships/hyperlink" Target="https://chromereleases.googleblog.com/2023/08/chrome-desktop-stable-update.htm" TargetMode="External" Id="rId118"/><Relationship Type="http://schemas.openxmlformats.org/officeDocument/2006/relationships/hyperlink" Target="https://msrc.microsoft.com/update-guide/" TargetMode="External" Id="rId119"/><Relationship Type="http://schemas.openxmlformats.org/officeDocument/2006/relationships/hyperlink" Target="https://msrc.microsoft.com/update-guide/releaseNote/2021-Nov" TargetMode="External" Id="rId120"/><Relationship Type="http://schemas.openxmlformats.org/officeDocument/2006/relationships/hyperlink" Target="https://msrc.microsoft.com/update-guide/vulnerability/CVE-2022-34713" TargetMode="External" Id="rId121"/><Relationship Type="http://schemas.openxmlformats.org/officeDocument/2006/relationships/hyperlink" Target="https://msrc.microsoft.com/update-guide/vulnerability/CVE-2022-34713" TargetMode="External" Id="rId122"/><Relationship Type="http://schemas.openxmlformats.org/officeDocument/2006/relationships/hyperlink" Target="https://www.virustotal.com/gui/file/1ffd6559d21470c40dcf9236da51e5823d7ad58c93502279871c3fe7718c901c/behavior/C2AE" TargetMode="External" Id="rId123"/><Relationship Type="http://schemas.openxmlformats.org/officeDocument/2006/relationships/hyperlink" Target="https://securelist.com/the-sessionmanager-iis-backdoor/106868/" TargetMode="External" Id="rId124"/><Relationship Type="http://schemas.openxmlformats.org/officeDocument/2006/relationships/hyperlink" Target="https://securelist.com/the-sessionmanager-iis-backdoor/106868/" TargetMode="External" Id="rId125"/><Relationship Type="http://schemas.openxmlformats.org/officeDocument/2006/relationships/hyperlink" Target="https://logging.apache.org/log4j/2.x/security.html" TargetMode="External" Id="rId126"/><Relationship Type="http://schemas.openxmlformats.org/officeDocument/2006/relationships/hyperlink" Target="https://access.redhat.com/security/cve/cve-2022-0847" TargetMode="External" Id="rId127"/><Relationship Type="http://schemas.openxmlformats.org/officeDocument/2006/relationships/hyperlink" Target="https://support.kaspersky.com/general/vulnerability.aspx?el=12430" TargetMode="External" Id="rId128"/><Relationship Type="http://schemas.openxmlformats.org/officeDocument/2006/relationships/hyperlink" Target="https://www.intel.com/content/www/us/en/security-center/advisory/intel-sa-00562.html" TargetMode="External" Id="rId129"/><Relationship Type="http://schemas.openxmlformats.org/officeDocument/2006/relationships/hyperlink" Target="https://chromereleases.googleblog.com/2021/09/stable-channel-update-for-desktop_21.html" TargetMode="External" Id="rId130"/><Relationship Type="http://schemas.openxmlformats.org/officeDocument/2006/relationships/hyperlink" Target="https://chromereleases.googleblog.com/2021" TargetMode="External" Id="rId131"/><Relationship Type="http://schemas.openxmlformats.org/officeDocument/2006/relationships/hyperlink" Target="https://chromereleases.googleblog.com/2021/06/stable-channel-update-for-desktop_17.html" TargetMode="External" Id="rId132"/><Relationship Type="http://schemas.openxmlformats.org/officeDocument/2006/relationships/hyperlink" Target="https://chromereleases.googleblog.com/2021/07/stable-channel-update-for-desktop_20.html" TargetMode="External" Id="rId133"/><Relationship Type="http://schemas.openxmlformats.org/officeDocument/2006/relationships/hyperlink" Target="https://chromereleases.googleblog.com/2021/08/the-stable-channel-has-been-updated-to.html" TargetMode="External" Id="rId134"/><Relationship Type="http://schemas.openxmlformats.org/officeDocument/2006/relationships/hyperlink" Target="https://chromereleases.googleblog.com/2021/08/stable-channel-update-for-desktop.html" TargetMode="External" Id="rId135"/><Relationship Type="http://schemas.openxmlformats.org/officeDocument/2006/relationships/hyperlink" Target="https://chromereleases.googleblog.com/2021/08/stable-channel-update-for-desktop_31.html" TargetMode="External" Id="rId136"/><Relationship Type="http://schemas.openxmlformats.org/officeDocument/2006/relationships/hyperlink" Target="https://chromereleases.googleblog.com/2021/09/stable-channel-update-for-desktop.html" TargetMode="External" Id="rId137"/><Relationship Type="http://schemas.openxmlformats.org/officeDocument/2006/relationships/hyperlink" Target="https://chromereleases.googleblog.com/2021/09/stable-channel-update-for-desktop_24.html" TargetMode="External" Id="rId138"/><Relationship Type="http://schemas.openxmlformats.org/officeDocument/2006/relationships/hyperlink" Target="https://chromereleases.googleblog.com/2021/09/stable-channel-update-for-desktop_30.html" TargetMode="External" Id="rId139"/><Relationship Type="http://schemas.openxmlformats.org/officeDocument/2006/relationships/hyperlink" Target="https://chromereleases.googleblog.com/2021/10/stable-channel-update-for-desktop.html" TargetMode="External" Id="rId140"/><Relationship Type="http://schemas.openxmlformats.org/officeDocument/2006/relationships/hyperlink" Target="https://chromereleases.googleblog.com/2021/10/stable-channel-update-for-desktop_28.html" TargetMode="External" Id="rId141"/><Relationship Type="http://schemas.openxmlformats.org/officeDocument/2006/relationships/hyperlink" Target="https://chromereleases.googleblog.com/2021/11/stable-channel-update-for-desktop.html" TargetMode="External" Id="rId142"/><Relationship Type="http://schemas.openxmlformats.org/officeDocument/2006/relationships/hyperlink" Target="https://chromereleases.googleblog.com/2022/01/stable-channel-update-for-desktop.html" TargetMode="External" Id="rId143"/><Relationship Type="http://schemas.openxmlformats.org/officeDocument/2006/relationships/hyperlink" Target="https://chromereleases.googleblog.com/2022/01/stable-channel-update-for-desktop_19.html" TargetMode="External" Id="rId144"/><Relationship Type="http://schemas.openxmlformats.org/officeDocument/2006/relationships/hyperlink" Target="https://chromereleases.googleblog.com/2022/02/stable-channel-update-for-desktop_14.html" TargetMode="External" Id="rId145"/><Relationship Type="http://schemas.openxmlformats.org/officeDocument/2006/relationships/hyperlink" Target="https://chromereleases.googleblog.com/2022/03/stable-channel-update-for-desktop.html" TargetMode="External" Id="rId146"/><Relationship Type="http://schemas.openxmlformats.org/officeDocument/2006/relationships/hyperlink" Target="https://chromereleases.googleblog.com/2022/03/stable-channel-update-for-desktop_15.html" TargetMode="External" Id="rId147"/><Relationship Type="http://schemas.openxmlformats.org/officeDocument/2006/relationships/hyperlink" Target="https://chromereleases.googleblog.com/2022/03/stable-channel-update-for-desktop_25.html" TargetMode="External" Id="rId148"/><Relationship Type="http://schemas.openxmlformats.org/officeDocument/2006/relationships/hyperlink" Target="https://chromereleases.googleblog.com/2022/03/stable-channel-update-for-desktop_29.html" TargetMode="External" Id="rId149"/><Relationship Type="http://schemas.openxmlformats.org/officeDocument/2006/relationships/hyperlink" Target="https://chromereleases.googleblog.com/2022/04/stable-channel-update-for-desktop.html" TargetMode="External" Id="rId150"/><Relationship Type="http://schemas.openxmlformats.org/officeDocument/2006/relationships/hyperlink" Target="https://chromereleases.googleblog.com/2022/04/stable-channel-update-for-desktop_11.html" TargetMode="External" Id="rId151"/><Relationship Type="http://schemas.openxmlformats.org/officeDocument/2006/relationships/hyperlink" Target="https://chromereleases.googleblog.com/2022/04/stable-channel-update-for-desktop_14.html" TargetMode="External" Id="rId152"/><Relationship Type="http://schemas.openxmlformats.org/officeDocument/2006/relationships/hyperlink" Target="https://chromereleases.googleblog.com/2022/05/stable-channel-update-for-desktop_10.html" TargetMode="External" Id="rId153"/><Relationship Type="http://schemas.openxmlformats.org/officeDocument/2006/relationships/hyperlink" Target="https://chromereleases.googleblog.com/2022/05/stable-channel-update-for-desktop_24.html" TargetMode="External" Id="rId154"/><Relationship Type="http://schemas.openxmlformats.org/officeDocument/2006/relationships/hyperlink" Target="https://chromereleases.googleblog.com/2022/06/stable-channel-update-for-desktop.html" TargetMode="External" Id="rId155"/><Relationship Type="http://schemas.openxmlformats.org/officeDocument/2006/relationships/hyperlink" Target="https://chromereleases.googleblog.com/2022/06/stable-channel-update-for-desktop_21.html" TargetMode="External" Id="rId156"/><Relationship Type="http://schemas.openxmlformats.org/officeDocument/2006/relationships/hyperlink" Target="https://chromereleases.googleblog.com/2022/07/stable-channel-update-for-desktop.html?m=1" TargetMode="External" Id="rId157"/><Relationship Type="http://schemas.openxmlformats.org/officeDocument/2006/relationships/hyperlink" Target="https://chromereleases.googleblog.com/2022/07/stable-channel-update-for-desktop_19.html" TargetMode="External" Id="rId158"/><Relationship Type="http://schemas.openxmlformats.org/officeDocument/2006/relationships/hyperlink" Target="https://chromereleases.googleblog.com/2022/08/stable-channel-update-for-desktop.html" TargetMode="External" Id="rId159"/><Relationship Type="http://schemas.openxmlformats.org/officeDocument/2006/relationships/hyperlink" Target="https://chromereleases.googleblog.com/2022/08/stable-channel-update-for-desktop_16.html" TargetMode="External" Id="rId160"/><Relationship Type="http://schemas.openxmlformats.org/officeDocument/2006/relationships/hyperlink" Target="https://chromereleases.googleblog.com/2022/08/stable-channel-update-for-desktop_30.html" TargetMode="External" Id="rId161"/><Relationship Type="http://schemas.openxmlformats.org/officeDocument/2006/relationships/hyperlink" Target="https://chromereleases.googleblog.com/2022/11/stable-channel-update-for-desktop_24.html" TargetMode="External" Id="rId162"/><Relationship Type="http://schemas.openxmlformats.org/officeDocument/2006/relationships/hyperlink" Target="https://chromereleases.googleblog.com/2022/11/stable-channel-update-for-desktop_24.html" TargetMode="External" Id="rId163"/><Relationship Type="http://schemas.openxmlformats.org/officeDocument/2006/relationships/hyperlink" Target="https://chromereleases.googleblog.com/2023/02/stable-channel-update-for-desktop.html" TargetMode="External" Id="rId164"/><Relationship Type="http://schemas.openxmlformats.org/officeDocument/2006/relationships/hyperlink" Target="https://chromereleases.googleblog.com/search/label/Desktop%20Update" TargetMode="External" Id="rId165"/><Relationship Type="http://schemas.openxmlformats.org/officeDocument/2006/relationships/hyperlink" Target="https://msrc.microsoft.com/update-guide/vulnerability/CVE-2023-21716" TargetMode="External" Id="rId166"/><Relationship Type="http://schemas.openxmlformats.org/officeDocument/2006/relationships/hyperlink" Target="https://chromereleases.googleblog.com/2023/03/stable-channel-update-for-desktop.html" TargetMode="External" Id="rId167"/><Relationship Type="http://schemas.openxmlformats.org/officeDocument/2006/relationships/hyperlink" Target="https://chromereleases.googleblog.com/2023/04/stable-channel-update-for-desktop_18.html" TargetMode="External" Id="rId168"/><Relationship Type="http://schemas.openxmlformats.org/officeDocument/2006/relationships/hyperlink" Target="https://chromereleases.googleblog.com/2023/04/stable-channel-update-for-desktop_18.html" TargetMode="External" Id="rId169"/><Relationship Type="http://schemas.openxmlformats.org/officeDocument/2006/relationships/hyperlink" Target="https://chromereleases.googleblog.com/2023/05/stable-channel-update-for-desktop.html" TargetMode="External" Id="rId170"/><Relationship Type="http://schemas.openxmlformats.org/officeDocument/2006/relationships/hyperlink" Target="https://chromereleases.googleblog.com/2023/05/stable-channel-update-for-desktop_16.html" TargetMode="External" Id="rId171"/><Relationship Type="http://schemas.openxmlformats.org/officeDocument/2006/relationships/hyperlink" Target="https://chromereleases.googleblog.com/2023/05/stable-channel-update-for-desktop_30.html" TargetMode="External" Id="rId172"/><Relationship Type="http://schemas.openxmlformats.org/officeDocument/2006/relationships/hyperlink" Target="https://chromereleases.googleblog.com/2023/06/stable-channel-update-for-desktop.html" TargetMode="External" Id="rId173"/><Relationship Type="http://schemas.openxmlformats.org/officeDocument/2006/relationships/hyperlink" Target="https://chromereleases.googleblog.com/2023/06/stable-channel-update-for-desktop_13.html" TargetMode="External" Id="rId174"/><Relationship Type="http://schemas.openxmlformats.org/officeDocument/2006/relationships/hyperlink" Target="https://www.mozilla.org/en-US/security/advisories/mfsa2023-34/" TargetMode="External" Id="rId175"/><Relationship Type="http://schemas.openxmlformats.org/officeDocument/2006/relationships/hyperlink" Target="https://about.gitlab.com/releases/2022/02/25/critical-security-release-gitlab-14-8-2-released/" TargetMode="External" Id="rId176"/><Relationship Type="http://schemas.openxmlformats.org/officeDocument/2006/relationships/hyperlink" Target="https://www.fortiguard.com/psirt/FG-IR-22-398" TargetMode="External" Id="rId177"/><Relationship Type="http://schemas.openxmlformats.org/officeDocument/2006/relationships/hyperlink" Target="https://www.fortiguard.com/psirt/FG-IR-23-015" TargetMode="External" Id="rId178"/><Relationship Type="http://schemas.openxmlformats.org/officeDocument/2006/relationships/hyperlink" Target="https://docs.fortinet.com/document/fortigate/7.2.2/fortios-release-notes/289806/resolved-issues" TargetMode="External" Id="rId179"/><Relationship Type="http://schemas.openxmlformats.org/officeDocument/2006/relationships/hyperlink" Target="https://www.fortiguard.com/psirt/FG-IR-22-255" TargetMode="External" Id="rId180"/><Relationship Type="http://schemas.openxmlformats.org/officeDocument/2006/relationships/hyperlink" Target="https://www.wordfence.com/blog/2022/01/84000-wordpress-sites-affected-by-three-plugins-with-the-same-vulnerability/" TargetMode="External" Id="rId181"/><Relationship Type="http://schemas.openxmlformats.org/officeDocument/2006/relationships/hyperlink" Target="https://www.trendmicro.com/en_us/research/22/e/avoslocker-ransomware-variant-abuses-driver-file-to-disable-anti-Virus-scans-log4shell.html" TargetMode="External" Id="rId182"/><Relationship Type="http://schemas.openxmlformats.org/officeDocument/2006/relationships/hyperlink" Target="https://support.apple.com/en-us/HT212846" TargetMode="External" Id="rId183"/><Relationship Type="http://schemas.openxmlformats.org/officeDocument/2006/relationships/hyperlink" Target="https://support.apple.com/en-us/HT213043" TargetMode="External" Id="rId184"/><Relationship Type="http://schemas.openxmlformats.org/officeDocument/2006/relationships/hyperlink" Target="https://support.apple.com/en-us/HT213053" TargetMode="External" Id="rId185"/><Relationship Type="http://schemas.openxmlformats.org/officeDocument/2006/relationships/hyperlink" Target="https://support.apple.com/en-us/HT213093" TargetMode="External" Id="rId186"/><Relationship Type="http://schemas.openxmlformats.org/officeDocument/2006/relationships/hyperlink" Target="https://support.apple.com/en-us/HT213182" TargetMode="External" Id="rId187"/><Relationship Type="http://schemas.openxmlformats.org/officeDocument/2006/relationships/hyperlink" Target="https://support.apple.com/en-us/HT213219" TargetMode="External" Id="rId188"/><Relationship Type="http://schemas.openxmlformats.org/officeDocument/2006/relationships/hyperlink" Target="https://support.apple.com/en-us/HT213258" TargetMode="External" Id="rId189"/><Relationship Type="http://schemas.openxmlformats.org/officeDocument/2006/relationships/hyperlink" Target="https://support.apple.com/en-us/HT213489" TargetMode="External" Id="rId190"/><Relationship Type="http://schemas.openxmlformats.org/officeDocument/2006/relationships/hyperlink" Target="https://support.apple.com/en-us/HT213842" TargetMode="External" Id="rId191"/><Relationship Type="http://schemas.openxmlformats.org/officeDocument/2006/relationships/hyperlink" Target="https://tomcat.apache.org/security-8.html" TargetMode="External" Id="rId192"/><Relationship Type="http://schemas.openxmlformats.org/officeDocument/2006/relationships/hyperlink" Target="https://downloads.apache.org/httpd/CHANGES_2.4.49" TargetMode="External" Id="rId193"/><Relationship Type="http://schemas.openxmlformats.org/officeDocument/2006/relationships/hyperlink" Target="https://downloads.apache.org/httpd/CHANGES_2.4.49" TargetMode="External" Id="rId194"/><Relationship Type="http://schemas.openxmlformats.org/officeDocument/2006/relationships/hyperlink" Target="https://downloads.apache.org/httpd/CHANGES_2.4.52" TargetMode="External" Id="rId195"/><Relationship Type="http://schemas.openxmlformats.org/officeDocument/2006/relationships/hyperlink" Target="https://downloads.apache.org/httpd/CHANGES_2.4.54" TargetMode="External" Id="rId196"/><Relationship Type="http://schemas.openxmlformats.org/officeDocument/2006/relationships/hyperlink" Target="https://helpx.adobe.com/security/products/acrobat/apsb21-37.html" TargetMode="External" Id="rId197"/><Relationship Type="http://schemas.openxmlformats.org/officeDocument/2006/relationships/hyperlink" Target="https://helpx.adobe.com/security/products/acrobat/apsb21-51.html" TargetMode="External" Id="rId198"/><Relationship Type="http://schemas.openxmlformats.org/officeDocument/2006/relationships/hyperlink" Target="https://helpx.adobe.com/security/products/acrobat/apsb21-55.html" TargetMode="External" Id="rId199"/><Relationship Type="http://schemas.openxmlformats.org/officeDocument/2006/relationships/hyperlink" Target="https://helpx.adobe.com/security/products/acrobat/apsb21-104.html" TargetMode="External" Id="rId200"/><Relationship Type="http://schemas.openxmlformats.org/officeDocument/2006/relationships/hyperlink" Target="https://helpx.adobe.com/security/products/acrobat/apsb22-01.html" TargetMode="External" Id="rId201"/><Relationship Type="http://schemas.openxmlformats.org/officeDocument/2006/relationships/hyperlink" Target="https://helpx.adobe.com/security/products/acrobat/apsb22-16.html" TargetMode="External" Id="rId202"/><Relationship Type="http://schemas.openxmlformats.org/officeDocument/2006/relationships/hyperlink" Target="https://helpx.adobe.com/security/products/acrobat/apsb22-32.html" TargetMode="External" Id="rId203"/><Relationship Type="http://schemas.openxmlformats.org/officeDocument/2006/relationships/hyperlink" Target="https://helpx.adobe.com/security/products/acrobat/apsb22-39.html" TargetMode="External" Id="rId204"/><Relationship Type="http://schemas.openxmlformats.org/officeDocument/2006/relationships/hyperlink" Target="https://helpx.adobe.com/security/products/acrobat/apsb22-46.html" TargetMode="External" Id="rId205"/><Relationship Type="http://schemas.openxmlformats.org/officeDocument/2006/relationships/hyperlink" Target="https://helpx.adobe.com/security/products/acrobat/apsb23-01.html" TargetMode="External" Id="rId206"/><Relationship Type="http://schemas.openxmlformats.org/officeDocument/2006/relationships/hyperlink" Target="https://helpx.adobe.com/security/products/acrobat/apsb23-24.htm" TargetMode="External" Id="rId207"/><Relationship Type="http://schemas.openxmlformats.org/officeDocument/2006/relationships/hyperlink" Target="https://helpx.adobe.com/security/products/acrobat/apsb23-24.htm" TargetMode="External" Id="rId208"/><Relationship Type="http://schemas.openxmlformats.org/officeDocument/2006/relationships/hyperlink" Target="https://www.fortiguard.com/psirt/FG-IR-21-154" TargetMode="External" Id="rId209"/><Relationship Type="http://schemas.openxmlformats.org/officeDocument/2006/relationships/hyperlink" Target="https://chromereleases.googleblog.com/2022/09/stable-channel-update-for-desktop.html?m=1" TargetMode="External" Id="rId210"/><Relationship Type="http://schemas.openxmlformats.org/officeDocument/2006/relationships/hyperlink" Target="https://chromereleases.googleblog.com/2023/01/stable-channel-update-for-desktop_24.html" TargetMode="External" Id="rId211"/><Relationship Type="http://schemas.openxmlformats.org/officeDocument/2006/relationships/hyperlink" Target="https://chromereleases.googleblog.com/2023/09/stable-channel-update-for-desktop.html" TargetMode="External" Id="rId212"/><Relationship Type="http://schemas.openxmlformats.org/officeDocument/2006/relationships/hyperlink" Target="https://chromereleases.googleblog.com/2023/09/stable-channel-update-for-desktop_11.html" TargetMode="External" Id="rId213"/><Relationship Type="http://schemas.openxmlformats.org/officeDocument/2006/relationships/hyperlink" Target="https://helpx.adobe.com/security/products/acrobat/apsb23-34.html" TargetMode="External" Id="rId214"/><Relationship Type="http://schemas.openxmlformats.org/officeDocument/2006/relationships/hyperlink" Target="https://www.mozilla.org/en-US/security/advisories/mfsa2023-41/" TargetMode="External" Id="rId215"/><Relationship Type="http://schemas.openxmlformats.org/officeDocument/2006/relationships/hyperlink" Target="https://chromereleases.googleblog.com/2023/09/stable-channel-update-for-desktop_27.html" TargetMode="External" Id="rId216"/><Relationship Type="http://schemas.openxmlformats.org/officeDocument/2006/relationships/hyperlink" Target="https://chromereleases.googleblog.com/2023/10/stable-channel-update-for-desktop_10.html" TargetMode="External" Id="rId217"/><Relationship Type="http://schemas.openxmlformats.org/officeDocument/2006/relationships/hyperlink" Target="https://www.oracle.com/security-alerts/cpuoct2023.html" TargetMode="External" Id="rId218"/><Relationship Type="http://schemas.openxmlformats.org/officeDocument/2006/relationships/hyperlink" Target="https://downloads.apache.org/httpd/CHANGES_2.4.58" TargetMode="External" Id="rId219"/><Relationship Type="http://schemas.openxmlformats.org/officeDocument/2006/relationships/hyperlink" Target="https://chromereleases.googleblog.com/2023/10/stable-channel-update-for-desktop_10.html" TargetMode="External" Id="rId220"/><Relationship Type="http://schemas.openxmlformats.org/officeDocument/2006/relationships/hyperlink" Target="https://chromereleases.googleblog.com/2023/10/stable-channel-update-for-desktop_24.html" TargetMode="External" Id="rId221"/><Relationship Type="http://schemas.openxmlformats.org/officeDocument/2006/relationships/hyperlink" Target="https://www.mozilla.org/en-US/security/advisories/mfsa2023-45/" TargetMode="External" Id="rId222"/><Relationship Type="http://schemas.openxmlformats.org/officeDocument/2006/relationships/hyperlink" Target="https://www.openssl.org/news/secadv/20231024.txt" TargetMode="External" Id="rId223"/><Relationship Type="http://schemas.openxmlformats.org/officeDocument/2006/relationships/hyperlink" Target="https://www.vmware.com/security/advisories/VMSA-2023-0023.html" TargetMode="External" Id="rId224"/><Relationship Type="http://schemas.openxmlformats.org/officeDocument/2006/relationships/hyperlink" Target="https://support.apple.com/en-us/HT213961" TargetMode="External" Id="rId225"/><Relationship Type="http://schemas.openxmlformats.org/officeDocument/2006/relationships/hyperlink" Target="https://www.vmware.com/security/advisories/VMSA-2023-0024.html" TargetMode="External" Id="rId226"/><Relationship Type="http://schemas.openxmlformats.org/officeDocument/2006/relationships/hyperlink" Target="https://chromereleases.googleblog.com/2023/10/stable-channel-update-for-desktop_31.html" TargetMode="External" Id="rId227"/><Relationship Type="http://schemas.openxmlformats.org/officeDocument/2006/relationships/hyperlink" Target="https://securityonline.info/cve-2023-31102-7-zip-remote-code-execution-vulnerability/" TargetMode="External" Id="rId228"/><Relationship Type="http://schemas.openxmlformats.org/officeDocument/2006/relationships/hyperlink" Target="https://www.veeam.com/kb4508" TargetMode="External" Id="rId229"/><Relationship Type="http://schemas.openxmlformats.org/officeDocument/2006/relationships/hyperlink" Target="https://chromereleases.googleblog.com/2023/11/stable-channel-update-for-desktop.htm" TargetMode="External" Id="rId230"/><Relationship Type="http://schemas.openxmlformats.org/officeDocument/2006/relationships/hyperlink" Target="https://www.openssl.org/news/secadv/20231024.txt" TargetMode="External" Id="rId231"/><Relationship Type="http://schemas.openxmlformats.org/officeDocument/2006/relationships/hyperlink" Target="https://chromereleases.googleblog.com/2023/11/stable-channel-update-for-desktop.htm" TargetMode="External" Id="rId232"/><Relationship Type="http://schemas.openxmlformats.org/officeDocument/2006/relationships/hyperlink" Target="https://www.openssl.org/news/secadv/20231024.txt" TargetMode="External" Id="rId233"/><Relationship Type="http://schemas.openxmlformats.org/officeDocument/2006/relationships/hyperlink" Target="https://explore.zoom.us/en/trust/security/security-bulletin/" TargetMode="External" Id="rId234"/><Relationship Type="http://schemas.openxmlformats.org/officeDocument/2006/relationships/hyperlink" Target="https://www.openssl.org/news/secadv/20231024.txt" TargetMode="External" Id="rId235"/><Relationship Type="http://schemas.openxmlformats.org/officeDocument/2006/relationships/hyperlink" Target="https://support.apple.com/en-us/HT214031" TargetMode="External" Id="rId236"/><Relationship Type="http://schemas.openxmlformats.org/officeDocument/2006/relationships/hyperlink" Target="https://support.apple.com/en-us/HT214031" TargetMode="External" Id="rId237"/><Relationship Type="http://schemas.openxmlformats.org/officeDocument/2006/relationships/hyperlink" Target="https://chromereleases.googleblog.com/2023/12/stable-channel-update-for-desktop_12.html" TargetMode="External" Id="rId238"/><Relationship Type="http://schemas.openxmlformats.org/officeDocument/2006/relationships/hyperlink" Target="https://cwiki.apache.org/confluence/display/WW/s2-066" TargetMode="External" Id="rId239"/><Relationship Type="http://schemas.openxmlformats.org/officeDocument/2006/relationships/hyperlink" Target="https://www.openssh.com/txt/release-9.6" TargetMode="External" Id="rId240"/><Relationship Type="http://schemas.openxmlformats.org/officeDocument/2006/relationships/hyperlink" Target="https://chromereleases.googleblog.com/2023/12/stable-channel-update-for-desktop_20.html" TargetMode="External" Id="rId241"/><Relationship Type="http://schemas.openxmlformats.org/officeDocument/2006/relationships/hyperlink" Target="https://chromereleases.googleblog.com/2023/12/stable-channel-update-for-desktop_12.html" TargetMode="External" Id="rId242"/><Relationship Type="http://schemas.openxmlformats.org/officeDocument/2006/relationships/hyperlink" Target="https://nvidia.custhelp.com/app/answers/detail/a_id/5510" TargetMode="External" Id="rId243"/><Relationship Type="http://schemas.openxmlformats.org/officeDocument/2006/relationships/hyperlink" Target="https://www.openssl.org/news/secadv/20240115.txt" TargetMode="External" Id="rId244"/><Relationship Type="http://schemas.openxmlformats.org/officeDocument/2006/relationships/hyperlink" Target="https://chromereleases.googleblog.com/2024/01/stable-channel-update-for-desktop_16.html" TargetMode="External" Id="rId245"/><Relationship Type="http://schemas.openxmlformats.org/officeDocument/2006/relationships/hyperlink" Target="https://chromereleases.googleblog.com/2024/01/stable-channel-update-for-desktop_23.html" TargetMode="External" Id="rId246"/><Relationship Type="http://schemas.openxmlformats.org/officeDocument/2006/relationships/hyperlink" Target="https://msrc.microsoft.com/update-guide" TargetMode="External" Id="rId247"/><Relationship Type="http://schemas.openxmlformats.org/officeDocument/2006/relationships/hyperlink" Target="https://chromereleases.googleblog.com/2024/02/stable-channel-update-for-desktop.html" TargetMode="External" Id="rId248"/><Relationship Type="http://schemas.openxmlformats.org/officeDocument/2006/relationships/hyperlink" Target="https://www.fortiguard.com/psirt/FG-IR-24-015" TargetMode="External" Id="rId249"/><Relationship Type="http://schemas.openxmlformats.org/officeDocument/2006/relationships/hyperlink" Target="https://helpx.adobe.com/security/products/acrobat/apsb24-07.html" TargetMode="External" Id="rId250"/><Relationship Type="http://schemas.openxmlformats.org/officeDocument/2006/relationships/hyperlink" Target="https://www.openssl.org/news/secadv/20230530.tx" TargetMode="External" Id="rId251"/><Relationship Type="http://schemas.openxmlformats.org/officeDocument/2006/relationships/hyperlink" Target="https://chromereleases.googleblog.com/2024/02/stable-channel-update-for-desktop_20.html" TargetMode="External" Id="rId252"/><Relationship Type="http://schemas.openxmlformats.org/officeDocument/2006/relationships/hyperlink" Target="https://msrc.microsoft.com/update-guide/" TargetMode="External" Id="rId253"/><Relationship Type="http://schemas.openxmlformats.org/officeDocument/2006/relationships/hyperlink" Target="https://support.apple.com/fr-fr/HT214081" TargetMode="External" Id="rId254"/><Relationship Type="http://schemas.openxmlformats.org/officeDocument/2006/relationships/hyperlink" Target="https://www.vmware.com/security/advisories/VMSA-2024-0006.html" TargetMode="External" Id="rId255"/><Relationship Type="http://schemas.openxmlformats.org/officeDocument/2006/relationships/hyperlink" Target="https://chromereleases.googleblog.com/2024/03/stable-channel-update-for-desktop.html" TargetMode="External" Id="rId256"/><Relationship Type="http://schemas.openxmlformats.org/officeDocument/2006/relationships/hyperlink" Target="https://msrc.microsoft.com/updateguide/vulnerability/CVE-2024-2173" TargetMode="External" Id="rId257"/><Relationship Type="http://schemas.openxmlformats.org/officeDocument/2006/relationships/hyperlink" Target="https://support.apple.com/en-us/HT214081" TargetMode="External" Id="rId258"/><Relationship Type="http://schemas.openxmlformats.org/officeDocument/2006/relationships/hyperlink" Target="https://chromereleases.googleblog.com/2024/03/stable-channel-update-for-desktop_12.html" TargetMode="External" Id="rId259"/><Relationship Type="http://schemas.openxmlformats.org/officeDocument/2006/relationships/hyperlink" Target="https://helpx.adobe.com/security/products/acrobat/apsb24-07.html" TargetMode="External" Id="rId260"/><Relationship Type="http://schemas.openxmlformats.org/officeDocument/2006/relationships/hyperlink" Target="https://chromereleases.googleblog.com/2024/03/stable-channel-update-for-desktop_19.html" TargetMode="External" Id="rId261"/><Relationship Type="http://schemas.openxmlformats.org/officeDocument/2006/relationships/hyperlink" Target="https://chromereleases.googleblog.com/2024/03/stable-channel-update-for-desktop_26.html" TargetMode="External" Id="rId262"/><Relationship Type="http://schemas.openxmlformats.org/officeDocument/2006/relationships/hyperlink" Target="https://www.kb.cert.org/vuls/id/417980" TargetMode="External" Id="rId263"/><Relationship Type="http://schemas.openxmlformats.org/officeDocument/2006/relationships/hyperlink" Target="https://www.mozilla.org/en-US/security/advisories/mfsa2024-17/" TargetMode="External" Id="rId264"/><Relationship Type="http://schemas.openxmlformats.org/officeDocument/2006/relationships/hyperlink" Target="https://downloads.apache.org/httpd/CHANGES_2.4.59" TargetMode="External" Id="rId265"/><Relationship Type="http://schemas.openxmlformats.org/officeDocument/2006/relationships/hyperlink" Target="https://chromereleases.googleblog.com/2024/04/stable-channel-update-for-desktop.html" TargetMode="External" Id="rId266"/><Relationship Type="http://schemas.openxmlformats.org/officeDocument/2006/relationships/hyperlink" Target="https://chromereleases.googleblog.com/2024/04/stable-channel-update-for-desktop_10.html" TargetMode="External" Id="rId267"/><Relationship Type="http://schemas.openxmlformats.org/officeDocument/2006/relationships/hyperlink" Target="https://support.citrix.com/article/CTX633151/xenserver-and-citrix-hypervisor-security-update-for%02cve202346842-cve20242201-and-cve20243114" TargetMode="External" Id="rId268"/><Relationship Type="http://schemas.openxmlformats.org/officeDocument/2006/relationships/hyperlink" Target="https://www.openssl.org/news/secadv/20240408.txt" TargetMode="External" Id="rId269"/><Relationship Type="http://schemas.openxmlformats.org/officeDocument/2006/relationships/hyperlink" Target="https://www.mozilla.org/en-US/security/advisories/mfsa2024-18/" TargetMode="External" Id="rId270"/><Relationship Type="http://schemas.openxmlformats.org/officeDocument/2006/relationships/hyperlink" Target="https://chromereleases.googleblog.com/2024/04/stable-channel-update-for-desktop_16.html" TargetMode="External" Id="rId271"/><Relationship Type="http://schemas.openxmlformats.org/officeDocument/2006/relationships/hyperlink" Target="https://chromereleases.googleblog.com/2024/04/stable-channel-update-for-desktop_24.html" TargetMode="External" Id="rId272"/><Relationship Type="http://schemas.openxmlformats.org/officeDocument/2006/relationships/hyperlink" Target="https://msrc.microsoft.com/update-guide/vulnerability/CVE-2024-29991" TargetMode="External" Id="rId273"/><Relationship Type="http://schemas.openxmlformats.org/officeDocument/2006/relationships/hyperlink" Target="https://sec.cloudapps.cisco.com/security/center/content/CiscoSecurityAdvisory/cisco-sa-ipphone%02multi-vulns-cXAhCv" TargetMode="External" Id="rId274"/><Relationship Type="http://schemas.openxmlformats.org/officeDocument/2006/relationships/hyperlink" Target="https://chromereleases.googleblog.com/2024/04/stable-channel-update-for-desktop_30.html" TargetMode="External" Id="rId275"/><Relationship Type="http://schemas.openxmlformats.org/officeDocument/2006/relationships/hyperlink" Target="https://www.postgresql.org/about/news/pgadmin-4-v86-released-2853/" TargetMode="External" Id="rId276"/><Relationship Type="http://schemas.openxmlformats.org/officeDocument/2006/relationships/hyperlink" Target="https://support.broadcom.com/web/ecx/support-content-notification/-/external/content/SecurityAdvisories/0/24280" TargetMode="External" Id="rId277"/><Relationship Type="http://schemas.openxmlformats.org/officeDocument/2006/relationships/hyperlink" Target="https://helpx.adobe.com/security/products/acrobat/apsb24-29.html" TargetMode="External" Id="rId278"/><Relationship Type="http://schemas.openxmlformats.org/officeDocument/2006/relationships/hyperlink" Target="https://msrc.microsoft.com/update-guide/vulnerability/CVE-2024-30051" TargetMode="External" Id="rId279"/><Relationship Type="http://schemas.openxmlformats.org/officeDocument/2006/relationships/hyperlink" Target="https://msrc.microsoft.com/update-guide/vulnerability/CVE-2024-30040" TargetMode="External" Id="rId280"/><Relationship Type="http://schemas.openxmlformats.org/officeDocument/2006/relationships/hyperlink" Target="https://chromereleases.googleblog.com/2024/05/stable-channel-update-for-desktop_15.html" TargetMode="External" Id="rId281"/><Relationship Type="http://schemas.openxmlformats.org/officeDocument/2006/relationships/hyperlink" Target="https://www.openssl.org/news/secadv/20240516.txt" TargetMode="External" Id="rId282"/><Relationship Type="http://schemas.openxmlformats.org/officeDocument/2006/relationships/hyperlink" Target="https://chromereleases.googleblog.com/2024/05/stable-channel-update-for-desktop_21.html" TargetMode="External" Id="rId283"/><Relationship Type="http://schemas.openxmlformats.org/officeDocument/2006/relationships/hyperlink" Target="https://support.broadcom.com/web/ecx/support-content-notification/-/external/content/SecurityAdvisories/0/24308" TargetMode="External" Id="rId284"/><Relationship Type="http://schemas.openxmlformats.org/officeDocument/2006/relationships/hyperlink" Target="https://chromereleases.googleblog.com/2024/05/stable-channel-update-for-desktop_23.html" TargetMode="External" Id="rId285"/><Relationship Type="http://schemas.openxmlformats.org/officeDocument/2006/relationships/hyperlink" Target="https://support.citrix.com/article/CTX677100" TargetMode="External" Id="rId286"/><Relationship Type="http://schemas.openxmlformats.org/officeDocument/2006/relationships/hyperlink" Target="https://chromereleases.googleblog.com/2024/06/stable-channel-update-for-desktop_18.html" TargetMode="External" Id="rId287"/><Relationship Type="http://schemas.openxmlformats.org/officeDocument/2006/relationships/hyperlink" Target="https://support.broadcom.com/web/ecx/support-content-notification/-/external/content/SecurityAdvisories/0/24308" TargetMode="External" Id="rId288"/><Relationship Type="http://schemas.openxmlformats.org/officeDocument/2006/relationships/hyperlink" Target="https://www.openssl.org/news/secadv/20240627.txt" TargetMode="External" Id="rId289"/><Relationship Type="http://schemas.openxmlformats.org/officeDocument/2006/relationships/hyperlink" Target="https://sec.cloudapps.cisco.com/security/center/content/CiscoSecurityAdvisory/cisco-sa-nxos-cmd-injection-xD9OhyOP" TargetMode="External" Id="rId290"/><Relationship Type="http://schemas.openxmlformats.org/officeDocument/2006/relationships/hyperlink" Target="https://downloads.apache.org/httpd/CHANGES_2.4.59" TargetMode="External" Id="rId291"/><Relationship Type="http://schemas.openxmlformats.org/officeDocument/2006/relationships/hyperlink" Target="https://downloads.apache.org/httpd/CHANGES_2.4.59" TargetMode="External" Id="rId292"/><Relationship Type="http://schemas.openxmlformats.org/officeDocument/2006/relationships/hyperlink" Target="https://support.citrix.com/article/CTX677944/netscaler-adc-and-netscaler-gateway-security%02bulletin-for-cve20245491-and-cve2024549" TargetMode="External" Id="rId293"/><Relationship Type="http://schemas.openxmlformats.org/officeDocument/2006/relationships/hyperlink" Target="https://sec.cloudapps.cisco.com/security/center/content/CiscoSecurityAdvisory/cisco-sa-expressway-redirect-KJsFuXgj" TargetMode="External" Id="rId294"/><Relationship Type="http://schemas.openxmlformats.org/officeDocument/2006/relationships/hyperlink" Target="https://chromereleases.googleblog.com/2024/07/stable-channel-update-for-desktop_30.html" TargetMode="External" Id="rId295"/><Relationship Type="http://schemas.openxmlformats.org/officeDocument/2006/relationships/hyperlink" Target="https://support.broadcom.com/web/ecx/support-content-notification/-/external/content/SecurityAdvisories/0/24505" TargetMode="External" Id="rId296"/><Relationship Type="http://schemas.openxmlformats.org/officeDocument/2006/relationships/hyperlink" Target="https://chromereleases.googleblog.com/2024/08/stable-channel-update-for-desktop.html" TargetMode="External" Id="rId297"/><Relationship Type="http://schemas.openxmlformats.org/officeDocument/2006/relationships/hyperlink" Target="https://helpx.adobe.com/security/products/acrobat/apsb24-57.html" TargetMode="External" Id="rId298"/><Relationship Type="http://schemas.openxmlformats.org/officeDocument/2006/relationships/hyperlink" Target="https://msrc.microsoft.com/update-guide/vulnerability/CVE-2024-3819" TargetMode="External" Id="rId299"/><Relationship Type="http://schemas.openxmlformats.org/officeDocument/2006/relationships/hyperlink" Target="https://msrc.microsoft.com/update-guide/vulnerability/CVE-2024-3819" TargetMode="External" Id="rId300"/><Relationship Type="http://schemas.openxmlformats.org/officeDocument/2006/relationships/hyperlink" Target="https://msrc.microsoft.com/update-guide/vulnerability/CVE-2024-38189" TargetMode="External" Id="rId301"/><Relationship Type="http://schemas.openxmlformats.org/officeDocument/2006/relationships/hyperlink" Target="https://msrc.microsoft.com/update-guide/en-US/advisory/CVE-2024-38107" TargetMode="External" Id="rId302"/><Relationship Type="http://schemas.openxmlformats.org/officeDocument/2006/relationships/hyperlink" Target="https://msrc.microsoft.com/update-guide/en-US/advisory/CVE-2024-38107" TargetMode="External" Id="rId303"/><Relationship Type="http://schemas.openxmlformats.org/officeDocument/2006/relationships/hyperlink" Target="https://chromereleases.googleblog.com/2024/08/stable-channel-update-for-desktop.html" TargetMode="External" Id="rId304"/><Relationship Type="http://schemas.openxmlformats.org/officeDocument/2006/relationships/hyperlink" Target="https://sec.cloudapps.cisco.com/security/center/content/CiscoSecurityAdvisory/cisco-sa-cucm%02injection-g6MbwH2" TargetMode="External" Id="rId305"/><Relationship Type="http://schemas.openxmlformats.org/officeDocument/2006/relationships/hyperlink" Target="https://chromereleases.googleblog.com/2024/08/stable-channel-update-for-desktop.html" TargetMode="External" Id="rId306"/><Relationship Type="http://schemas.openxmlformats.org/officeDocument/2006/relationships/hyperlink" Target="https://support.broadcom.com/web/ecx/support-content-notification/-external/content/SecurityAdvisories/0/24453" TargetMode="External" Id="rId307"/><Relationship Type="http://schemas.openxmlformats.org/officeDocument/2006/relationships/hyperlink" Target="https://chromereleases.googleblog.com/2024/08/stable-channel-update-for-desktop_28.html" TargetMode="External" Id="rId308"/><Relationship Type="http://schemas.openxmlformats.org/officeDocument/2006/relationships/hyperlink" Target="https://openssl-library.org/news/secadv/20240903.txt" TargetMode="External" Id="rId309"/><Relationship Type="http://schemas.openxmlformats.org/officeDocument/2006/relationships/hyperlink" Target="https://chromereleases.googleblog.com/2024/09/stable-channel-update-for-desktop.html" TargetMode="External" Id="rId310"/><Relationship Type="http://schemas.openxmlformats.org/officeDocument/2006/relationships/hyperlink" Target="https://chromereleases.googleblog.com/2024/09/stable-channel-update-for-desktop_10.html" TargetMode="External" Id="rId311"/><Relationship Type="http://schemas.openxmlformats.org/officeDocument/2006/relationships/hyperlink" Target="https://spring.io/security/cve-2024-38816" TargetMode="External" Id="rId312"/><Relationship Type="http://schemas.openxmlformats.org/officeDocument/2006/relationships/hyperlink" Target="https://support.broadcom.com/web/ecx/support-content-notification/-/external/content/SecurityAdvisories/0/24968" TargetMode="External" Id="rId313"/><Relationship Type="http://schemas.openxmlformats.org/officeDocument/2006/relationships/hyperlink" Target="https://chromereleases.googleblog.com/2024/09/stable-channel-update-for-desktop_17.html" TargetMode="External" Id="rId314"/><Relationship Type="http://schemas.openxmlformats.org/officeDocument/2006/relationships/hyperlink" Target="https://msrc.microsoft.com/update-guide/vulnerability/CVE-2024-38016" TargetMode="External" Id="rId315"/><Relationship Type="http://schemas.openxmlformats.org/officeDocument/2006/relationships/hyperlink" Target="https://chromereleases.googleblog.com/2024/09/stable-channel-update-for-desktop_24.html" TargetMode="External" Id="rId316"/><Relationship Type="http://schemas.openxmlformats.org/officeDocument/2006/relationships/hyperlink" Target="https://www.pgadmin.org/docs/pgadmin4/8.12/release_notes_8_12.htm" TargetMode="External" Id="rId317"/><Relationship Type="http://schemas.openxmlformats.org/officeDocument/2006/relationships/hyperlink" Target="https://support.citrix.com/s/article/CTX691646-xenserver-and-citrix-hypervisor-security-update%02for-cve20244581" TargetMode="External" Id="rId318"/><Relationship Type="http://schemas.openxmlformats.org/officeDocument/2006/relationships/hyperlink" Target="https://chromereleases.googleblog.com/2024/10/stable-channel-update-for-desktop.html" TargetMode="External" Id="rId319"/><Relationship Type="http://schemas.openxmlformats.org/officeDocument/2006/relationships/hyperlink" Target="https://support.apple.com/en-us/121373" TargetMode="External" Id="rId320"/><Relationship Type="http://schemas.openxmlformats.org/officeDocument/2006/relationships/hyperlink" Target="https://chromereleases.googleblog.com/2024/10/stable-channel-update-for-desktop_8.html" TargetMode="External" Id="rId321"/><Relationship Type="http://schemas.openxmlformats.org/officeDocument/2006/relationships/hyperlink" Target="https://msrc.microsoft.com/update-guide/vulnerability/CVE-2024-43572" TargetMode="External" Id="rId322"/><Relationship Type="http://schemas.openxmlformats.org/officeDocument/2006/relationships/hyperlink" Target="https://msrc.microsoft.com/update-guide/vulnerability/CVE-2024-43572" TargetMode="External" Id="rId323"/><Relationship Type="http://schemas.openxmlformats.org/officeDocument/2006/relationships/hyperlink" Target="https://msrc.microsoft.com/update-guide/vulnerability/CVE-2024-43573" TargetMode="External" Id="rId324"/><Relationship Type="http://schemas.openxmlformats.org/officeDocument/2006/relationships/hyperlink" Target="https://msrc.microsoft.com/update-guide/vulnerability/CVE-2024-43573" TargetMode="External" Id="rId325"/><Relationship Type="http://schemas.openxmlformats.org/officeDocument/2006/relationships/hyperlink" Target="https://www.mozilla.org/en-US/security/advisories/mfsa2024-51/" TargetMode="External" Id="rId326"/><Relationship Type="http://schemas.openxmlformats.org/officeDocument/2006/relationships/hyperlink" Target="https://fortiguard.com/psirt/FG-IR-24-029" TargetMode="External" Id="rId327"/><Relationship Type="http://schemas.openxmlformats.org/officeDocument/2006/relationships/hyperlink" Target="https://ubuntu.com/security/notices/USN-7022-3" TargetMode="External" Id="rId328"/><Relationship Type="http://schemas.openxmlformats.org/officeDocument/2006/relationships/hyperlink" Target="https://www.mozilla.org/en-US/security/advisories/mfsa2024-53/" TargetMode="External" Id="rId329"/><Relationship Type="http://schemas.openxmlformats.org/officeDocument/2006/relationships/hyperlink" Target="https://chromereleases.googleblog.com/2024/10/stable-channel-update-for-desktop_15.html" TargetMode="External" Id="rId330"/><Relationship Type="http://schemas.openxmlformats.org/officeDocument/2006/relationships/hyperlink" Target="https://www.oracle.com/security-alerts/cpuoct2024.html" TargetMode="External" Id="rId331"/><Relationship Type="http://schemas.openxmlformats.org/officeDocument/2006/relationships/hyperlink" Target="https://www.oracle.com/security-alerts/cpuoct2024.htm" TargetMode="External" Id="rId332"/><Relationship Type="http://schemas.openxmlformats.org/officeDocument/2006/relationships/hyperlink" Target="https://www.oracle.com/security-alerts/cpuoct2024.html" TargetMode="External" Id="rId333"/><Relationship Type="http://schemas.openxmlformats.org/officeDocument/2006/relationships/hyperlink" Target="https://openssl-library.org/news/vulnerabilities/" TargetMode="External" Id="rId334"/><Relationship Type="http://schemas.openxmlformats.org/officeDocument/2006/relationships/hyperlink" Target="https://support.broadcom.com/web/ecx/support-content-notification/-/external/content/SecurityAdvisories/0/24968" TargetMode="External" Id="rId335"/><Relationship Type="http://schemas.openxmlformats.org/officeDocument/2006/relationships/hyperlink" Target="https://chromereleases.googleblog.com/2024/10/stable-channel-update-for-desktop_22.html" TargetMode="External" Id="rId336"/><Relationship Type="http://schemas.openxmlformats.org/officeDocument/2006/relationships/hyperlink" Target="https://msrc.microsoft.com/update-guide/vulnerability/CVE-2024-10229" TargetMode="External" Id="rId337"/><Relationship Type="http://schemas.openxmlformats.org/officeDocument/2006/relationships/hyperlink" Target="https://access.redhat.com/errata/RHSA-2024:8107" TargetMode="External" Id="rId338"/><Relationship Type="http://schemas.openxmlformats.org/officeDocument/2006/relationships/hyperlink" Target="https://chromereleases.googleblog.com/2024/10/stable-channel-update-for-desktop_29.html" TargetMode="External" Id="rId339"/><Relationship Type="http://schemas.openxmlformats.org/officeDocument/2006/relationships/hyperlink" Target="https://chromereleases.googleblog.com/2024/12/stable-channel-update-for-desktop.html" TargetMode="External" Id="rId340"/><Relationship Type="http://schemas.openxmlformats.org/officeDocument/2006/relationships/hyperlink" Target="https://sec.cloudapps.cisco.com/security/center/content/CiscoSecurityAdvisory/cisco-sa-nxos%02image-sig-bypas-pQDRQvj" TargetMode="External" Id="rId341"/><Relationship Type="http://schemas.openxmlformats.org/officeDocument/2006/relationships/hyperlink" Target="https://msrc.microsoft.com/update-guide/en-US/vulnerability/CVE-2024-49138" TargetMode="External" Id="rId342"/><Relationship Type="http://schemas.openxmlformats.org/officeDocument/2006/relationships/hyperlink" Target="https://msrc.microsoft.com/update-guide/en-US/vulnerability/CVE-2024-49138" TargetMode="External" Id="rId343"/><Relationship Type="http://schemas.openxmlformats.org/officeDocument/2006/relationships/hyperlink" Target="https://chromereleases.googleblog.com/2024/12/stable-channel-update-for-desktop_10.html" TargetMode="External" Id="rId344"/><Relationship Type="http://schemas.openxmlformats.org/officeDocument/2006/relationships/hyperlink" Target="https://helpx.adobe.com/security/products/acrobat/apsb24-92.html" TargetMode="External" Id="rId345"/><Relationship Type="http://schemas.openxmlformats.org/officeDocument/2006/relationships/hyperlink" Target="https://chromereleases.googleblog.com/2024/12/stable-channel-update-for-desktop_18.html" TargetMode="External" Id="rId346"/><Relationship Type="http://schemas.openxmlformats.org/officeDocument/2006/relationships/hyperlink" Target="https://chromereleases.googleblog.com/2025/01/extended-stable-update-for-desktop.html" TargetMode="External" Id="rId347"/><Relationship Type="http://schemas.openxmlformats.org/officeDocument/2006/relationships/hyperlink" Target="https://support.broadcom.com/web/ecx/support-content-notification/external/content/SecurityAdvisories/0/25312" TargetMode="External" Id="rId348"/><Relationship Type="http://schemas.openxmlformats.org/officeDocument/2006/relationships/hyperlink" Target="https://www.openssh.com/txt/release-9.8" TargetMode="External" Id="rId349"/><Relationship Type="http://schemas.openxmlformats.org/officeDocument/2006/relationships/hyperlink" Target="https://chromereleases.googleblog.com/2025/01/stable-channel-update-for-desktop_14.html" TargetMode="External" Id="rId350"/><Relationship Type="http://schemas.openxmlformats.org/officeDocument/2006/relationships/hyperlink" Target="https://www.oracle.com/security-alerts/cpujan2025.html" TargetMode="External" Id="rId351"/><Relationship Type="http://schemas.openxmlformats.org/officeDocument/2006/relationships/hyperlink" Target="https://www.oracle.com/security-alerts/cpujan2025.htm" TargetMode="External" Id="rId352"/><Relationship Type="http://schemas.openxmlformats.org/officeDocument/2006/relationships/hyperlink" Target="https://www.oracle.com/security-alerts/cpujan2025.html" TargetMode="External" Id="rId353"/><Relationship Type="http://schemas.openxmlformats.org/officeDocument/2006/relationships/hyperlink" Target="https://chromereleases.googleblog.com/2025/01/stable-channel-update-for-desktop_22.html" TargetMode="External" Id="rId354"/><Relationship Type="http://schemas.openxmlformats.org/officeDocument/2006/relationships/hyperlink" Target="https://msrc.microsoft.com/update-guide/vulnerability/CVE-2025-21262" TargetMode="External" Id="rId355"/><Relationship Type="http://schemas.openxmlformats.org/officeDocument/2006/relationships/hyperlink" Target="https://chromereleases.googleblog.com/2025/01/stable-channel-update-for-desktop_28.html" TargetMode="External" Id="rId356"/><Relationship Type="http://schemas.openxmlformats.org/officeDocument/2006/relationships/hyperlink" Target="https://msrc.microsoft.com/update-guide/vulnerability/CVE-2025-21391" TargetMode="External" Id="rId357"/><Relationship Type="http://schemas.openxmlformats.org/officeDocument/2006/relationships/hyperlink" Target="https://msrc.microsoft.com/update-guide/vulnerability/CVE-2025-21391" TargetMode="External" Id="rId358"/><Relationship Type="http://schemas.openxmlformats.org/officeDocument/2006/relationships/hyperlink" Target="https://msrc.microsoft.com/update-guide/vulnerability/CVE-2025-21418" TargetMode="External" Id="rId359"/><Relationship Type="http://schemas.openxmlformats.org/officeDocument/2006/relationships/hyperlink" Target="https://msrc.microsoft.com/update-guide/vulnerability/CVE-2025-21418" TargetMode="External" Id="rId360"/><Relationship Type="http://schemas.openxmlformats.org/officeDocument/2006/relationships/hyperlink" Target="https://www.openssh.com/txt/release-9.9p2" TargetMode="External" Id="rId361"/><Relationship Type="http://schemas.openxmlformats.org/officeDocument/2006/relationships/hyperlink" Target="https://chromereleases.googleblog.com/2025/02/stable-channel-update-for-desktop_18.html" TargetMode="External" Id="rId362"/><Relationship Type="http://schemas.openxmlformats.org/officeDocument/2006/relationships/hyperlink" Target="https://www.mozilla.org/en-US/security/advisories/mfsa2025-12/" TargetMode="External" Id="rId363"/><Relationship Type="http://schemas.openxmlformats.org/officeDocument/2006/relationships/hyperlink" Target="https://chromereleases.googleblog.com/2025/03/stable-channel-update-for-desktop_19.html" TargetMode="External" Id="rId364"/><Relationship Type="http://schemas.openxmlformats.org/officeDocument/2006/relationships/hyperlink" Target="https://chromereleases.googleblog.com/2025/03/stable-channel-update-for-desktop_25.html" TargetMode="External" Id="rId365"/><Relationship Type="http://schemas.openxmlformats.org/officeDocument/2006/relationships/hyperlink" Target="https://support.broadcom.com/web/ecx/support-content-notification/-/external/content/SecurityAdvisories/0/25541" TargetMode="External" Id="rId366"/><Relationship Type="http://schemas.openxmlformats.org/officeDocument/2006/relationships/hyperlink" Target="https://chromereleases.googleblog.com/2025/04/stable-channel-update-for-desktop.htmL" TargetMode="External" Id="rId367"/></Relationships>
</file>

<file path=xl/worksheets/_rels/sheet5.xml.rels><Relationships xmlns="http://schemas.openxmlformats.org/package/2006/relationships"><Relationship Type="http://schemas.openxmlformats.org/officeDocument/2006/relationships/pivotTable" Target="/xl/pivotTables/pivotTable1.xml" Id="rId1"/></Relationships>
</file>

<file path=xl/worksheets/sheet1.xml><?xml version="1.0" encoding="utf-8"?>
<worksheet xmlns="http://schemas.openxmlformats.org/spreadsheetml/2006/main">
  <sheetPr>
    <outlinePr summaryBelow="1" summaryRight="1"/>
    <pageSetUpPr/>
  </sheetPr>
  <dimension ref="D2:N25"/>
  <sheetViews>
    <sheetView topLeftCell="B17" zoomScale="110" zoomScaleNormal="110" workbookViewId="0">
      <selection activeCell="A1" sqref="A1"/>
    </sheetView>
  </sheetViews>
  <sheetFormatPr baseColWidth="8" defaultColWidth="9.26953125" defaultRowHeight="14.5"/>
  <cols>
    <col width="12.7265625" customWidth="1" style="138" min="6" max="6"/>
    <col width="26.26953125" customWidth="1" style="138" min="7" max="7"/>
    <col width="20.7265625" customWidth="1" style="138" min="8" max="8"/>
  </cols>
  <sheetData>
    <row r="2">
      <c r="D2" s="143" t="inlineStr">
        <is>
          <t>Rapports de Vulnérabilités 2023</t>
        </is>
      </c>
      <c r="E2" s="144" t="n"/>
      <c r="F2" s="144" t="n"/>
      <c r="G2" s="144" t="n"/>
      <c r="H2" s="144" t="n"/>
      <c r="I2" s="144" t="n"/>
      <c r="J2" s="144" t="n"/>
      <c r="K2" s="144" t="n"/>
      <c r="L2" s="144" t="n"/>
      <c r="M2" s="144" t="n"/>
      <c r="N2" s="144" t="n"/>
    </row>
    <row r="3" ht="39.75" customHeight="1" s="138">
      <c r="D3" s="145" t="n"/>
      <c r="E3" s="146" t="n"/>
      <c r="F3" s="146" t="n"/>
      <c r="G3" s="146" t="n"/>
      <c r="H3" s="146" t="n"/>
      <c r="I3" s="146" t="n"/>
      <c r="J3" s="146" t="n"/>
      <c r="K3" s="146" t="n"/>
      <c r="L3" s="146" t="n"/>
      <c r="M3" s="146" t="n"/>
      <c r="N3" s="146" t="n"/>
    </row>
    <row r="14" ht="15" customHeight="1" s="138" thickBot="1"/>
    <row r="15">
      <c r="F15" s="134" t="inlineStr">
        <is>
          <t xml:space="preserve">Ce document présente le Rapport de vulnérabilités remontées aux équipes techniques pour remediation.
La gestion des vulnérabilités repose sur la veille sécurité par rapport aux patchs hors cycle publiés par les éditeurs ainsi que les compagnes d'attaques repérées sur internet.
Les patchs qui sont publiés d'une façon régulières par les éditeurs (Microsoft, Oracle...) sont traités dans le livrable "Plan de Patching".
</t>
        </is>
      </c>
      <c r="G15" s="135" t="n"/>
      <c r="H15" s="135" t="n"/>
      <c r="I15" s="135" t="n"/>
      <c r="J15" s="135" t="n"/>
      <c r="K15" s="135" t="n"/>
      <c r="L15" s="135" t="n"/>
      <c r="M15" s="136" t="n"/>
    </row>
    <row r="16">
      <c r="F16" s="137" t="n"/>
      <c r="M16" s="139" t="n"/>
    </row>
    <row r="17">
      <c r="F17" s="137" t="n"/>
      <c r="M17" s="139" t="n"/>
    </row>
    <row r="18">
      <c r="F18" s="137" t="n"/>
      <c r="M18" s="139" t="n"/>
    </row>
    <row r="19">
      <c r="F19" s="137" t="n"/>
      <c r="M19" s="139" t="n"/>
    </row>
    <row r="20">
      <c r="F20" s="137" t="n"/>
      <c r="M20" s="139" t="n"/>
    </row>
    <row r="21">
      <c r="F21" s="137" t="n"/>
      <c r="M21" s="139" t="n"/>
    </row>
    <row r="22" ht="15" customHeight="1" s="138" thickBot="1">
      <c r="F22" s="140" t="n"/>
      <c r="G22" s="141" t="n"/>
      <c r="H22" s="141" t="n"/>
      <c r="I22" s="141" t="n"/>
      <c r="J22" s="141" t="n"/>
      <c r="K22" s="141" t="n"/>
      <c r="L22" s="141" t="n"/>
      <c r="M22" s="142" t="n"/>
    </row>
    <row r="24">
      <c r="F24" s="2" t="inlineStr">
        <is>
          <t>Date</t>
        </is>
      </c>
      <c r="G24" s="2" t="inlineStr">
        <is>
          <t xml:space="preserve">Type de Changement </t>
        </is>
      </c>
      <c r="H24" s="2" t="inlineStr">
        <is>
          <t>Owner</t>
        </is>
      </c>
    </row>
    <row r="25" ht="29.15" customFormat="1" customHeight="1" s="45">
      <c r="F25" s="27" t="n">
        <v>44483</v>
      </c>
      <c r="G25" s="147" t="inlineStr">
        <is>
          <t>Ajout de la colonne Owner (Sheet Produits)</t>
        </is>
      </c>
      <c r="H25" s="28" t="inlineStr">
        <is>
          <t>Nassim</t>
        </is>
      </c>
    </row>
  </sheetData>
  <mergeCells count="2">
    <mergeCell ref="F15:M22"/>
    <mergeCell ref="D2:N3"/>
  </mergeCells>
  <pageMargins left="0.7" right="0.7" top="0.75" bottom="0.75" header="0.3" footer="0.3"/>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F35"/>
  <sheetViews>
    <sheetView zoomScale="80" workbookViewId="0">
      <selection activeCell="C24" sqref="C24"/>
    </sheetView>
  </sheetViews>
  <sheetFormatPr baseColWidth="8" defaultColWidth="11.453125" defaultRowHeight="14.5"/>
  <cols>
    <col width="70.453125" bestFit="1" customWidth="1" style="138" min="1" max="1"/>
    <col width="20.7265625" customWidth="1" style="138" min="2" max="2"/>
    <col width="35" bestFit="1" customWidth="1" style="138" min="3" max="3"/>
    <col width="12.54296875" bestFit="1" customWidth="1" style="44" min="4" max="4"/>
    <col width="20.54296875" customWidth="1" style="138" min="5" max="5"/>
    <col width="11.453125" customWidth="1" style="138" min="6" max="7"/>
  </cols>
  <sheetData>
    <row r="1" ht="15" customHeight="1" s="138" thickBot="1">
      <c r="A1" t="inlineStr">
        <is>
          <t xml:space="preserve">Modél de Critère d'évaluation de risque </t>
        </is>
      </c>
    </row>
    <row r="2" ht="15.75" customHeight="1" s="138" thickBot="1">
      <c r="A2" s="150" t="inlineStr">
        <is>
          <t>Typologies d’équipements</t>
        </is>
      </c>
      <c r="B2" s="150" t="inlineStr">
        <is>
          <t>Délai maximum de remédiation</t>
        </is>
      </c>
      <c r="C2" s="152" t="n"/>
      <c r="D2" s="153" t="n"/>
    </row>
    <row r="3" ht="15" customHeight="1" s="138" thickBot="1">
      <c r="A3" s="151" t="n"/>
      <c r="B3" s="11" t="inlineStr">
        <is>
          <t>Risque fort</t>
        </is>
      </c>
      <c r="C3" s="12" t="inlineStr">
        <is>
          <t>Risque moyen</t>
        </is>
      </c>
      <c r="D3" s="79" t="inlineStr">
        <is>
          <t>Risque faible</t>
        </is>
      </c>
    </row>
    <row r="4" ht="15.75" customHeight="1" s="138" thickBot="1">
      <c r="A4" s="13" t="inlineStr">
        <is>
          <t>Actifs exposés directement sur Internet (serveurs, reverse-proxy, routeurs…)</t>
        </is>
      </c>
      <c r="B4" s="14" t="inlineStr">
        <is>
          <t>Immédiat (24H)</t>
        </is>
      </c>
      <c r="C4" s="14" t="inlineStr">
        <is>
          <t>5 jours</t>
        </is>
      </c>
      <c r="D4" s="80" t="inlineStr">
        <is>
          <t>10 jours</t>
        </is>
      </c>
    </row>
    <row r="5" ht="15.75" customHeight="1" s="138" thickBot="1">
      <c r="A5" s="13" t="inlineStr">
        <is>
          <t>Serveurs, applications, BDD, équipements IT critiques</t>
        </is>
      </c>
      <c r="B5" s="14" t="inlineStr">
        <is>
          <t>5 jours</t>
        </is>
      </c>
      <c r="C5" s="14" t="inlineStr">
        <is>
          <t>10 jours</t>
        </is>
      </c>
      <c r="D5" s="80" t="inlineStr">
        <is>
          <t>30 jours</t>
        </is>
      </c>
    </row>
    <row r="6" ht="15" customHeight="1" s="138" thickBot="1">
      <c r="A6" s="13" t="inlineStr">
        <is>
          <t>Autres actifs moins critiques</t>
        </is>
      </c>
      <c r="B6" s="14" t="inlineStr">
        <is>
          <t>30 jours</t>
        </is>
      </c>
      <c r="C6" s="14" t="inlineStr">
        <is>
          <t>60 jours</t>
        </is>
      </c>
      <c r="D6" s="80" t="inlineStr">
        <is>
          <t>-</t>
        </is>
      </c>
    </row>
    <row r="7" ht="15.75" customHeight="1" s="138"/>
    <row r="9">
      <c r="B9" s="15" t="n"/>
      <c r="C9" s="15" t="n"/>
    </row>
    <row r="10" ht="15.75" customHeight="1" s="138">
      <c r="A10" s="16" t="inlineStr">
        <is>
          <t xml:space="preserve"> Critére d'evaluation </t>
        </is>
      </c>
      <c r="B10" s="17" t="inlineStr">
        <is>
          <t xml:space="preserve">Catégorie </t>
        </is>
      </c>
      <c r="C10" s="17" t="inlineStr">
        <is>
          <t>Liste des produits</t>
        </is>
      </c>
      <c r="D10" s="81" t="inlineStr">
        <is>
          <t xml:space="preserve">Versions </t>
        </is>
      </c>
      <c r="E10" s="17" t="inlineStr">
        <is>
          <t>Niveau de risque</t>
        </is>
      </c>
      <c r="F10" s="17" t="inlineStr">
        <is>
          <t>Owner</t>
        </is>
      </c>
    </row>
    <row r="11">
      <c r="A11" s="147" t="inlineStr">
        <is>
          <t>Actifs exposés directement sur Internet (serveurs, reverse-proxy, routeurs…)</t>
        </is>
      </c>
      <c r="B11" s="2" t="inlineStr">
        <is>
          <t xml:space="preserve">Equipements reseau </t>
        </is>
      </c>
      <c r="C11" s="2" t="inlineStr">
        <is>
          <t xml:space="preserve">Routeur Cisco </t>
        </is>
      </c>
      <c r="D11" s="82" t="n"/>
      <c r="E11" s="2" t="inlineStr">
        <is>
          <t>Risque fort</t>
        </is>
      </c>
      <c r="F11" s="2" t="inlineStr">
        <is>
          <t>ISP</t>
        </is>
      </c>
    </row>
    <row r="12">
      <c r="A12" s="148" t="n"/>
      <c r="B12" s="2" t="inlineStr">
        <is>
          <t xml:space="preserve">Equipements reseau </t>
        </is>
      </c>
      <c r="C12" s="2" t="inlineStr">
        <is>
          <t>FW Frontal Fortigate</t>
        </is>
      </c>
      <c r="D12" s="82" t="inlineStr">
        <is>
          <t>6.4.7</t>
        </is>
      </c>
      <c r="E12" s="2" t="inlineStr">
        <is>
          <t>Risque fort</t>
        </is>
      </c>
      <c r="F12" s="2" t="inlineStr">
        <is>
          <t>NOC</t>
        </is>
      </c>
    </row>
    <row r="13">
      <c r="A13" s="148" t="n"/>
      <c r="B13" s="2" t="inlineStr">
        <is>
          <t>Site Web</t>
        </is>
      </c>
      <c r="C13" s="2" t="inlineStr">
        <is>
          <t>WORDPRESS, Drupal, PHP</t>
        </is>
      </c>
      <c r="D13" s="82" t="n"/>
      <c r="E13" s="2" t="inlineStr">
        <is>
          <t>Risque fort</t>
        </is>
      </c>
      <c r="F13" s="2" t="n"/>
    </row>
    <row r="14">
      <c r="A14" s="148" t="n"/>
      <c r="B14" s="2" t="inlineStr">
        <is>
          <t>APPs Cloud</t>
        </is>
      </c>
      <c r="C14" s="2" t="inlineStr">
        <is>
          <t>O365</t>
        </is>
      </c>
      <c r="D14" s="82" t="n"/>
      <c r="E14" s="2" t="inlineStr">
        <is>
          <t>Risque fort</t>
        </is>
      </c>
      <c r="F14" s="2" t="inlineStr">
        <is>
          <t>Wintel</t>
        </is>
      </c>
    </row>
    <row r="15">
      <c r="A15" s="148" t="n"/>
      <c r="B15" s="2" t="inlineStr">
        <is>
          <t>APPs Cloud</t>
        </is>
      </c>
      <c r="C15" s="2" t="inlineStr">
        <is>
          <t>One Drive</t>
        </is>
      </c>
      <c r="D15" s="82" t="n"/>
      <c r="E15" s="2" t="inlineStr">
        <is>
          <t>Risque fort</t>
        </is>
      </c>
      <c r="F15" s="2" t="n"/>
    </row>
    <row r="16">
      <c r="A16" s="148" t="n"/>
      <c r="B16" s="2" t="inlineStr">
        <is>
          <t>Applicatif</t>
        </is>
      </c>
      <c r="C16" s="2" t="inlineStr">
        <is>
          <t xml:space="preserve">PHP,Apache, </t>
        </is>
      </c>
      <c r="D16" s="82" t="n"/>
      <c r="E16" s="2" t="inlineStr">
        <is>
          <t>Risque fort</t>
        </is>
      </c>
      <c r="F16" s="2" t="n"/>
    </row>
    <row r="17">
      <c r="A17" s="148" t="n"/>
      <c r="B17" s="2" t="n"/>
      <c r="C17" s="2" t="n"/>
      <c r="D17" s="82" t="n"/>
      <c r="E17" s="2" t="n"/>
      <c r="F17" s="2" t="n"/>
    </row>
    <row r="18">
      <c r="A18" s="148" t="n"/>
      <c r="B18" s="2" t="n"/>
      <c r="C18" s="2" t="n"/>
      <c r="D18" s="82" t="n"/>
      <c r="E18" s="2" t="n"/>
      <c r="F18" s="2" t="n"/>
    </row>
    <row r="19">
      <c r="A19" s="149" t="n"/>
      <c r="B19" s="2" t="n"/>
      <c r="C19" s="2" t="n"/>
      <c r="D19" s="82" t="n"/>
      <c r="E19" s="2" t="n"/>
      <c r="F19" s="2" t="n"/>
    </row>
    <row r="20">
      <c r="A20" s="147" t="inlineStr">
        <is>
          <t>Serveurs, applications, BDD, équipements IT critiques</t>
        </is>
      </c>
      <c r="B20" s="2" t="inlineStr">
        <is>
          <t xml:space="preserve">Application Métier </t>
        </is>
      </c>
      <c r="C20" s="2" t="inlineStr">
        <is>
          <t>Ex SAP, Sage …</t>
        </is>
      </c>
      <c r="D20" s="82" t="n"/>
      <c r="E20" s="2" t="inlineStr">
        <is>
          <t>Risque moyen</t>
        </is>
      </c>
      <c r="F20" s="2" t="inlineStr">
        <is>
          <t>Client</t>
        </is>
      </c>
    </row>
    <row r="21">
      <c r="A21" s="148" t="n"/>
      <c r="B21" s="2" t="inlineStr">
        <is>
          <t>BDD</t>
        </is>
      </c>
      <c r="C21" s="2" t="inlineStr">
        <is>
          <t>Mysql, Oracle ,SQL Server ,DB2</t>
        </is>
      </c>
      <c r="D21" s="82" t="n"/>
      <c r="E21" s="2" t="inlineStr">
        <is>
          <t>Risque moyen</t>
        </is>
      </c>
      <c r="F21" s="2" t="inlineStr">
        <is>
          <t>DBA</t>
        </is>
      </c>
    </row>
    <row r="22">
      <c r="A22" s="148" t="n"/>
      <c r="B22" s="2" t="inlineStr">
        <is>
          <t>HCI</t>
        </is>
      </c>
      <c r="C22" s="2" t="inlineStr">
        <is>
          <t xml:space="preserve">ESXi 6.5 </t>
        </is>
      </c>
      <c r="D22" s="82" t="n">
        <v>17477841</v>
      </c>
      <c r="E22" s="2" t="inlineStr">
        <is>
          <t>Risque moyen</t>
        </is>
      </c>
      <c r="F22" s="2" t="inlineStr">
        <is>
          <t>Wintel</t>
        </is>
      </c>
    </row>
    <row r="23">
      <c r="A23" s="148" t="n"/>
      <c r="B23" s="2" t="n"/>
      <c r="C23" s="2" t="n"/>
      <c r="D23" s="82" t="n"/>
      <c r="E23" s="2" t="n"/>
      <c r="F23" s="2" t="n"/>
    </row>
    <row r="24">
      <c r="A24" s="148" t="n"/>
      <c r="B24" s="2" t="inlineStr">
        <is>
          <t xml:space="preserve">Equipements reseau </t>
        </is>
      </c>
      <c r="C24" s="2" t="inlineStr">
        <is>
          <t>FW Dorsal Forcepoint</t>
        </is>
      </c>
      <c r="D24" s="82" t="n"/>
      <c r="E24" s="2" t="inlineStr">
        <is>
          <t>Risque moyen</t>
        </is>
      </c>
      <c r="F24" s="2" t="inlineStr">
        <is>
          <t>NOC</t>
        </is>
      </c>
    </row>
    <row r="25">
      <c r="A25" s="148" t="n"/>
      <c r="B25" s="2" t="inlineStr">
        <is>
          <t>Backup</t>
        </is>
      </c>
      <c r="C25" s="2" t="inlineStr">
        <is>
          <t>Dataprotector HPE</t>
        </is>
      </c>
      <c r="D25" s="82" t="n"/>
      <c r="E25" s="2" t="inlineStr">
        <is>
          <t>Risque moyen</t>
        </is>
      </c>
      <c r="F25" s="2" t="inlineStr">
        <is>
          <t>Backup</t>
        </is>
      </c>
    </row>
    <row r="26">
      <c r="A26" s="148" t="n"/>
      <c r="B26" s="2" t="n"/>
      <c r="C26" s="2" t="n"/>
      <c r="D26" s="82" t="n"/>
      <c r="E26" s="2" t="n"/>
      <c r="F26" s="2" t="n"/>
    </row>
    <row r="27">
      <c r="A27" s="148" t="n"/>
      <c r="B27" s="2" t="n"/>
      <c r="C27" s="2" t="n"/>
      <c r="D27" s="82" t="n"/>
      <c r="E27" s="2" t="n"/>
      <c r="F27" s="2" t="n"/>
    </row>
    <row r="28">
      <c r="A28" s="148" t="n"/>
      <c r="B28" s="2" t="n"/>
      <c r="C28" s="2" t="n"/>
      <c r="D28" s="82" t="n"/>
      <c r="E28" s="2" t="n"/>
      <c r="F28" s="2" t="n"/>
    </row>
    <row r="29">
      <c r="A29" s="149" t="n"/>
      <c r="B29" s="2" t="n"/>
      <c r="C29" s="2" t="n"/>
      <c r="D29" s="82" t="n"/>
      <c r="E29" s="2" t="n"/>
      <c r="F29" s="2" t="n"/>
    </row>
    <row r="30">
      <c r="A30" s="147" t="inlineStr">
        <is>
          <t>Autres actifs moins critiques</t>
        </is>
      </c>
      <c r="B30" s="2" t="inlineStr">
        <is>
          <t>Intranet</t>
        </is>
      </c>
      <c r="C30" s="2" t="n"/>
      <c r="D30" s="82" t="n"/>
      <c r="E30" s="2" t="n"/>
      <c r="F30" s="2" t="n"/>
    </row>
    <row r="31">
      <c r="A31" s="148" t="n"/>
      <c r="B31" s="2" t="n"/>
      <c r="C31" s="2" t="n"/>
      <c r="D31" s="82" t="n"/>
      <c r="E31" s="2" t="n"/>
      <c r="F31" s="2" t="n"/>
    </row>
    <row r="32">
      <c r="A32" s="148" t="n"/>
      <c r="B32" s="2" t="n"/>
      <c r="C32" s="2" t="n"/>
      <c r="D32" s="82" t="n"/>
      <c r="E32" s="2" t="n"/>
      <c r="F32" s="2" t="n"/>
    </row>
    <row r="33">
      <c r="A33" s="148" t="n"/>
      <c r="B33" s="2" t="n"/>
      <c r="C33" s="2" t="n"/>
      <c r="D33" s="82" t="n"/>
      <c r="E33" s="2" t="n"/>
      <c r="F33" s="2" t="n"/>
    </row>
    <row r="34">
      <c r="A34" s="148" t="n"/>
      <c r="B34" s="2" t="n"/>
      <c r="C34" s="2" t="n"/>
      <c r="D34" s="82" t="n"/>
      <c r="E34" s="2" t="n"/>
      <c r="F34" s="2" t="n"/>
    </row>
    <row r="35">
      <c r="A35" s="149" t="n"/>
      <c r="B35" s="2" t="n"/>
      <c r="C35" s="2" t="n"/>
      <c r="D35" s="82" t="n"/>
      <c r="E35" s="2" t="n"/>
      <c r="F35" s="2" t="n"/>
    </row>
  </sheetData>
  <mergeCells count="5">
    <mergeCell ref="A20:A29"/>
    <mergeCell ref="A2:A3"/>
    <mergeCell ref="A11:A19"/>
    <mergeCell ref="B2:D2"/>
    <mergeCell ref="A30:A35"/>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B1:BF22"/>
  <sheetViews>
    <sheetView tabSelected="1" topLeftCell="AK1" zoomScale="61" zoomScaleNormal="80" workbookViewId="0">
      <selection activeCell="BJ38" sqref="BJ38"/>
    </sheetView>
  </sheetViews>
  <sheetFormatPr baseColWidth="8" defaultColWidth="9.26953125" defaultRowHeight="14.5"/>
  <cols>
    <col width="20.26953125" customWidth="1" style="138" min="2" max="2"/>
    <col width="22.54296875" bestFit="1" customWidth="1" style="138" min="3" max="3"/>
    <col hidden="1" width="9.7265625" customWidth="1" style="138" min="4" max="4"/>
    <col hidden="1" width="13" customWidth="1" style="138" min="5" max="11"/>
    <col hidden="1" width="10.7265625" customWidth="1" style="138" min="12" max="12"/>
    <col hidden="1" width="13" customWidth="1" style="138" min="13" max="13"/>
    <col hidden="1" width="10.26953125" customWidth="1" style="138" min="14" max="14"/>
    <col hidden="1" width="10" customWidth="1" style="138" min="15" max="15"/>
    <col width="8.54296875" customWidth="1" style="138" min="16" max="21"/>
    <col width="5.54296875" customWidth="1" style="138" min="22" max="22"/>
    <col width="8.26953125" customWidth="1" style="138" min="23" max="23"/>
    <col width="13.26953125" bestFit="1" customWidth="1" style="138" min="24" max="24"/>
    <col width="10.7265625" customWidth="1" style="138" min="25" max="25"/>
    <col width="13.26953125" customWidth="1" style="138" min="26" max="26"/>
    <col width="13" customWidth="1" style="138" min="27" max="27"/>
    <col width="12.26953125" customWidth="1" style="138" min="28" max="28"/>
    <col width="11.7265625" customWidth="1" style="138" min="29" max="29"/>
    <col width="8.7265625" bestFit="1" customWidth="1" style="138" min="30" max="30"/>
    <col width="6.7265625" customWidth="1" style="138" min="31" max="31"/>
    <col width="6.26953125" bestFit="1" customWidth="1" style="138" min="32" max="32"/>
    <col width="7.26953125" bestFit="1" customWidth="1" style="138" min="33" max="33"/>
    <col width="6.26953125" bestFit="1" customWidth="1" style="138" min="34" max="34"/>
    <col width="9.7265625" bestFit="1" customWidth="1" style="138" min="35" max="35"/>
    <col width="14.26953125" bestFit="1" customWidth="1" style="138" min="36" max="36"/>
    <col width="11.26953125" bestFit="1" customWidth="1" style="138" min="37" max="37"/>
    <col width="13.26953125" bestFit="1" customWidth="1" style="138" min="38" max="38"/>
    <col width="13.26953125" customWidth="1" style="138" min="39" max="39"/>
    <col width="10.7265625" bestFit="1" customWidth="1" style="138" min="40" max="40"/>
    <col width="11.7265625" bestFit="1" customWidth="1" style="138" min="41" max="41"/>
    <col width="11" customWidth="1" style="138" min="42" max="42"/>
    <col width="7.453125" customWidth="1" style="138" min="43" max="43"/>
    <col width="6.26953125" bestFit="1" customWidth="1" style="138" min="44" max="44"/>
    <col width="9.7265625" customWidth="1" style="138" min="45" max="45"/>
    <col width="6.26953125" bestFit="1" customWidth="1" style="138" min="46" max="46"/>
    <col width="9.7265625" bestFit="1" customWidth="1" style="138" min="47" max="47"/>
    <col width="14.26953125" bestFit="1" customWidth="1" style="138" min="48" max="48"/>
    <col width="10.26953125" bestFit="1" customWidth="1" style="138" min="49" max="50"/>
    <col width="10" bestFit="1" customWidth="1" style="138" min="51" max="51"/>
    <col width="12.26953125" customWidth="1" style="138" min="52" max="52"/>
    <col width="8.54296875" customWidth="1" style="138" min="53" max="54"/>
    <col width="12.7265625" customWidth="1" style="138" min="55" max="55"/>
    <col width="12.26953125" customWidth="1" style="138" min="56" max="56"/>
    <col width="9.6328125" customWidth="1" style="138" min="57" max="57"/>
  </cols>
  <sheetData>
    <row r="1">
      <c r="P1" s="154" t="n">
        <v>2022</v>
      </c>
      <c r="AB1" s="155" t="n">
        <v>2023</v>
      </c>
      <c r="AN1" s="154" t="n">
        <v>2024</v>
      </c>
      <c r="AZ1" s="108" t="n">
        <v>2025</v>
      </c>
      <c r="BA1" s="107" t="n"/>
      <c r="BB1" s="107" t="n"/>
      <c r="BC1" s="107" t="n"/>
      <c r="BD1" s="107" t="n"/>
      <c r="BE1" s="107" t="n"/>
    </row>
    <row r="2">
      <c r="D2" s="129" t="n">
        <v>44197</v>
      </c>
      <c r="E2" s="129" t="n">
        <v>44228</v>
      </c>
      <c r="F2" s="129" t="n">
        <v>44256</v>
      </c>
      <c r="G2" s="129" t="n">
        <v>44287</v>
      </c>
      <c r="H2" s="129" t="n">
        <v>44317</v>
      </c>
      <c r="I2" s="129" t="n">
        <v>44348</v>
      </c>
      <c r="J2" s="129" t="n">
        <v>44378</v>
      </c>
      <c r="K2" s="129" t="n">
        <v>44409</v>
      </c>
      <c r="L2" s="129" t="n">
        <v>44440</v>
      </c>
      <c r="M2" s="129" t="n">
        <v>44470</v>
      </c>
      <c r="N2" s="129" t="n">
        <v>44501</v>
      </c>
      <c r="O2" s="129" t="n">
        <v>44531</v>
      </c>
      <c r="P2" s="129" t="n">
        <v>44562</v>
      </c>
      <c r="Q2" s="129" t="n">
        <v>44593</v>
      </c>
      <c r="R2" s="129" t="n">
        <v>44621</v>
      </c>
      <c r="S2" s="129" t="n">
        <v>44652</v>
      </c>
      <c r="T2" s="129" t="n">
        <v>44682</v>
      </c>
      <c r="U2" s="129" t="n">
        <v>44713</v>
      </c>
      <c r="V2" s="129" t="n">
        <v>44743</v>
      </c>
      <c r="W2" s="129" t="n">
        <v>44774</v>
      </c>
      <c r="X2" s="129" t="n">
        <v>44805</v>
      </c>
      <c r="Y2" s="129" t="n">
        <v>44835</v>
      </c>
      <c r="Z2" s="129" t="n">
        <v>44866</v>
      </c>
      <c r="AA2" s="129" t="n">
        <v>44896</v>
      </c>
      <c r="AB2" s="129" t="n">
        <v>44927</v>
      </c>
      <c r="AC2" s="129" t="n">
        <v>44958</v>
      </c>
      <c r="AD2" s="129" t="n">
        <v>44986</v>
      </c>
      <c r="AE2" s="129" t="n">
        <v>45017</v>
      </c>
      <c r="AF2" s="129" t="n">
        <v>45047</v>
      </c>
      <c r="AG2" s="129" t="n">
        <v>45078</v>
      </c>
      <c r="AH2" s="129" t="n">
        <v>45108</v>
      </c>
      <c r="AI2" s="129" t="n">
        <v>45139</v>
      </c>
      <c r="AJ2" s="129" t="n">
        <v>45170</v>
      </c>
      <c r="AK2" s="129" t="n">
        <v>45200</v>
      </c>
      <c r="AL2" s="129" t="n">
        <v>45231</v>
      </c>
      <c r="AM2" s="129" t="n">
        <v>45261</v>
      </c>
      <c r="AN2" s="129" t="n">
        <v>45292</v>
      </c>
      <c r="AO2" s="129" t="n">
        <v>45323</v>
      </c>
      <c r="AP2" s="129" t="n">
        <v>45352</v>
      </c>
      <c r="AQ2" s="129" t="n">
        <v>45383</v>
      </c>
      <c r="AR2" s="129" t="n">
        <v>45413</v>
      </c>
      <c r="AS2" s="129" t="n">
        <v>45444</v>
      </c>
      <c r="AT2" s="129" t="n">
        <v>45474</v>
      </c>
      <c r="AU2" s="129" t="n">
        <v>45505</v>
      </c>
      <c r="AV2" s="129" t="n">
        <v>45536</v>
      </c>
      <c r="AW2" s="129" t="n">
        <v>45566</v>
      </c>
      <c r="AX2" s="129" t="n">
        <v>45597</v>
      </c>
      <c r="AY2" s="129" t="n">
        <v>45627</v>
      </c>
      <c r="AZ2" s="129" t="n">
        <v>45658</v>
      </c>
      <c r="BA2" s="129" t="n">
        <v>45689</v>
      </c>
      <c r="BB2" s="129" t="n">
        <v>45717</v>
      </c>
      <c r="BC2" s="129" t="n">
        <v>45748</v>
      </c>
      <c r="BD2" s="129" t="n">
        <v>45778</v>
      </c>
      <c r="BE2" s="129" t="n">
        <v>45809</v>
      </c>
      <c r="BF2" s="131" t="n">
        <v>45839</v>
      </c>
    </row>
    <row r="3">
      <c r="B3" s="3" t="inlineStr">
        <is>
          <t>Vulnérabilités</t>
        </is>
      </c>
      <c r="C3" s="24" t="inlineStr">
        <is>
          <t xml:space="preserve">Total </t>
        </is>
      </c>
      <c r="D3" s="4">
        <f>COUNTIFS('2025'!$C:$H,"&gt;="&amp;D2,'2025'!$C:$H,"&lt;"&amp;E2)</f>
        <v/>
      </c>
      <c r="E3" s="4">
        <f>COUNTIFS('2025'!$C:$H,"&gt;="&amp;E2,'2025'!$C:$H,"&lt;"&amp;F2)</f>
        <v/>
      </c>
      <c r="F3" s="4">
        <f>COUNTIFS('2025'!$C:$H,"&gt;="&amp;F2,'2025'!$C:$H,"&lt;"&amp;G2)</f>
        <v/>
      </c>
      <c r="G3" s="4">
        <f>COUNTIFS('2025'!$C:$H,"&gt;="&amp;G2,'2025'!$C:$H,"&lt;"&amp;H2)</f>
        <v/>
      </c>
      <c r="H3" s="4">
        <f>COUNTIFS('2025'!$C:$H,"&gt;="&amp;H2,'2025'!$C:$H,"&lt;"&amp;I2)</f>
        <v/>
      </c>
      <c r="I3" s="4">
        <f>COUNTIFS('2025'!$C:$H,"&gt;="&amp;I2,'2025'!$C:$H,"&lt;"&amp;J2)</f>
        <v/>
      </c>
      <c r="J3" s="4">
        <f>COUNTIFS('2025'!$C:$H,"&gt;="&amp;J2,'2025'!$C:$H,"&lt;"&amp;K2)</f>
        <v/>
      </c>
      <c r="K3" s="4">
        <f>COUNTIFS('2025'!$C:$H,"&gt;="&amp;K2,'2025'!$C:$H,"&lt;"&amp;L2)</f>
        <v/>
      </c>
      <c r="L3" s="4">
        <f>COUNTIFS('2025'!$C:$H,"&gt;="&amp;L2,'2025'!$C:$H,"&lt;"&amp;M2)</f>
        <v/>
      </c>
      <c r="M3" s="4">
        <f>COUNTIFS('2025'!$C:$H,"&gt;="&amp;M2,'2025'!$C:$H,"&lt;"&amp;N2)</f>
        <v/>
      </c>
      <c r="N3" s="4">
        <f>COUNTIFS('2025'!$C:$H,"&gt;="&amp;N2,'2025'!$C:$H,"&lt;"&amp;O2)</f>
        <v/>
      </c>
      <c r="O3" s="4">
        <f>COUNTIFS('2025'!$C:$H,"&gt;="&amp;O2,'2025'!$C:$H,"&lt;"&amp;P2)</f>
        <v/>
      </c>
      <c r="P3" s="4">
        <f>COUNTIFS('2025'!$C:$H,"&gt;="&amp;P2,'2025'!$C:$H,"&lt;"&amp;Q2)</f>
        <v/>
      </c>
      <c r="Q3" s="4">
        <f>COUNTIFS('2025'!$C:$H,"&gt;="&amp;Q2,'2025'!$C:$H,"&lt;"&amp;R2)</f>
        <v/>
      </c>
      <c r="R3" s="4">
        <f>COUNTIFS('2025'!$C:$H,"&gt;="&amp;R2,'2025'!$C:$H,"&lt;"&amp;S2)</f>
        <v/>
      </c>
      <c r="S3" s="4">
        <f>COUNTIFS('2025'!$C:$H,"&gt;="&amp;S2,'2025'!$C:$H,"&lt;"&amp;T2)</f>
        <v/>
      </c>
      <c r="T3" s="4">
        <f>COUNTIFS('2025'!$C:$H,"&gt;="&amp;T2,'2025'!$C:$H,"&lt;"&amp;U2)</f>
        <v/>
      </c>
      <c r="U3" s="4">
        <f>COUNTIFS('2025'!$C:$H,"&gt;="&amp;U2,'2025'!$C:$H,"&lt;"&amp;V2)</f>
        <v/>
      </c>
      <c r="V3" s="4">
        <f>COUNTIFS('2025'!$C:$H,"&gt;="&amp;V2,'2025'!$C:$H,"&lt;"&amp;W2)</f>
        <v/>
      </c>
      <c r="W3" s="4">
        <f>COUNTIFS('2025'!$C:$H,"&gt;="&amp;W2,'2025'!$C:$H,"&lt;"&amp;X2)</f>
        <v/>
      </c>
      <c r="X3" s="4">
        <f>COUNTIFS('2025'!$C:$H,"&gt;="&amp;X2,'2025'!$C:$H,"&lt;"&amp;Y2)</f>
        <v/>
      </c>
      <c r="Y3" s="4">
        <f>COUNTIFS('2025'!$C:$H,"&gt;="&amp;Y2,'2025'!$C:$H,"&lt;"&amp;Z2)</f>
        <v/>
      </c>
      <c r="Z3" s="4">
        <f>COUNTIFS('2025'!$C:$H,"&gt;="&amp;Z2,'2025'!$C:$H,"&lt;"&amp;AA2)</f>
        <v/>
      </c>
      <c r="AA3" s="4">
        <f>COUNTIFS('2025'!$C:$H,"&gt;="&amp;AA2,'2025'!$C:$H,"&lt;"&amp;AB2)</f>
        <v/>
      </c>
      <c r="AB3" s="4">
        <f>COUNTIFS('2025'!$C:$H,"&gt;="&amp;AB2,'2025'!$C:$H,"&lt;"&amp;AC2)</f>
        <v/>
      </c>
      <c r="AC3" s="4">
        <f>COUNTIFS('2025'!$C:$H,"&gt;="&amp;AC2,'2025'!$C:$H,"&lt;"&amp;AD2)</f>
        <v/>
      </c>
      <c r="AD3" s="4">
        <f>COUNTIFS('2025'!$C:$H,"&gt;="&amp;AD2,'2025'!$C:$H,"&lt;"&amp;AE2)</f>
        <v/>
      </c>
      <c r="AE3" s="4">
        <f>COUNTIFS('2025'!$C:$H,"&gt;="&amp;AE2,'2025'!$C:$H,"&lt;"&amp;AF2)</f>
        <v/>
      </c>
      <c r="AF3" s="4">
        <f>COUNTIFS('2025'!$C:$H,"&gt;="&amp;AF2,'2025'!$C:$H,"&lt;"&amp;AG2)</f>
        <v/>
      </c>
      <c r="AG3" s="4">
        <f>COUNTIFS('2025'!$C:$H,"&gt;="&amp;AG2,'2025'!$C:$H,"&lt;"&amp;AH2)</f>
        <v/>
      </c>
      <c r="AH3" s="4">
        <f>COUNTIFS('2025'!$C:$H,"&gt;="&amp;AH2,'2025'!$C:$H,"&lt;"&amp;AI2)</f>
        <v/>
      </c>
      <c r="AI3" s="4">
        <f>COUNTIFS('2025'!$C:$H,"&gt;="&amp;AI2,'2025'!$C:$H,"&lt;"&amp;AJ2)</f>
        <v/>
      </c>
      <c r="AJ3" s="4">
        <f>COUNTIFS('2025'!$C:$H,"&gt;="&amp;AJ2,'2025'!$C:$H,"&lt;"&amp;AK2)</f>
        <v/>
      </c>
      <c r="AK3" s="4">
        <f>COUNTIFS('2025'!$C:$H,"&gt;="&amp;AK2,'2025'!$C:$H,"&lt;"&amp;AL2)</f>
        <v/>
      </c>
      <c r="AL3" s="4">
        <f>COUNTIFS('2025'!$C:$H,"&gt;="&amp;AL2,'2025'!$C:$H,"&lt;"&amp;AM2)</f>
        <v/>
      </c>
      <c r="AM3" s="4">
        <f>COUNTIFS('2025'!$C:$H,"&gt;="&amp;AM2,'2025'!$C:$H,"&lt;"&amp;AN2)</f>
        <v/>
      </c>
      <c r="AN3" s="4">
        <f>COUNTIFS('2025'!$C:$H,"&gt;="&amp;AN2,'2025'!$C:$H,"&lt;"&amp;AO2)</f>
        <v/>
      </c>
      <c r="AO3" s="4">
        <f>COUNTIFS('2025'!$C:$H,"&gt;="&amp;AO2,'2025'!$C:$H,"&lt;"&amp;AP2)</f>
        <v/>
      </c>
      <c r="AP3" s="4">
        <f>COUNTIFS('2025'!$C:$H,"&gt;="&amp;AP2,'2025'!$C:$H,"&lt;"&amp;AQ2)</f>
        <v/>
      </c>
      <c r="AQ3" s="4">
        <f>COUNTIFS('2025'!$C:$H,"&gt;="&amp;AQ2,'2025'!$C:$H,"&lt;"&amp;AR2)</f>
        <v/>
      </c>
      <c r="AR3" s="4">
        <f>COUNTIFS('2025'!$C:$H,"&gt;="&amp;AR2,'2025'!$C:$H,"&lt;"&amp;AS2)</f>
        <v/>
      </c>
      <c r="AS3" s="4">
        <f>COUNTIFS('2025'!$C:$H,"&gt;="&amp;AS2,'2025'!$C:$H,"&lt;"&amp;AT2)</f>
        <v/>
      </c>
      <c r="AT3" s="4">
        <f>COUNTIFS('2025'!$C:$H,"&gt;="&amp;AT2,'2025'!$C:$H,"&lt;"&amp;AU2)</f>
        <v/>
      </c>
      <c r="AU3" s="4">
        <f>COUNTIFS('2025'!$C:$H,"&gt;="&amp;AU2,'2025'!$C:$H,"&lt;"&amp;AV2)</f>
        <v/>
      </c>
      <c r="AV3" s="4">
        <f>COUNTIFS('2025'!$C:$H,"&gt;="&amp;AV2,'2025'!$C:$H,"&lt;"&amp;AW2)</f>
        <v/>
      </c>
      <c r="AW3" s="4">
        <f>COUNTIFS('2025'!$C:$H,"&gt;="&amp;AW2,'2025'!$C:$H,"&lt;"&amp;AX2)</f>
        <v/>
      </c>
      <c r="AX3" s="4">
        <f>COUNTIFS('2025'!$C:$H,"&gt;="&amp;AX2,'2025'!$C:$H,"&lt;"&amp;AY2)</f>
        <v/>
      </c>
      <c r="AY3" s="4">
        <f>COUNTIFS('2025'!$C:$H,"&gt;="&amp;AY2,'2025'!$C:$H,"&lt;"&amp;AZ2)</f>
        <v/>
      </c>
      <c r="AZ3" s="4">
        <f>COUNTIFS('2025'!$C:$H,"&gt;="&amp;AZ2,'2025'!$C:$H,"&lt;"&amp;BA2)</f>
        <v/>
      </c>
      <c r="BA3" s="4">
        <f>COUNTIFS('2025'!$C:$H,"&gt;="&amp;BA2,'2025'!$C:$H,"&lt;"&amp;BB2)</f>
        <v/>
      </c>
      <c r="BB3" s="4">
        <f>COUNTIFS('2025'!$C:$H,"&gt;="&amp;BB2,'2025'!$C:$H,"&lt;"&amp;BC2)</f>
        <v/>
      </c>
      <c r="BC3" s="4">
        <f>COUNTIFS('2025'!$C:$H,"&gt;="&amp;BC2,'2025'!$C:$H,"&lt;"&amp;BD2)</f>
        <v/>
      </c>
      <c r="BD3" s="4">
        <f>COUNTIFS('2025'!$C:$H,"&gt;="&amp;BD2,'2025'!$C:$H,"&lt;"&amp;BE2)</f>
        <v/>
      </c>
      <c r="BE3" s="4">
        <f>COUNTIFS('2025'!$C:$H,"&gt;="&amp;BE2,'2025'!$C:$H,"&lt;"&amp;#REF!)</f>
        <v/>
      </c>
    </row>
    <row r="4" ht="11.25" customHeight="1" s="138">
      <c r="B4" s="5" t="inlineStr">
        <is>
          <t>Niveau de risque</t>
        </is>
      </c>
      <c r="C4" s="25" t="inlineStr">
        <is>
          <t>Critique</t>
        </is>
      </c>
      <c r="D4" s="6">
        <f>COUNTIFS('2025'!$E:$E,"&gt;="&amp;D$2,'2025'!$E:$E,"&lt;"&amp;E$2,'2025'!$G:$G,"="&amp;$C$4)</f>
        <v/>
      </c>
      <c r="E4" s="6">
        <f>COUNTIFS('2025'!$E:$E,"&gt;="&amp;E$2,'2025'!$E:$E,"&lt;"&amp;F$2,'2025'!$G:$G,"="&amp;$C$4)</f>
        <v/>
      </c>
      <c r="F4" s="6">
        <f>COUNTIFS('2025'!$E:$E,"&gt;="&amp;F$2,'2025'!$E:$E,"&lt;"&amp;G$2,'2025'!$G:$G,"="&amp;$C$4)</f>
        <v/>
      </c>
      <c r="G4" s="6">
        <f>COUNTIFS('2025'!$E:$E,"&gt;="&amp;G$2,'2025'!$E:$E,"&lt;"&amp;H$2,'2025'!$G:$G,"="&amp;$C$4)</f>
        <v/>
      </c>
      <c r="H4" s="6">
        <f>COUNTIFS('2025'!$E:$E,"&gt;="&amp;H$2,'2025'!$E:$E,"&lt;"&amp;I$2,'2025'!$G:$G,"="&amp;$C$4)</f>
        <v/>
      </c>
      <c r="I4" s="6">
        <f>COUNTIFS('2025'!$E:$E,"&gt;="&amp;I$2,'2025'!$E:$E,"&lt;"&amp;J$2,'2025'!$G:$G,"="&amp;$C$4)</f>
        <v/>
      </c>
      <c r="J4" s="6">
        <f>COUNTIFS('2025'!$E:$E,"&gt;="&amp;J$2,'2025'!$E:$E,"&lt;"&amp;K$2,'2025'!$G:$G,"="&amp;$C$4)</f>
        <v/>
      </c>
      <c r="K4" s="6">
        <f>COUNTIFS('2025'!$E:$E,"&gt;="&amp;K$2,'2025'!$E:$E,"&lt;"&amp;L$2,'2025'!$G:$G,"="&amp;$C$4)</f>
        <v/>
      </c>
      <c r="L4" s="6">
        <f>COUNTIFS('2025'!$E:$E,"&gt;="&amp;L$2,'2025'!$E:$E,"&lt;"&amp;M$2,'2025'!$G:$G,"="&amp;$C$4)</f>
        <v/>
      </c>
      <c r="M4" s="6">
        <f>COUNTIFS('2025'!$E:$E,"&gt;="&amp;M$2,'2025'!$E:$E,"&lt;"&amp;N$2,'2025'!$G:$G,"="&amp;$C$4)</f>
        <v/>
      </c>
      <c r="N4" s="6">
        <f>COUNTIFS('2025'!$E:$E,"&gt;="&amp;N$2,'2025'!$E:$E,"&lt;"&amp;O$2,'2025'!$G:$G,"="&amp;$C$4)</f>
        <v/>
      </c>
      <c r="O4" s="6">
        <f>COUNTIFS('2025'!$E:$E,"&gt;="&amp;O$2,'2025'!$E:$E,"&lt;"&amp;P$2,'2025'!$G:$G,"="&amp;$C$4)</f>
        <v/>
      </c>
      <c r="P4" s="6">
        <f>COUNTIFS('2025'!$F:$F,"&gt;="&amp;P$2,'2025'!$F:$F,"&lt;"&amp;Q$2,'2025'!$H:$H,"="&amp;$C$4)</f>
        <v/>
      </c>
      <c r="Q4" s="6">
        <f>COUNTIFS('2025'!$F:$F,"&gt;="&amp;Q$2,'2025'!$F:$F,"&lt;"&amp;R$2,'2025'!$H:$H,"="&amp;$C$4)</f>
        <v/>
      </c>
      <c r="R4" s="6">
        <f>COUNTIFS('2025'!$F:$F,"&gt;="&amp;R$2,'2025'!$F:$F,"&lt;"&amp;S$2,'2025'!$H:$H,"="&amp;$C$4)</f>
        <v/>
      </c>
      <c r="S4" s="6">
        <f>COUNTIFS('2025'!$F:$F,"&gt;="&amp;S$2,'2025'!$F:$F,"&lt;"&amp;T$2,'2025'!$H:$H,"="&amp;$C$4)</f>
        <v/>
      </c>
      <c r="T4" s="6">
        <f>COUNTIFS('2025'!$F:$F,"&gt;="&amp;T$2,'2025'!$F:$F,"&lt;"&amp;U$2,'2025'!$H:$H,"="&amp;$C$4)</f>
        <v/>
      </c>
      <c r="U4" s="6">
        <f>COUNTIFS('2025'!$F:$F,"&gt;="&amp;U$2,'2025'!$F:$F,"&lt;"&amp;V$2,'2025'!$H:$H,"="&amp;$C$4)</f>
        <v/>
      </c>
      <c r="V4" s="6">
        <f>COUNTIFS('2025'!$F:$F,"&gt;="&amp;V$2,'2025'!$F:$F,"&lt;"&amp;W$2,'2025'!$H:$H,"="&amp;$C$4)</f>
        <v/>
      </c>
      <c r="W4" s="6">
        <f>COUNTIFS('2025'!$F:$F,"&gt;="&amp;W$2,'2025'!$F:$F,"&lt;"&amp;X$2,'2025'!$H:$H,"="&amp;$C$4)</f>
        <v/>
      </c>
      <c r="X4" s="6">
        <f>COUNTIFS('2025'!$F:$F,"&gt;="&amp;X$2,'2025'!$F:$F,"&lt;"&amp;Y$2,'2025'!$H:$H,"="&amp;$C$4)</f>
        <v/>
      </c>
      <c r="Y4" s="6">
        <f>COUNTIFS('2025'!$F:$F,"&gt;="&amp;Y$2,'2025'!$F:$F,"&lt;"&amp;Z$2,'2025'!$H:$H,"="&amp;$C$4)</f>
        <v/>
      </c>
      <c r="Z4" s="6">
        <f>COUNTIFS('2025'!$F:$F,"&gt;="&amp;Z$2,'2025'!$F:$F,"&lt;"&amp;AA$2,'2025'!$H:$H,"="&amp;$C$4)</f>
        <v/>
      </c>
      <c r="AA4" s="6">
        <f>COUNTIFS('2025'!$F:$F,"&gt;="&amp;AA$2,'2025'!$F:$F,"&lt;"&amp;AB$2,'2025'!$H:$H,"="&amp;$C$4)</f>
        <v/>
      </c>
      <c r="AB4" s="6">
        <f>COUNTIFS('2025'!$F:$F,"&gt;="&amp;AB$2,'2025'!$F:$F,"&lt;"&amp;AC$2,'2025'!$H:$H,"="&amp;$C$4)</f>
        <v/>
      </c>
      <c r="AC4" s="6">
        <f>COUNTIFS('2025'!$F:$F,"&gt;="&amp;AC$2,'2025'!$F:$F,"&lt;"&amp;AD$2,'2025'!$H:$H,"="&amp;$C$4)</f>
        <v/>
      </c>
      <c r="AD4" s="6">
        <f>COUNTIFS('2025'!$F:$F,"&gt;="&amp;AD$2,'2025'!$F:$F,"&lt;"&amp;AE$2,'2025'!$H:$H,"="&amp;$C$4)</f>
        <v/>
      </c>
      <c r="AE4" s="6">
        <f>COUNTIFS('2025'!$F:$F,"&gt;="&amp;AE$2,'2025'!$F:$F,"&lt;"&amp;AF$2,'2025'!$H:$H,"="&amp;$C$4)</f>
        <v/>
      </c>
      <c r="AF4" s="6">
        <f>COUNTIFS('2025'!$F:$F,"&gt;="&amp;AF$2,'2025'!$F:$F,"&lt;"&amp;AG$2,'2025'!$H:$H,"="&amp;$C$4)</f>
        <v/>
      </c>
      <c r="AG4" s="6">
        <f>COUNTIFS('2025'!$F:$F,"&gt;="&amp;AG$2,'2025'!$F:$F,"&lt;"&amp;AH$2,'2025'!$H:$H,"="&amp;$C$4)</f>
        <v/>
      </c>
      <c r="AH4" s="6">
        <f>COUNTIFS('2025'!$F:$F,"&gt;="&amp;AH$2,'2025'!$F:$F,"&lt;"&amp;AI$2,'2025'!$H:$H,"="&amp;$C$4)</f>
        <v/>
      </c>
      <c r="AI4" s="6">
        <f>COUNTIFS('2025'!$F:$F,"&gt;="&amp;AI$2,'2025'!$F:$F,"&lt;"&amp;AJ$2,'2025'!$H:$H,"="&amp;$C$4)</f>
        <v/>
      </c>
      <c r="AJ4" s="6">
        <f>COUNTIFS('2025'!$F:$F,"&gt;="&amp;AJ$2,'2025'!$F:$F,"&lt;"&amp;AK$2,'2025'!$H:$H,"="&amp;$C$4)</f>
        <v/>
      </c>
      <c r="AK4" s="6">
        <f>COUNTIFS('2025'!$F:$F,"&gt;="&amp;AK$2,'2025'!$F:$F,"&lt;"&amp;AL$2,'2025'!$H:$H,"="&amp;$C$4)</f>
        <v/>
      </c>
      <c r="AL4" s="6">
        <f>COUNTIFS('2025'!$F:$F,"&gt;="&amp;AL$2,'2025'!$F:$F,"&lt;"&amp;AM$2,'2025'!$H:$H,"="&amp;$C$4)</f>
        <v/>
      </c>
      <c r="AM4" s="6">
        <f>COUNTIFS('2025'!$F:$F,"&gt;="&amp;AM$2,'2025'!$F:$F,"&lt;"&amp;AN$2,'2025'!$H:$H,"="&amp;$C$4)</f>
        <v/>
      </c>
      <c r="AN4" s="6">
        <f>COUNTIFS('2025'!$F:$F,"&gt;="&amp;AN$2,'2025'!$F:$F,"&lt;"&amp;AO$2,'2025'!$H:$H,"="&amp;$C$4)</f>
        <v/>
      </c>
      <c r="AO4" s="6">
        <f>COUNTIFS('2025'!$F:$F,"&gt;="&amp;AO$2,'2025'!$F:$F,"&lt;"&amp;AP$2,'2025'!$H:$H,"="&amp;$C$4)</f>
        <v/>
      </c>
      <c r="AP4" s="6">
        <f>COUNTIFS('2025'!$F:$F,"&gt;="&amp;AP$2,'2025'!$F:$F,"&lt;"&amp;AQ$2,'2025'!$H:$H,"="&amp;$C$4)</f>
        <v/>
      </c>
      <c r="AQ4" s="6">
        <f>COUNTIFS('2025'!$F:$F,"&gt;="&amp;AQ$2,'2025'!$F:$F,"&lt;"&amp;AR$2,'2025'!$H:$H,"="&amp;$C$4)</f>
        <v/>
      </c>
      <c r="AR4" s="6">
        <f>COUNTIFS('2025'!$F:$F,"&gt;="&amp;AR$2,'2025'!$F:$F,"&lt;"&amp;AS$2,'2025'!$H:$H,"="&amp;$C$4)</f>
        <v/>
      </c>
      <c r="AS4" s="6">
        <f>COUNTIFS('2025'!$F:$F,"&gt;="&amp;AS$2,'2025'!$F:$F,"&lt;"&amp;AT$2,'2025'!$H:$H,"="&amp;$C$4)</f>
        <v/>
      </c>
      <c r="AT4" s="6">
        <f>COUNTIFS('2025'!$F:$F,"&gt;="&amp;AT$2,'2025'!$F:$F,"&lt;"&amp;AU$2,'2025'!$H:$H,"="&amp;$C$4)</f>
        <v/>
      </c>
      <c r="AU4" s="6">
        <f>COUNTIFS('2025'!$F:$F,"&gt;="&amp;AU$2,'2025'!$F:$F,"&lt;"&amp;AV$2,'2025'!$H:$H,"="&amp;$C$4)</f>
        <v/>
      </c>
      <c r="AV4" s="6">
        <f>COUNTIFS('2025'!$F:$F,"&gt;="&amp;AV$2,'2025'!$F:$F,"&lt;"&amp;AW$2,'2025'!$H:$H,"="&amp;$C$4)</f>
        <v/>
      </c>
      <c r="AW4" s="6">
        <f>COUNTIFS('2025'!$F:$F,"&gt;="&amp;AW$2,'2025'!$F:$F,"&lt;"&amp;AX$2,'2025'!$H:$H,"="&amp;$C$4)</f>
        <v/>
      </c>
      <c r="AX4" s="6">
        <f>COUNTIFS('2025'!$F:$F,"&gt;="&amp;AX$2,'2025'!$F:$F,"&lt;"&amp;AY$2,'2025'!$H:$H,"="&amp;$C$4)</f>
        <v/>
      </c>
      <c r="AY4" s="6">
        <f>COUNTIFS('2025'!$F:$F,"&gt;="&amp;AY$2,'2025'!$F:$F,"&lt;"&amp;AZ$2,'2025'!$H:$H,"="&amp;$C$4)</f>
        <v/>
      </c>
      <c r="AZ4" s="6">
        <f>COUNTIFS('2025'!$F:$F,"&gt;="&amp;AZ$2,'2025'!$F:$F,"&lt;"&amp;BA$2,'2025'!$H:$H,"="&amp;$C$4)</f>
        <v/>
      </c>
      <c r="BA4" s="6">
        <f>COUNTIFS('2025'!$F:$F,"&gt;="&amp;BA$2,'2025'!$F:$F,"&lt;"&amp;BB$2,'2025'!$H:$H,"="&amp;$C$4)</f>
        <v/>
      </c>
      <c r="BB4" s="6">
        <f>COUNTIFS('2025'!$F:$F,"&gt;="&amp;BB$2,'2025'!$F:$F,"&lt;"&amp;BC$2,'2025'!$H:$H,"="&amp;$C$4)</f>
        <v/>
      </c>
      <c r="BC4" s="6">
        <f>COUNTIFS('2025'!$F:$F,"&gt;="&amp;BC$2,'2025'!$F:$F,"&lt;"&amp;BD$2,'2025'!$H:$H,"="&amp;$C$4)</f>
        <v/>
      </c>
      <c r="BD4" s="6">
        <f>COUNTIFS('2025'!$F:$F,"&gt;="&amp;BD$2,'2025'!$F:$F,"&lt;"&amp;BE$2,'2025'!$H:$H,"="&amp;$C$4)</f>
        <v/>
      </c>
      <c r="BE4" s="6">
        <f>COUNTIFS('2025'!$F:$F,"&gt;="&amp;BE$2,'2025'!$F:$F,"&lt;"&amp;#REF!,'2025'!$H:$H,"="&amp;$C$4)</f>
        <v/>
      </c>
    </row>
    <row r="5">
      <c r="B5" s="7" t="n"/>
      <c r="C5" s="25" t="inlineStr">
        <is>
          <t>Moyen</t>
        </is>
      </c>
      <c r="D5" s="6">
        <f>COUNTIFS('2025'!$E:$E,"&gt;="&amp;D$2,'2025'!$E:$E,"&lt;"&amp;E$2,'2025'!$G:$G,"="&amp;$C$5)</f>
        <v/>
      </c>
      <c r="E5" s="6">
        <f>COUNTIFS('2025'!$E:$E,"&gt;="&amp;E$2,'2025'!$E:$E,"&lt;"&amp;F$2,'2025'!$G:$G,"="&amp;$C$5)</f>
        <v/>
      </c>
      <c r="F5" s="6">
        <f>COUNTIFS('2025'!$E:$E,"&gt;="&amp;F$2,'2025'!$E:$E,"&lt;"&amp;G$2,'2025'!$G:$G,"="&amp;$C$5)</f>
        <v/>
      </c>
      <c r="G5" s="6">
        <f>COUNTIFS('2025'!$E:$E,"&gt;="&amp;G$2,'2025'!$E:$E,"&lt;"&amp;H$2,'2025'!$G:$G,"="&amp;$C$5)</f>
        <v/>
      </c>
      <c r="H5" s="6">
        <f>COUNTIFS('2025'!$E:$E,"&gt;="&amp;H$2,'2025'!$E:$E,"&lt;"&amp;I$2,'2025'!$G:$G,"="&amp;$C$5)</f>
        <v/>
      </c>
      <c r="I5" s="6">
        <f>COUNTIFS('2025'!$E:$E,"&gt;="&amp;I$2,'2025'!$E:$E,"&lt;"&amp;J$2,'2025'!$G:$G,"="&amp;$C$5)</f>
        <v/>
      </c>
      <c r="J5" s="6">
        <f>COUNTIFS('2025'!$E:$E,"&gt;="&amp;J$2,'2025'!$E:$E,"&lt;"&amp;K$2,'2025'!$G:$G,"="&amp;$C$5)</f>
        <v/>
      </c>
      <c r="K5" s="6">
        <f>COUNTIFS('2025'!$E:$E,"&gt;="&amp;K$2,'2025'!$E:$E,"&lt;"&amp;L$2,'2025'!$G:$G,"="&amp;$C$5)</f>
        <v/>
      </c>
      <c r="L5" s="6">
        <f>COUNTIFS('2025'!$E:$E,"&gt;="&amp;L$2,'2025'!$E:$E,"&lt;"&amp;M$2,'2025'!$G:$G,"="&amp;$C$5)</f>
        <v/>
      </c>
      <c r="M5" s="6">
        <f>COUNTIFS('2025'!$E:$E,"&gt;="&amp;M$2,'2025'!$E:$E,"&lt;"&amp;N$2,'2025'!$G:$G,"="&amp;$C$5)</f>
        <v/>
      </c>
      <c r="N5" s="6">
        <f>COUNTIFS('2025'!$E:$E,"&gt;="&amp;N$2,'2025'!$E:$E,"&lt;"&amp;O$2,'2025'!$G:$G,"="&amp;$C$5)</f>
        <v/>
      </c>
      <c r="O5" s="6">
        <f>COUNTIFS('2025'!$E:$E,"&gt;="&amp;O$2,'2025'!$E:$E,"&lt;"&amp;P$2,'2025'!$G:$G,"="&amp;$C$5)</f>
        <v/>
      </c>
      <c r="P5" s="6">
        <f>COUNTIFS('2025'!$F:$F,"&gt;="&amp;P$2,'2025'!$F:$F,"&lt;"&amp;Q$2,'2025'!$H:$H,"="&amp;$C$5)</f>
        <v/>
      </c>
      <c r="Q5" s="6">
        <f>COUNTIFS('2025'!$F:$F,"&gt;="&amp;Q$2,'2025'!$F:$F,"&lt;"&amp;R$2,'2025'!$H:$H,"="&amp;$C$5)</f>
        <v/>
      </c>
      <c r="R5" s="6">
        <f>COUNTIFS('2025'!$F:$F,"&gt;="&amp;R$2,'2025'!$F:$F,"&lt;"&amp;S$2,'2025'!$H:$H,"="&amp;$C$5)</f>
        <v/>
      </c>
      <c r="S5" s="6">
        <f>COUNTIFS('2025'!$F:$F,"&gt;="&amp;S$2,'2025'!$F:$F,"&lt;"&amp;T$2,'2025'!$H:$H,"="&amp;$C$5)</f>
        <v/>
      </c>
      <c r="T5" s="6">
        <f>COUNTIFS('2025'!$F:$F,"&gt;="&amp;T$2,'2025'!$F:$F,"&lt;"&amp;U$2,'2025'!$H:$H,"="&amp;$C$5)</f>
        <v/>
      </c>
      <c r="U5" s="6">
        <f>COUNTIFS('2025'!$F:$F,"&gt;="&amp;U$2,'2025'!$F:$F,"&lt;"&amp;V$2,'2025'!$H:$H,"="&amp;$C$5)</f>
        <v/>
      </c>
      <c r="V5" s="6">
        <f>COUNTIFS('2025'!$F:$F,"&gt;="&amp;V$2,'2025'!$F:$F,"&lt;"&amp;W$2,'2025'!$H:$H,"="&amp;$C$5)</f>
        <v/>
      </c>
      <c r="W5" s="6">
        <f>COUNTIFS('2025'!$F:$F,"&gt;="&amp;W$2,'2025'!$F:$F,"&lt;"&amp;X$2,'2025'!$H:$H,"="&amp;$C$5)</f>
        <v/>
      </c>
      <c r="X5" s="6">
        <f>COUNTIFS('2025'!$F:$F,"&gt;="&amp;X$2,'2025'!$F:$F,"&lt;"&amp;Y$2,'2025'!$H:$H,"="&amp;$C$5)</f>
        <v/>
      </c>
      <c r="Y5" s="6">
        <f>COUNTIFS('2025'!$F:$F,"&gt;="&amp;Y$2,'2025'!$F:$F,"&lt;"&amp;Z$2,'2025'!$H:$H,"="&amp;$C$5)</f>
        <v/>
      </c>
      <c r="Z5" s="6">
        <f>COUNTIFS('2025'!$F:$F,"&gt;="&amp;Z$2,'2025'!$F:$F,"&lt;"&amp;AA$2,'2025'!$H:$H,"="&amp;$C$5)</f>
        <v/>
      </c>
      <c r="AA5" s="6">
        <f>COUNTIFS('2025'!$F:$F,"&gt;="&amp;AA$2,'2025'!$F:$F,"&lt;"&amp;AB$2,'2025'!$H:$H,"="&amp;$C$5)</f>
        <v/>
      </c>
      <c r="AB5" s="6">
        <f>COUNTIFS('2025'!$F:$F,"&gt;="&amp;AB$2,'2025'!$F:$F,"&lt;"&amp;AC$2,'2025'!$H:$H,"="&amp;$C$5)</f>
        <v/>
      </c>
      <c r="AC5" s="6">
        <f>COUNTIFS('2025'!$F:$F,"&gt;="&amp;AC$2,'2025'!$F:$F,"&lt;"&amp;AD$2,'2025'!$H:$H,"="&amp;$C$5)</f>
        <v/>
      </c>
      <c r="AD5" s="6">
        <f>COUNTIFS('2025'!$F:$F,"&gt;="&amp;AD$2,'2025'!$F:$F,"&lt;"&amp;AE$2,'2025'!$H:$H,"="&amp;$C$5)</f>
        <v/>
      </c>
      <c r="AE5" s="6">
        <f>COUNTIFS('2025'!$F:$F,"&gt;="&amp;AE$2,'2025'!$F:$F,"&lt;"&amp;AF$2,'2025'!$H:$H,"="&amp;$C$5)</f>
        <v/>
      </c>
      <c r="AF5" s="6">
        <f>COUNTIFS('2025'!$F:$F,"&gt;="&amp;AF$2,'2025'!$F:$F,"&lt;"&amp;AG$2,'2025'!$H:$H,"="&amp;$C$5)</f>
        <v/>
      </c>
      <c r="AG5" s="6">
        <f>COUNTIFS('2025'!$F:$F,"&gt;="&amp;AG$2,'2025'!$F:$F,"&lt;"&amp;AH$2,'2025'!$H:$H,"="&amp;$C$5)</f>
        <v/>
      </c>
      <c r="AH5" s="6">
        <f>COUNTIFS('2025'!$F:$F,"&gt;="&amp;AH$2,'2025'!$F:$F,"&lt;"&amp;AI$2,'2025'!$H:$H,"="&amp;$C$5)</f>
        <v/>
      </c>
      <c r="AI5" s="6">
        <f>COUNTIFS('2025'!$F:$F,"&gt;="&amp;AI$2,'2025'!$F:$F,"&lt;"&amp;AJ$2,'2025'!$H:$H,"="&amp;$C$5)</f>
        <v/>
      </c>
      <c r="AJ5" s="6">
        <f>COUNTIFS('2025'!$F:$F,"&gt;="&amp;AJ$2,'2025'!$F:$F,"&lt;"&amp;AK$2,'2025'!$H:$H,"="&amp;$C$5)</f>
        <v/>
      </c>
      <c r="AK5" s="6">
        <f>COUNTIFS('2025'!$F:$F,"&gt;="&amp;AK$2,'2025'!$F:$F,"&lt;"&amp;AL$2,'2025'!$H:$H,"="&amp;$C$5)</f>
        <v/>
      </c>
      <c r="AL5" s="6">
        <f>COUNTIFS('2025'!$F:$F,"&gt;="&amp;AL$2,'2025'!$F:$F,"&lt;"&amp;AM$2,'2025'!$H:$H,"="&amp;$C$5)</f>
        <v/>
      </c>
      <c r="AM5" s="6">
        <f>COUNTIFS('2025'!$F:$F,"&gt;="&amp;AM$2,'2025'!$F:$F,"&lt;"&amp;AN$2,'2025'!$H:$H,"="&amp;$C$5)</f>
        <v/>
      </c>
      <c r="AN5" s="6">
        <f>COUNTIFS('2025'!$F:$F,"&gt;="&amp;AN$2,'2025'!$F:$F,"&lt;"&amp;AO$2,'2025'!$H:$H,"="&amp;$C$5)</f>
        <v/>
      </c>
      <c r="AO5" s="6">
        <f>COUNTIFS('2025'!$F:$F,"&gt;="&amp;AO$2,'2025'!$F:$F,"&lt;"&amp;AP$2,'2025'!$H:$H,"="&amp;$C$5)</f>
        <v/>
      </c>
      <c r="AP5" s="6">
        <f>COUNTIFS('2025'!$F:$F,"&gt;="&amp;AP$2,'2025'!$F:$F,"&lt;"&amp;AQ$2,'2025'!$H:$H,"="&amp;$C$5)</f>
        <v/>
      </c>
      <c r="AQ5" s="6">
        <f>COUNTIFS('2025'!$F:$F,"&gt;="&amp;AQ$2,'2025'!$F:$F,"&lt;"&amp;AR$2,'2025'!$H:$H,"="&amp;$C$5)</f>
        <v/>
      </c>
      <c r="AR5" s="6">
        <f>COUNTIFS('2025'!$F:$F,"&gt;="&amp;AR$2,'2025'!$F:$F,"&lt;"&amp;AS$2,'2025'!$H:$H,"="&amp;$C$5)</f>
        <v/>
      </c>
      <c r="AS5" s="6">
        <f>COUNTIFS('2025'!$F:$F,"&gt;="&amp;AS$2,'2025'!$F:$F,"&lt;"&amp;AT$2,'2025'!$H:$H,"="&amp;$C$5)</f>
        <v/>
      </c>
      <c r="AT5" s="6">
        <f>COUNTIFS('2025'!$F:$F,"&gt;="&amp;AT$2,'2025'!$F:$F,"&lt;"&amp;AU$2,'2025'!$H:$H,"="&amp;$C$5)</f>
        <v/>
      </c>
      <c r="AU5" s="6">
        <f>COUNTIFS('2025'!$F:$F,"&gt;="&amp;AU$2,'2025'!$F:$F,"&lt;"&amp;AV$2,'2025'!$H:$H,"="&amp;$C$5)</f>
        <v/>
      </c>
      <c r="AV5" s="6">
        <f>COUNTIFS('2025'!$F:$F,"&gt;="&amp;AV$2,'2025'!$F:$F,"&lt;"&amp;AW$2,'2025'!$H:$H,"="&amp;$C$5)</f>
        <v/>
      </c>
      <c r="AW5" s="6">
        <f>COUNTIFS('2025'!$F:$F,"&gt;="&amp;AW$2,'2025'!$F:$F,"&lt;"&amp;AX$2,'2025'!$H:$H,"="&amp;$C$5)</f>
        <v/>
      </c>
      <c r="AX5" s="6">
        <f>COUNTIFS('2025'!$F:$F,"&gt;="&amp;AX$2,'2025'!$F:$F,"&lt;"&amp;AY$2,'2025'!$H:$H,"="&amp;$C$5)</f>
        <v/>
      </c>
      <c r="AY5" s="6">
        <f>COUNTIFS('2025'!$F:$F,"&gt;="&amp;AY$2,'2025'!$F:$F,"&lt;"&amp;AZ$2,'2025'!$H:$H,"="&amp;$C$5)</f>
        <v/>
      </c>
      <c r="AZ5" s="6">
        <f>COUNTIFS('2025'!$F:$F,"&gt;="&amp;AZ$2,'2025'!$F:$F,"&lt;"&amp;BA$2,'2025'!$H:$H,"="&amp;$C$5)</f>
        <v/>
      </c>
      <c r="BA5" s="6">
        <f>COUNTIFS('2025'!$F:$F,"&gt;="&amp;BA$2,'2025'!$F:$F,"&lt;"&amp;BB$2,'2025'!$H:$H,"="&amp;$C$5)</f>
        <v/>
      </c>
      <c r="BB5" s="6">
        <f>COUNTIFS('2025'!$F:$F,"&gt;="&amp;BB$2,'2025'!$F:$F,"&lt;"&amp;BC$2,'2025'!$H:$H,"="&amp;$C$5)</f>
        <v/>
      </c>
      <c r="BC5" s="6">
        <f>COUNTIFS('2025'!$F:$F,"&gt;="&amp;BC$2,'2025'!$F:$F,"&lt;"&amp;BD$2,'2025'!$H:$H,"="&amp;$C$5)</f>
        <v/>
      </c>
      <c r="BD5" s="6">
        <f>COUNTIFS('2025'!$F:$F,"&gt;="&amp;BD$2,'2025'!$F:$F,"&lt;"&amp;BE$2,'2025'!$H:$H,"="&amp;$C$5)</f>
        <v/>
      </c>
      <c r="BE5" s="6">
        <f>COUNTIFS('2025'!$F:$F,"&gt;="&amp;BE$2,'2025'!$F:$F,"&lt;"&amp;#REF!,'2025'!$H:$H,"="&amp;$C$5)</f>
        <v/>
      </c>
    </row>
    <row r="6">
      <c r="B6" s="7" t="n"/>
      <c r="C6" s="25" t="inlineStr">
        <is>
          <t>Faible</t>
        </is>
      </c>
      <c r="D6" s="6">
        <f>COUNTIFS('2025'!$F:$F,"&gt;="&amp;D$2,'2025'!$F:$F,"&lt;"&amp;E$2,'2025'!$G:$G,"="&amp;$C$6)</f>
        <v/>
      </c>
      <c r="E6" s="6">
        <f>COUNTIFS('2025'!$E:$E,"&gt;="&amp;E$2,'2025'!$E:$E,"&lt;"&amp;F$2,'2025'!$G:$G,"="&amp;$C$6)</f>
        <v/>
      </c>
      <c r="F6" s="6">
        <f>COUNTIFS('2025'!$E:$E,"&gt;="&amp;F$2,'2025'!$E:$E,"&lt;"&amp;G$2,'2025'!$G:$G,"="&amp;$C$6)</f>
        <v/>
      </c>
      <c r="G6" s="6">
        <f>COUNTIFS('2025'!$E:$E,"&gt;="&amp;G$2,'2025'!$E:$E,"&lt;"&amp;H$2,'2025'!$G:$G,"="&amp;$C$6)</f>
        <v/>
      </c>
      <c r="H6" s="6">
        <f>COUNTIFS('2025'!$E:$E,"&gt;="&amp;H$2,'2025'!$E:$E,"&lt;"&amp;I$2,'2025'!$G:$G,"="&amp;$C$6)</f>
        <v/>
      </c>
      <c r="I6" s="6">
        <f>COUNTIFS('2025'!$E:$E,"&gt;="&amp;I$2,'2025'!$E:$E,"&lt;"&amp;J$2,'2025'!$G:$G,"="&amp;$C$6)</f>
        <v/>
      </c>
      <c r="J6" s="6">
        <f>COUNTIFS('2025'!$E:$E,"&gt;="&amp;J$2,'2025'!$E:$E,"&lt;"&amp;K$2,'2025'!$G:$G,"="&amp;$C$6)</f>
        <v/>
      </c>
      <c r="K6" s="6">
        <f>COUNTIFS('2025'!$E:$E,"&gt;="&amp;K$2,'2025'!$E:$E,"&lt;"&amp;L$2,'2025'!$G:$G,"="&amp;$C$6)</f>
        <v/>
      </c>
      <c r="L6" s="6">
        <f>COUNTIFS('2025'!$E:$E,"&gt;="&amp;L$2,'2025'!$E:$E,"&lt;"&amp;M$2,'2025'!$G:$G,"="&amp;$C$6)</f>
        <v/>
      </c>
      <c r="M6" s="6">
        <f>COUNTIFS('2025'!$E:$E,"&gt;="&amp;M$2,'2025'!$E:$E,"&lt;"&amp;N$2,'2025'!$G:$G,"="&amp;$C$6)</f>
        <v/>
      </c>
      <c r="N6" s="6">
        <f>COUNTIFS('2025'!$E:$E,"&gt;="&amp;N$2,'2025'!$E:$E,"&lt;"&amp;O$2,'2025'!$G:$G,"="&amp;$C$6)</f>
        <v/>
      </c>
      <c r="O6" s="6">
        <f>COUNTIFS('2025'!$E:$E,"&gt;="&amp;O$2,'2025'!$E:$E,"&lt;"&amp;P$2,'2025'!$G:$G,"="&amp;$C$6)</f>
        <v/>
      </c>
      <c r="P6" s="6">
        <f>COUNTIFS('2025'!$F:$F,"&gt;="&amp;P$2,'2025'!$F:$F,"&lt;"&amp;Q$2,'2025'!$H:$H,"="&amp;$C$6)</f>
        <v/>
      </c>
      <c r="Q6" s="6">
        <f>COUNTIFS('2025'!$F:$F,"&gt;="&amp;Q$2,'2025'!$F:$F,"&lt;"&amp;R$2,'2025'!$H:$H,"="&amp;$C$6)</f>
        <v/>
      </c>
      <c r="R6" s="6">
        <f>COUNTIFS('2025'!$F:$F,"&gt;="&amp;R$2,'2025'!$F:$F,"&lt;"&amp;S$2,'2025'!$H:$H,"="&amp;$C$6)</f>
        <v/>
      </c>
      <c r="S6" s="6">
        <f>COUNTIFS('2025'!$F:$F,"&gt;="&amp;S$2,'2025'!$F:$F,"&lt;"&amp;T$2,'2025'!$H:$H,"="&amp;$C$6)</f>
        <v/>
      </c>
      <c r="T6" s="6">
        <f>COUNTIFS('2025'!$F:$F,"&gt;="&amp;T$2,'2025'!$F:$F,"&lt;"&amp;U$2,'2025'!$H:$H,"="&amp;$C$6)</f>
        <v/>
      </c>
      <c r="U6" s="6">
        <f>COUNTIFS('2025'!$F:$F,"&gt;="&amp;U$2,'2025'!$F:$F,"&lt;"&amp;V$2,'2025'!$H:$H,"="&amp;$C$6)</f>
        <v/>
      </c>
      <c r="V6" s="6">
        <f>COUNTIFS('2025'!$F:$F,"&gt;="&amp;V$2,'2025'!$F:$F,"&lt;"&amp;W$2,'2025'!$H:$H,"="&amp;$C$6)</f>
        <v/>
      </c>
      <c r="W6" s="6">
        <f>COUNTIFS('2025'!$F:$F,"&gt;="&amp;W$2,'2025'!$F:$F,"&lt;"&amp;X$2,'2025'!$H:$H,"="&amp;$C$6)</f>
        <v/>
      </c>
      <c r="X6" s="6">
        <f>COUNTIFS('2025'!$F:$F,"&gt;="&amp;X$2,'2025'!$F:$F,"&lt;"&amp;Y$2,'2025'!$H:$H,"="&amp;$C$6)</f>
        <v/>
      </c>
      <c r="Y6" s="6">
        <f>COUNTIFS('2025'!$F:$F,"&gt;="&amp;Y$2,'2025'!$F:$F,"&lt;"&amp;Z$2,'2025'!$H:$H,"="&amp;$C$6)</f>
        <v/>
      </c>
      <c r="Z6" s="6">
        <f>COUNTIFS('2025'!$F:$F,"&gt;="&amp;Z$2,'2025'!$F:$F,"&lt;"&amp;AA$2,'2025'!$H:$H,"="&amp;$C$6)</f>
        <v/>
      </c>
      <c r="AA6" s="6">
        <f>COUNTIFS('2025'!$F:$F,"&gt;="&amp;AA$2,'2025'!$F:$F,"&lt;"&amp;AB$2,'2025'!$H:$H,"="&amp;$C$6)</f>
        <v/>
      </c>
      <c r="AB6" s="6">
        <f>COUNTIFS('2025'!$F:$F,"&gt;="&amp;AB$2,'2025'!$F:$F,"&lt;"&amp;AC$2,'2025'!$H:$H,"="&amp;$C$6)</f>
        <v/>
      </c>
      <c r="AC6" s="6">
        <f>COUNTIFS('2025'!$F:$F,"&gt;="&amp;AC$2,'2025'!$F:$F,"&lt;"&amp;AD$2,'2025'!$H:$H,"="&amp;$C$6)</f>
        <v/>
      </c>
      <c r="AD6" s="6">
        <f>COUNTIFS('2025'!$F:$F,"&gt;="&amp;AD$2,'2025'!$F:$F,"&lt;"&amp;AE$2,'2025'!$H:$H,"="&amp;$C$6)</f>
        <v/>
      </c>
      <c r="AE6" s="6">
        <f>COUNTIFS('2025'!$F:$F,"&gt;="&amp;AE$2,'2025'!$F:$F,"&lt;"&amp;AF$2,'2025'!$H:$H,"="&amp;$C$6)</f>
        <v/>
      </c>
      <c r="AF6" s="6">
        <f>COUNTIFS('2025'!$F:$F,"&gt;="&amp;AF$2,'2025'!$F:$F,"&lt;"&amp;AG$2,'2025'!$H:$H,"="&amp;$C$6)</f>
        <v/>
      </c>
      <c r="AG6" s="6">
        <f>COUNTIFS('2025'!$F:$F,"&gt;="&amp;AG$2,'2025'!$F:$F,"&lt;"&amp;AH$2,'2025'!$H:$H,"="&amp;$C$6)</f>
        <v/>
      </c>
      <c r="AH6" s="6">
        <f>COUNTIFS('2025'!$F:$F,"&gt;="&amp;AH$2,'2025'!$F:$F,"&lt;"&amp;AI$2,'2025'!$H:$H,"="&amp;$C$6)</f>
        <v/>
      </c>
      <c r="AI6" s="6">
        <f>COUNTIFS('2025'!$F:$F,"&gt;="&amp;AI$2,'2025'!$F:$F,"&lt;"&amp;AJ$2,'2025'!$H:$H,"="&amp;$C$6)</f>
        <v/>
      </c>
      <c r="AJ6" s="6">
        <f>COUNTIFS('2025'!$F:$F,"&gt;="&amp;AJ$2,'2025'!$F:$F,"&lt;"&amp;AK$2,'2025'!$H:$H,"="&amp;$C$6)</f>
        <v/>
      </c>
      <c r="AK6" s="6">
        <f>COUNTIFS('2025'!$F:$F,"&gt;="&amp;AK$2,'2025'!$F:$F,"&lt;"&amp;AL$2,'2025'!$H:$H,"="&amp;$C$6)</f>
        <v/>
      </c>
      <c r="AL6" s="6">
        <f>COUNTIFS('2025'!$F:$F,"&gt;="&amp;AL$2,'2025'!$F:$F,"&lt;"&amp;AM$2,'2025'!$H:$H,"="&amp;$C$6)</f>
        <v/>
      </c>
      <c r="AM6" s="6">
        <f>COUNTIFS('2025'!$F:$F,"&gt;="&amp;AM$2,'2025'!$F:$F,"&lt;"&amp;AN$2,'2025'!$H:$H,"="&amp;$C$6)</f>
        <v/>
      </c>
      <c r="AN6" s="6">
        <f>COUNTIFS('2025'!$F:$F,"&gt;="&amp;AN$2,'2025'!$F:$F,"&lt;"&amp;AO$2,'2025'!$H:$H,"="&amp;$C$6)</f>
        <v/>
      </c>
      <c r="AO6" s="6">
        <f>COUNTIFS('2025'!$F:$F,"&gt;="&amp;AO$2,'2025'!$F:$F,"&lt;"&amp;AP$2,'2025'!$H:$H,"="&amp;$C$6)</f>
        <v/>
      </c>
      <c r="AP6" s="6">
        <f>COUNTIFS('2025'!$F:$F,"&gt;="&amp;AP$2,'2025'!$F:$F,"&lt;"&amp;AQ$2,'2025'!$H:$H,"="&amp;$C$6)</f>
        <v/>
      </c>
      <c r="AQ6" s="6">
        <f>COUNTIFS('2025'!$F:$F,"&gt;="&amp;AQ$2,'2025'!$F:$F,"&lt;"&amp;AR$2,'2025'!$H:$H,"="&amp;$C$6)</f>
        <v/>
      </c>
      <c r="AR6" s="6">
        <f>COUNTIFS('2025'!$F:$F,"&gt;="&amp;AR$2,'2025'!$F:$F,"&lt;"&amp;AS$2,'2025'!$H:$H,"="&amp;$C$6)</f>
        <v/>
      </c>
      <c r="AS6" s="6">
        <f>COUNTIFS('2025'!$F:$F,"&gt;="&amp;AS$2,'2025'!$F:$F,"&lt;"&amp;AT$2,'2025'!$H:$H,"="&amp;$C$6)</f>
        <v/>
      </c>
      <c r="AT6" s="6">
        <f>COUNTIFS('2025'!$F:$F,"&gt;="&amp;AT$2,'2025'!$F:$F,"&lt;"&amp;AU$2,'2025'!$H:$H,"="&amp;$C$6)</f>
        <v/>
      </c>
      <c r="AU6" s="6">
        <f>COUNTIFS('2025'!$F:$F,"&gt;="&amp;AU$2,'2025'!$F:$F,"&lt;"&amp;AV$2,'2025'!$H:$H,"="&amp;$C$6)</f>
        <v/>
      </c>
      <c r="AV6" s="6">
        <f>COUNTIFS('2025'!$F:$F,"&gt;="&amp;AV$2,'2025'!$F:$F,"&lt;"&amp;AW$2,'2025'!$H:$H,"="&amp;$C$6)</f>
        <v/>
      </c>
      <c r="AW6" s="6">
        <f>COUNTIFS('2025'!$F:$F,"&gt;="&amp;AW$2,'2025'!$F:$F,"&lt;"&amp;AX$2,'2025'!$H:$H,"="&amp;$C$6)</f>
        <v/>
      </c>
      <c r="AX6" s="6">
        <f>COUNTIFS('2025'!$F:$F,"&gt;="&amp;AX$2,'2025'!$F:$F,"&lt;"&amp;AY$2,'2025'!$H:$H,"="&amp;$C$6)</f>
        <v/>
      </c>
      <c r="AY6" s="6">
        <f>COUNTIFS('2025'!$F:$F,"&gt;="&amp;AY$2,'2025'!$F:$F,"&lt;"&amp;AZ$2,'2025'!$H:$H,"="&amp;$C$6)</f>
        <v/>
      </c>
      <c r="AZ6" s="6">
        <f>COUNTIFS('2025'!$F:$F,"&gt;="&amp;AZ$2,'2025'!$F:$F,"&lt;"&amp;BA$2,'2025'!$H:$H,"="&amp;$C$6)</f>
        <v/>
      </c>
      <c r="BA6" s="6">
        <f>COUNTIFS('2025'!$F:$F,"&gt;="&amp;BA$2,'2025'!$F:$F,"&lt;"&amp;BB$2,'2025'!$H:$H,"="&amp;$C$6)</f>
        <v/>
      </c>
      <c r="BB6" s="6">
        <f>COUNTIFS('2025'!$F:$F,"&gt;="&amp;BB$2,'2025'!$F:$F,"&lt;"&amp;BC$2,'2025'!$H:$H,"="&amp;$C$6)</f>
        <v/>
      </c>
      <c r="BC6" s="6">
        <f>COUNTIFS('2025'!$F:$F,"&gt;="&amp;BC$2,'2025'!$F:$F,"&lt;"&amp;BD$2,'2025'!$H:$H,"="&amp;$C$6)</f>
        <v/>
      </c>
      <c r="BD6" s="6">
        <f>COUNTIFS('2025'!$F:$F,"&gt;="&amp;BD$2,'2025'!$F:$F,"&lt;"&amp;BE$2,'2025'!$H:$H,"="&amp;$C$6)</f>
        <v/>
      </c>
      <c r="BE6" s="6">
        <f>COUNTIFS('2025'!$F:$F,"&gt;="&amp;BE$2,'2025'!$F:$F,"&lt;"&amp;#REF!,'2025'!$H:$H,"="&amp;$C$6)</f>
        <v/>
      </c>
    </row>
    <row r="7">
      <c r="B7" s="7" t="n"/>
      <c r="C7" s="25" t="inlineStr">
        <is>
          <t>Risque fort</t>
        </is>
      </c>
      <c r="D7" s="6">
        <f>COUNTIFS('2025'!$E:$E,"&gt;="&amp;D$2,'2025'!$E:$E,"&lt;"&amp;E$2,'2025'!$H:$H,"="&amp;$C$7)</f>
        <v/>
      </c>
      <c r="E7" s="6">
        <f>COUNTIFS('2025'!$E:$E,"&gt;="&amp;E$2,'2025'!$E:$E,"&lt;"&amp;F$2,'2025'!$G:$G,"="&amp;$C$7)</f>
        <v/>
      </c>
      <c r="F7" s="6">
        <f>COUNTIFS('2025'!$E:$E,"&gt;="&amp;F$2,'2025'!$E:$E,"&lt;"&amp;G$2,'2025'!$G:$G,"="&amp;$C$7)</f>
        <v/>
      </c>
      <c r="G7" s="6">
        <f>COUNTIFS('2025'!$E:$E,"&gt;="&amp;G$2,'2025'!$E:$E,"&lt;"&amp;H$2,'2025'!$G:$G,"="&amp;$C$7)</f>
        <v/>
      </c>
      <c r="H7" s="6">
        <f>COUNTIFS('2025'!$E:$E,"&gt;="&amp;H$2,'2025'!$E:$E,"&lt;"&amp;I$2,'2025'!$G:$G,"="&amp;$C$7)</f>
        <v/>
      </c>
      <c r="I7" s="6">
        <f>COUNTIFS('2025'!$E:$E,"&gt;="&amp;I$2,'2025'!$E:$E,"&lt;"&amp;J$2,'2025'!$G:$G,"="&amp;$C$7)</f>
        <v/>
      </c>
      <c r="J7" s="6">
        <f>COUNTIFS('2025'!$E:$E,"&gt;="&amp;J$2,'2025'!$E:$E,"&lt;"&amp;K$2,'2025'!$G:$G,"="&amp;$C$7)</f>
        <v/>
      </c>
      <c r="K7" s="6">
        <f>COUNTIFS('2025'!$E:$E,"&gt;="&amp;K$2,'2025'!$E:$E,"&lt;"&amp;L$2,'2025'!$G:$G,"="&amp;$C$7)</f>
        <v/>
      </c>
      <c r="L7" s="6">
        <f>COUNTIFS('2025'!$E:$E,"&gt;="&amp;L$2,'2025'!$E:$E,"&lt;"&amp;M$2,'2025'!$G:$G,"="&amp;$C$7)</f>
        <v/>
      </c>
      <c r="M7" s="6">
        <f>COUNTIFS('2025'!$E:$E,"&gt;="&amp;M$2,'2025'!$E:$E,"&lt;"&amp;N$2,'2025'!$G:$G,"="&amp;$C$7)</f>
        <v/>
      </c>
      <c r="N7" s="6">
        <f>COUNTIFS('2025'!$E:$E,"&gt;="&amp;N$2,'2025'!$E:$E,"&lt;"&amp;O$2,'2025'!$G:$G,"="&amp;$C$7)</f>
        <v/>
      </c>
      <c r="O7" s="6">
        <f>COUNTIFS('2025'!$E:$E,"&gt;="&amp;O$2,'2025'!$E:$E,"&lt;"&amp;P$2,'2025'!$G:$G,"="&amp;$C$7)</f>
        <v/>
      </c>
      <c r="P7" s="6">
        <f>COUNTIFS('2025'!$F:$F,"&gt;="&amp;P$2,'2025'!$F:$F,"&lt;"&amp;Q$2,'2025'!$H:$H,"="&amp;$C$7)</f>
        <v/>
      </c>
      <c r="Q7" s="6">
        <f>COUNTIFS('2025'!$F:$F,"&gt;="&amp;Q$2,'2025'!$F:$F,"&lt;"&amp;R$2,'2025'!$H:$H,"="&amp;$C$7)</f>
        <v/>
      </c>
      <c r="R7" s="6">
        <f>COUNTIFS('2025'!$F:$F,"&gt;="&amp;R$2,'2025'!$F:$F,"&lt;"&amp;S$2,'2025'!$H:$H,"="&amp;$C$7)</f>
        <v/>
      </c>
      <c r="S7" s="6">
        <f>COUNTIFS('2025'!$F:$F,"&gt;="&amp;S$2,'2025'!$F:$F,"&lt;"&amp;T$2,'2025'!$H:$H,"="&amp;$C$7)</f>
        <v/>
      </c>
      <c r="T7" s="6">
        <f>COUNTIFS('2025'!$F:$F,"&gt;="&amp;T$2,'2025'!$F:$F,"&lt;"&amp;U$2,'2025'!$H:$H,"="&amp;$C$7)</f>
        <v/>
      </c>
      <c r="U7" s="6">
        <f>COUNTIFS('2025'!$F:$F,"&gt;="&amp;U$2,'2025'!$F:$F,"&lt;"&amp;V$2,'2025'!$H:$H,"="&amp;$C$7)</f>
        <v/>
      </c>
      <c r="V7" s="6">
        <f>COUNTIFS('2025'!$F:$F,"&gt;="&amp;V$2,'2025'!$F:$F,"&lt;"&amp;W$2,'2025'!$H:$H,"="&amp;$C$7)</f>
        <v/>
      </c>
      <c r="W7" s="6">
        <f>COUNTIFS('2025'!$F:$F,"&gt;="&amp;W$2,'2025'!$F:$F,"&lt;"&amp;X$2,'2025'!$H:$H,"="&amp;$C$7)</f>
        <v/>
      </c>
      <c r="X7" s="6">
        <f>COUNTIFS('2025'!$F:$F,"&gt;="&amp;X$2,'2025'!$F:$F,"&lt;"&amp;Y$2,'2025'!$H:$H,"="&amp;$C$7)</f>
        <v/>
      </c>
      <c r="Y7" s="6">
        <f>COUNTIFS('2025'!$F:$F,"&gt;="&amp;Y$2,'2025'!$F:$F,"&lt;"&amp;Z$2,'2025'!$H:$H,"="&amp;$C$7)</f>
        <v/>
      </c>
      <c r="Z7" s="6">
        <f>COUNTIFS('2025'!$F:$F,"&gt;="&amp;Z$2,'2025'!$F:$F,"&lt;"&amp;AA$2,'2025'!$H:$H,"="&amp;$C$7)</f>
        <v/>
      </c>
      <c r="AA7" s="6">
        <f>COUNTIFS('2025'!$F:$F,"&gt;="&amp;AA$2,'2025'!$F:$F,"&lt;"&amp;AB$2,'2025'!$H:$H,"="&amp;$C$7)</f>
        <v/>
      </c>
      <c r="AB7" s="6">
        <f>COUNTIFS('2025'!$F:$F,"&gt;="&amp;AB$2,'2025'!$F:$F,"&lt;"&amp;AC$2,'2025'!$H:$H,"="&amp;$C$7)</f>
        <v/>
      </c>
      <c r="AC7" s="6">
        <f>COUNTIFS('2025'!$F:$F,"&gt;="&amp;AC$2,'2025'!$F:$F,"&lt;"&amp;AD$2,'2025'!$H:$H,"="&amp;$C$7)</f>
        <v/>
      </c>
      <c r="AD7" s="6">
        <f>COUNTIFS('2025'!$F:$F,"&gt;="&amp;AD$2,'2025'!$F:$F,"&lt;"&amp;AE$2,'2025'!$H:$H,"="&amp;$C$7)</f>
        <v/>
      </c>
      <c r="AE7" s="6">
        <f>COUNTIFS('2025'!$F:$F,"&gt;="&amp;AE$2,'2025'!$F:$F,"&lt;"&amp;AF$2,'2025'!$H:$H,"="&amp;$C$7)</f>
        <v/>
      </c>
      <c r="AF7" s="6">
        <f>COUNTIFS('2025'!$F:$F,"&gt;="&amp;AF$2,'2025'!$F:$F,"&lt;"&amp;AG$2,'2025'!$H:$H,"="&amp;$C$7)</f>
        <v/>
      </c>
      <c r="AG7" s="6">
        <f>COUNTIFS('2025'!$F:$F,"&gt;="&amp;AG$2,'2025'!$F:$F,"&lt;"&amp;AH$2,'2025'!$H:$H,"="&amp;$C$7)</f>
        <v/>
      </c>
      <c r="AH7" s="6">
        <f>COUNTIFS('2025'!$F:$F,"&gt;="&amp;AH$2,'2025'!$F:$F,"&lt;"&amp;AI$2,'2025'!$H:$H,"="&amp;$C$7)</f>
        <v/>
      </c>
      <c r="AI7" s="6">
        <f>COUNTIFS('2025'!$F:$F,"&gt;="&amp;AI$2,'2025'!$F:$F,"&lt;"&amp;AJ$2,'2025'!$H:$H,"="&amp;$C$7)</f>
        <v/>
      </c>
      <c r="AJ7" s="6">
        <f>COUNTIFS('2025'!$F:$F,"&gt;="&amp;AJ$2,'2025'!$F:$F,"&lt;"&amp;AK$2,'2025'!$H:$H,"="&amp;$C$7)</f>
        <v/>
      </c>
      <c r="AK7" s="6">
        <f>COUNTIFS('2025'!$F:$F,"&gt;="&amp;AK$2,'2025'!$F:$F,"&lt;"&amp;AL$2,'2025'!$H:$H,"="&amp;$C$7)</f>
        <v/>
      </c>
      <c r="AL7" s="6">
        <f>COUNTIFS('2025'!$F:$F,"&gt;="&amp;AL$2,'2025'!$F:$F,"&lt;"&amp;AM$2,'2025'!$H:$H,"="&amp;$C$7)</f>
        <v/>
      </c>
      <c r="AM7" s="6">
        <f>COUNTIFS('2025'!$F:$F,"&gt;="&amp;AM$2,'2025'!$F:$F,"&lt;"&amp;AN$2,'2025'!$H:$H,"="&amp;$C$7)</f>
        <v/>
      </c>
      <c r="AN7" s="6">
        <f>COUNTIFS('2025'!$F:$F,"&gt;="&amp;AN$2,'2025'!$F:$F,"&lt;"&amp;AO$2,'2025'!$H:$H,"="&amp;$C$7)</f>
        <v/>
      </c>
      <c r="AO7" s="6">
        <f>COUNTIFS('2025'!$F:$F,"&gt;="&amp;AO$2,'2025'!$F:$F,"&lt;"&amp;AP$2,'2025'!$H:$H,"="&amp;$C$7)</f>
        <v/>
      </c>
      <c r="AP7" s="6">
        <f>COUNTIFS('2025'!$F:$F,"&gt;="&amp;AP$2,'2025'!$F:$F,"&lt;"&amp;AQ$2,'2025'!$H:$H,"="&amp;$C$7)</f>
        <v/>
      </c>
      <c r="AQ7" s="6">
        <f>COUNTIFS('2025'!$F:$F,"&gt;="&amp;AQ$2,'2025'!$F:$F,"&lt;"&amp;AR$2,'2025'!$H:$H,"="&amp;$C$7)</f>
        <v/>
      </c>
      <c r="AR7" s="6">
        <f>COUNTIFS('2025'!$F:$F,"&gt;="&amp;AR$2,'2025'!$F:$F,"&lt;"&amp;AS$2,'2025'!$H:$H,"="&amp;$C$7)</f>
        <v/>
      </c>
      <c r="AS7" s="6">
        <f>COUNTIFS('2025'!$F:$F,"&gt;="&amp;AS$2,'2025'!$F:$F,"&lt;"&amp;AT$2,'2025'!$H:$H,"="&amp;$C$7)</f>
        <v/>
      </c>
      <c r="AT7" s="6">
        <f>COUNTIFS('2025'!$F:$F,"&gt;="&amp;AT$2,'2025'!$F:$F,"&lt;"&amp;AU$2,'2025'!$H:$H,"="&amp;$C$7)</f>
        <v/>
      </c>
      <c r="AU7" s="6">
        <f>COUNTIFS('2025'!$F:$F,"&gt;="&amp;AU$2,'2025'!$F:$F,"&lt;"&amp;AV$2,'2025'!$H:$H,"="&amp;$C$7)</f>
        <v/>
      </c>
      <c r="AV7" s="6">
        <f>COUNTIFS('2025'!$F:$F,"&gt;="&amp;AV$2,'2025'!$F:$F,"&lt;"&amp;AW$2,'2025'!$H:$H,"="&amp;$C$7)</f>
        <v/>
      </c>
      <c r="AW7" s="6">
        <f>COUNTIFS('2025'!$F:$F,"&gt;="&amp;AW$2,'2025'!$F:$F,"&lt;"&amp;AX$2,'2025'!$H:$H,"="&amp;$C$7)</f>
        <v/>
      </c>
      <c r="AX7" s="6">
        <f>COUNTIFS('2025'!$F:$F,"&gt;="&amp;AX$2,'2025'!$F:$F,"&lt;"&amp;AY$2,'2025'!$H:$H,"="&amp;$C$7)</f>
        <v/>
      </c>
      <c r="AY7" s="6">
        <f>COUNTIFS('2025'!$F:$F,"&gt;="&amp;AY$2,'2025'!$F:$F,"&lt;"&amp;AZ$2,'2025'!$H:$H,"="&amp;$C$7)</f>
        <v/>
      </c>
      <c r="AZ7" s="6">
        <f>COUNTIFS('2025'!$F:$F,"&gt;="&amp;AZ$2,'2025'!$F:$F,"&lt;"&amp;BA$2,'2025'!$H:$H,"="&amp;$C$7)</f>
        <v/>
      </c>
      <c r="BA7" s="6">
        <f>COUNTIFS('2025'!$F:$F,"&gt;="&amp;BA$2,'2025'!$F:$F,"&lt;"&amp;BB$2,'2025'!$H:$H,"="&amp;$C$7)</f>
        <v/>
      </c>
      <c r="BB7" s="6">
        <f>COUNTIFS('2025'!$F:$F,"&gt;="&amp;BB$2,'2025'!$F:$F,"&lt;"&amp;BC$2,'2025'!$H:$H,"="&amp;$C$7)</f>
        <v/>
      </c>
      <c r="BC7" s="6">
        <f>COUNTIFS('2025'!$F:$F,"&gt;="&amp;BC$2,'2025'!$F:$F,"&lt;"&amp;BD$2,'2025'!$H:$H,"="&amp;$C$7)</f>
        <v/>
      </c>
      <c r="BD7" s="6">
        <f>COUNTIFS('2025'!$F:$F,"&gt;="&amp;BD$2,'2025'!$F:$F,"&lt;"&amp;BE$2,'2025'!$H:$H,"="&amp;$C$7)</f>
        <v/>
      </c>
      <c r="BE7" s="6">
        <f>COUNTIFS('2025'!$F:$F,"&gt;="&amp;BE$2,'2025'!$F:$F,"&lt;"&amp;#REF!,'2025'!$H:$H,"="&amp;$C$7)</f>
        <v/>
      </c>
    </row>
    <row r="8">
      <c r="B8" s="8" t="inlineStr">
        <is>
          <t>Statut</t>
        </is>
      </c>
      <c r="C8" s="26" t="inlineStr">
        <is>
          <t>Open</t>
        </is>
      </c>
      <c r="D8" s="10">
        <f>COUNTIFS('2025'!$F:$F,"&gt;="&amp;D$2,'2025'!$F:$F,"&lt;"&amp;E$2,'2025'!$C:$C,"="&amp;$C$8)</f>
        <v/>
      </c>
      <c r="E8" s="10">
        <f>COUNTIFS('2025'!$E:$E,"&gt;="&amp;E$2,'2025'!$E:$E,"&lt;"&amp;F$2,'2025'!$B:$B,"="&amp;$C$8)</f>
        <v/>
      </c>
      <c r="F8" s="10">
        <f>COUNTIFS('2025'!$E:$E,"&gt;="&amp;F$2,'2025'!$E:$E,"&lt;"&amp;G$2,'2025'!$B:$B,"="&amp;$C$8)</f>
        <v/>
      </c>
      <c r="G8" s="10">
        <f>COUNTIFS('2025'!$E:$E,"&gt;="&amp;G$2,'2025'!$E:$E,"&lt;"&amp;H$2,'2025'!$B:$B,"="&amp;$C$8)</f>
        <v/>
      </c>
      <c r="H8" s="10">
        <f>COUNTIFS('2025'!$E:$E,"&gt;="&amp;H$2,'2025'!$E:$E,"&lt;"&amp;I$2,'2025'!$B:$B,"="&amp;$C$8)</f>
        <v/>
      </c>
      <c r="I8" s="10">
        <f>COUNTIFS('2025'!$E:$E,"&gt;="&amp;I$2,'2025'!$E:$E,"&lt;"&amp;J$2,'2025'!$B:$B,"="&amp;$C$8)</f>
        <v/>
      </c>
      <c r="J8" s="10">
        <f>COUNTIFS('2025'!$E:$E,"&gt;="&amp;J$2,'2025'!$E:$E,"&lt;"&amp;K$2,'2025'!$B:$B,"="&amp;$C$8)</f>
        <v/>
      </c>
      <c r="K8" s="10">
        <f>COUNTIFS('2025'!$E:$E,"&gt;="&amp;K$2,'2025'!$E:$E,"&lt;"&amp;L$2,'2025'!$B:$B,"="&amp;$C$8)</f>
        <v/>
      </c>
      <c r="L8" s="10">
        <f>COUNTIFS('2025'!$E:$E,"&gt;="&amp;L$2,'2025'!$E:$E,"&lt;"&amp;M$2,'2025'!$B:$B,"="&amp;$C$8)</f>
        <v/>
      </c>
      <c r="M8" s="10">
        <f>COUNTIFS('2025'!$E:$E,"&gt;="&amp;M$2,'2025'!$E:$E,"&lt;"&amp;N$2,'2025'!$B:$B,"="&amp;$C$8)</f>
        <v/>
      </c>
      <c r="N8" s="10">
        <f>COUNTIFS('2025'!$E:$E,"&gt;="&amp;N$2,'2025'!$E:$E,"&lt;"&amp;O$2,'2025'!$B:$B,"="&amp;$C$8)</f>
        <v/>
      </c>
      <c r="O8" s="10">
        <f>COUNTIFS('2025'!$E:$E,"&gt;="&amp;O$2,'2025'!$E:$E,"&lt;"&amp;P$2,'2025'!$B:$B,"="&amp;$C$8)</f>
        <v/>
      </c>
      <c r="P8" s="10">
        <f>COUNTIFS('2025'!$F:$F,"&gt;="&amp;P$2,'2025'!$F:$F,"&lt;"&amp;Q$2,'2025'!$C:$C,"="&amp;$C$8)</f>
        <v/>
      </c>
      <c r="Q8" s="10">
        <f>COUNTIFS('2025'!$F:$F,"&gt;="&amp;Q$2,'2025'!$F:$F,"&lt;"&amp;R$2,'2025'!$C:$C,"="&amp;$C$8)</f>
        <v/>
      </c>
      <c r="R8" s="10">
        <f>COUNTIFS('2025'!$F:$F,"&gt;="&amp;R$2,'2025'!$F:$F,"&lt;"&amp;S$2,'2025'!$C:$C,"="&amp;$C$8)</f>
        <v/>
      </c>
      <c r="S8" s="10">
        <f>COUNTIFS('2025'!$F:$F,"&gt;="&amp;S$2,'2025'!$F:$F,"&lt;"&amp;T$2,'2025'!$C:$C,"="&amp;$C$8)</f>
        <v/>
      </c>
      <c r="T8" s="10">
        <f>COUNTIFS('2025'!$F:$F,"&gt;="&amp;T$2,'2025'!$F:$F,"&lt;"&amp;U$2,'2025'!$C:$C,"="&amp;$C$8)</f>
        <v/>
      </c>
      <c r="U8" s="10">
        <f>COUNTIFS('2025'!$F:$F,"&gt;="&amp;U$2,'2025'!$F:$F,"&lt;"&amp;V$2,'2025'!$C:$C,"="&amp;$C$8)</f>
        <v/>
      </c>
      <c r="V8" s="10">
        <f>COUNTIFS('2025'!$F:$F,"&gt;="&amp;V$2,'2025'!$F:$F,"&lt;"&amp;W$2,'2025'!$C:$C,"="&amp;$C$8)</f>
        <v/>
      </c>
      <c r="W8" s="10">
        <f>COUNTIFS('2025'!$F:$F,"&gt;="&amp;W$2,'2025'!$F:$F,"&lt;"&amp;X$2,'2025'!$C:$C,"="&amp;$C$8)</f>
        <v/>
      </c>
      <c r="X8" s="10">
        <f>COUNTIFS('2025'!$F:$F,"&gt;="&amp;X$2,'2025'!$F:$F,"&lt;"&amp;Y$2,'2025'!$C:$C,"="&amp;$C$8)</f>
        <v/>
      </c>
      <c r="Y8" s="10">
        <f>COUNTIFS('2025'!$F:$F,"&gt;="&amp;Y$2,'2025'!$F:$F,"&lt;"&amp;Z$2,'2025'!$C:$C,"="&amp;$C$8)</f>
        <v/>
      </c>
      <c r="Z8" s="10">
        <f>COUNTIFS('2025'!$F:$F,"&gt;="&amp;Z$2,'2025'!$F:$F,"&lt;"&amp;AA$2,'2025'!$C:$C,"="&amp;$C$8)</f>
        <v/>
      </c>
      <c r="AA8" s="10">
        <f>COUNTIFS('2025'!$F:$F,"&gt;="&amp;AA$2,'2025'!$F:$F,"&lt;"&amp;AB$2,'2025'!$C:$C,"="&amp;$C$8)</f>
        <v/>
      </c>
      <c r="AB8" s="10">
        <f>COUNTIFS('2025'!$F:$F,"&gt;="&amp;AB$2,'2025'!$F:$F,"&lt;"&amp;AC$2,'2025'!$C:$C,"="&amp;$C$8)</f>
        <v/>
      </c>
      <c r="AC8" s="10">
        <f>COUNTIFS('2025'!$F:$F,"&gt;="&amp;AC$2,'2025'!$F:$F,"&lt;"&amp;AD$2,'2025'!$C:$C,"="&amp;$C$8)</f>
        <v/>
      </c>
      <c r="AD8" s="10">
        <f>COUNTIFS('2025'!$F:$F,"&gt;="&amp;AD$2,'2025'!$F:$F,"&lt;"&amp;AE$2,'2025'!$C:$C,"="&amp;$C$8)</f>
        <v/>
      </c>
      <c r="AE8" s="10">
        <f>COUNTIFS('2025'!$F:$F,"&gt;="&amp;AE$2,'2025'!$F:$F,"&lt;"&amp;AF$2,'2025'!$C:$C,"="&amp;$C$8)</f>
        <v/>
      </c>
      <c r="AF8" s="10">
        <f>COUNTIFS('2025'!$F:$F,"&gt;="&amp;AF$2,'2025'!$F:$F,"&lt;"&amp;AG$2,'2025'!$C:$C,"="&amp;$C$8)</f>
        <v/>
      </c>
      <c r="AG8" s="10">
        <f>COUNTIFS('2025'!$F:$F,"&gt;="&amp;AG$2,'2025'!$F:$F,"&lt;"&amp;AH$2,'2025'!$C:$C,"="&amp;$C$8)</f>
        <v/>
      </c>
      <c r="AH8" s="10">
        <f>COUNTIFS('2025'!$F:$F,"&gt;="&amp;AH$2,'2025'!$F:$F,"&lt;"&amp;AI$2,'2025'!$C:$C,"="&amp;$C$8)</f>
        <v/>
      </c>
      <c r="AI8" s="10">
        <f>COUNTIFS('2025'!$F:$F,"&gt;="&amp;AI$2,'2025'!$F:$F,"&lt;"&amp;AJ$2,'2025'!$C:$C,"="&amp;$C$8)</f>
        <v/>
      </c>
      <c r="AJ8" s="10">
        <f>COUNTIFS('2025'!$F:$F,"&gt;="&amp;AJ$2,'2025'!$F:$F,"&lt;"&amp;AK$2,'2025'!$C:$C,"="&amp;$C$8)</f>
        <v/>
      </c>
      <c r="AK8" s="10">
        <f>COUNTIFS('2025'!$F:$F,"&gt;="&amp;AK$2,'2025'!$F:$F,"&lt;"&amp;AL$2,'2025'!$C:$C,"="&amp;$C$8)</f>
        <v/>
      </c>
      <c r="AL8" s="10">
        <f>COUNTIFS('2025'!$F:$F,"&gt;="&amp;AL$2,'2025'!$F:$F,"&lt;"&amp;AM$2,'2025'!$C:$C,"="&amp;$C$8)</f>
        <v/>
      </c>
      <c r="AM8" s="10">
        <f>COUNTIFS('2025'!$F:$F,"&gt;="&amp;AM$2,'2025'!$F:$F,"&lt;"&amp;AN$2,'2025'!$C:$C,"="&amp;$C$8)</f>
        <v/>
      </c>
      <c r="AN8" s="10">
        <f>COUNTIFS('2025'!$F:$F,"&gt;="&amp;AN$2,'2025'!$F:$F,"&lt;"&amp;AO$2,'2025'!$C:$C,"="&amp;$C$8)</f>
        <v/>
      </c>
      <c r="AO8" s="10">
        <f>COUNTIFS('2025'!$F:$F,"&gt;="&amp;AO$2,'2025'!$F:$F,"&lt;"&amp;AP$2,'2025'!$C:$C,"="&amp;$C$8)</f>
        <v/>
      </c>
      <c r="AP8" s="10">
        <f>COUNTIFS('2025'!$F:$F,"&gt;="&amp;AP$2,'2025'!$F:$F,"&lt;"&amp;AQ$2,'2025'!$C:$C,"="&amp;$C$8)</f>
        <v/>
      </c>
      <c r="AQ8" s="10">
        <f>COUNTIFS('2025'!$F:$F,"&gt;="&amp;AQ$2,'2025'!$F:$F,"&lt;"&amp;AR$2,'2025'!$C:$C,"="&amp;$C$8)</f>
        <v/>
      </c>
      <c r="AR8" s="10">
        <f>COUNTIFS('2025'!$F:$F,"&gt;="&amp;AR$2,'2025'!$F:$F,"&lt;"&amp;AS$2,'2025'!$C:$C,"="&amp;$C$8)</f>
        <v/>
      </c>
      <c r="AS8" s="10">
        <f>COUNTIFS('2025'!$F:$F,"&gt;="&amp;AS$2,'2025'!$F:$F,"&lt;"&amp;AT$2,'2025'!$C:$C,"="&amp;$C$8)</f>
        <v/>
      </c>
      <c r="AT8" s="10">
        <f>COUNTIFS('2025'!$F:$F,"&gt;="&amp;AT$2,'2025'!$F:$F,"&lt;"&amp;AU$2,'2025'!$C:$C,"="&amp;$C$8)</f>
        <v/>
      </c>
      <c r="AU8" s="10">
        <f>COUNTIFS('2025'!$F:$F,"&gt;="&amp;AU$2,'2025'!$F:$F,"&lt;"&amp;AV$2,'2025'!$C:$C,"="&amp;$C$8)</f>
        <v/>
      </c>
      <c r="AV8" s="10">
        <f>COUNTIFS('2025'!$F:$F,"&gt;="&amp;AV$2,'2025'!$F:$F,"&lt;"&amp;AW$2,'2025'!$C:$C,"="&amp;$C$8)</f>
        <v/>
      </c>
      <c r="AW8" s="10">
        <f>COUNTIFS('2025'!$F:$F,"&gt;="&amp;AW$2,'2025'!$F:$F,"&lt;"&amp;AX$2,'2025'!$C:$C,"="&amp;$C$8)</f>
        <v/>
      </c>
      <c r="AX8" s="10">
        <f>COUNTIFS('2025'!$F:$F,"&gt;="&amp;AX$2,'2025'!$F:$F,"&lt;"&amp;AY$2,'2025'!$C:$C,"="&amp;$C$8)</f>
        <v/>
      </c>
      <c r="AY8" s="10">
        <f>COUNTIFS('2025'!$F:$F,"&gt;="&amp;AY$2,'2025'!$F:$F,"&lt;"&amp;AZ$2,'2025'!$C:$C,"="&amp;$C$8)</f>
        <v/>
      </c>
      <c r="AZ8" s="10">
        <f>COUNTIFS('2025'!$F:$F,"&gt;="&amp;AZ$2,'2025'!$F:$F,"&lt;"&amp;BA$2,'2025'!$C:$C,"="&amp;$C$8)</f>
        <v/>
      </c>
      <c r="BA8" s="10">
        <f>COUNTIFS('2025'!$F:$F,"&gt;="&amp;BA$2,'2025'!$F:$F,"&lt;"&amp;BB$2,'2025'!$C:$C,"="&amp;$C$8)</f>
        <v/>
      </c>
      <c r="BB8" s="10">
        <f>COUNTIFS('2025'!$F:$F,"&gt;="&amp;BB$2,'2025'!$F:$F,"&lt;"&amp;BC$2,'2025'!$C:$C,"="&amp;$C$8)</f>
        <v/>
      </c>
      <c r="BC8" s="10">
        <f>COUNTIFS('2025'!$F:$F,"&gt;="&amp;BC$2,'2025'!$F:$F,"&lt;"&amp;BD$2,'2025'!$C:$C,"="&amp;$C$8)</f>
        <v/>
      </c>
      <c r="BD8" s="10">
        <f>COUNTIFS('2025'!$F:$F,"&gt;="&amp;BD$2,'2025'!$F:$F,"&lt;"&amp;BE$2,'2025'!$C:$C,"="&amp;$C$8)</f>
        <v/>
      </c>
      <c r="BE8" s="10">
        <f>COUNTIFS('2025'!$F:$F,"&gt;="&amp;BE$2,'2025'!$F:$F,"&lt;"&amp;#REF!,'2025'!$C:$C,"="&amp;$C$8)</f>
        <v/>
      </c>
    </row>
    <row r="9">
      <c r="B9" s="8" t="n"/>
      <c r="C9" s="26" t="inlineStr">
        <is>
          <t>WIP</t>
        </is>
      </c>
      <c r="D9" s="10">
        <f>COUNTIFS('2025'!$E:$E,"&gt;="&amp;D$2,'2025'!$E:$E,"&lt;"&amp;E$2,'2025'!$C:$C,"="&amp;$C$9)</f>
        <v/>
      </c>
      <c r="E9" s="10">
        <f>COUNTIFS('2025'!$E:$E,"&gt;="&amp;E$2,'2025'!$E:$E,"&lt;"&amp;F$2,'2025'!$B:$B,"="&amp;$C$9)</f>
        <v/>
      </c>
      <c r="F9" s="10">
        <f>COUNTIFS('2025'!$E:$E,"&gt;="&amp;F$2,'2025'!$E:$E,"&lt;"&amp;G$2,'2025'!$B:$B,"="&amp;$C$9)</f>
        <v/>
      </c>
      <c r="G9" s="10">
        <f>COUNTIFS('2025'!$E:$E,"&gt;="&amp;G$2,'2025'!$E:$E,"&lt;"&amp;H$2,'2025'!$B:$B,"="&amp;$C$9)</f>
        <v/>
      </c>
      <c r="H9" s="10">
        <f>COUNTIFS('2025'!$E:$E,"&gt;="&amp;H$2,'2025'!$E:$E,"&lt;"&amp;I$2,'2025'!$B:$B,"="&amp;$C$9)</f>
        <v/>
      </c>
      <c r="I9" s="10">
        <f>COUNTIFS('2025'!$E:$E,"&gt;="&amp;I$2,'2025'!$E:$E,"&lt;"&amp;J$2,'2025'!$B:$B,"="&amp;$C$9)</f>
        <v/>
      </c>
      <c r="J9" s="10">
        <f>COUNTIFS('2025'!$E:$E,"&gt;="&amp;J$2,'2025'!$E:$E,"&lt;"&amp;K$2,'2025'!$B:$B,"="&amp;$C$9)</f>
        <v/>
      </c>
      <c r="K9" s="10">
        <f>COUNTIFS('2025'!$E:$E,"&gt;="&amp;K$2,'2025'!$E:$E,"&lt;"&amp;L$2,'2025'!$B:$B,"="&amp;$C$9)</f>
        <v/>
      </c>
      <c r="L9" s="10">
        <f>COUNTIFS('2025'!$E:$E,"&gt;="&amp;L$2,'2025'!$E:$E,"&lt;"&amp;M$2,'2025'!$B:$B,"="&amp;$C$9)</f>
        <v/>
      </c>
      <c r="M9" s="10">
        <f>COUNTIFS('2025'!$E:$E,"&gt;="&amp;M$2,'2025'!$E:$E,"&lt;"&amp;N$2,'2025'!$B:$B,"="&amp;$C$9)</f>
        <v/>
      </c>
      <c r="N9" s="10">
        <f>COUNTIFS('2025'!$E:$E,"&gt;="&amp;N$2,'2025'!$E:$E,"&lt;"&amp;O$2,'2025'!$B:$B,"="&amp;$C$9)</f>
        <v/>
      </c>
      <c r="O9" s="10">
        <f>COUNTIFS('2025'!$E:$E,"&gt;="&amp;O$2,'2025'!$E:$E,"&lt;"&amp;P$2,'2025'!$B:$B,"="&amp;$C$9)</f>
        <v/>
      </c>
      <c r="P9" s="10">
        <f>COUNTIFS('2025'!$F:$F,"&gt;="&amp;P$2,'2025'!$F:$F,"&lt;"&amp;Q$2,'2025'!$C:$C,"="&amp;$C$9)</f>
        <v/>
      </c>
      <c r="Q9" s="10">
        <f>COUNTIFS('2025'!$F:$F,"&gt;="&amp;Q$2,'2025'!$F:$F,"&lt;"&amp;R$2,'2025'!$C:$C,"="&amp;$C$9)</f>
        <v/>
      </c>
      <c r="R9" s="10">
        <f>COUNTIFS('2025'!$F:$F,"&gt;="&amp;R$2,'2025'!$F:$F,"&lt;"&amp;S$2,'2025'!$C:$C,"="&amp;$C$9)</f>
        <v/>
      </c>
      <c r="S9" s="10">
        <f>COUNTIFS('2025'!$F:$F,"&gt;="&amp;S$2,'2025'!$F:$F,"&lt;"&amp;T$2,'2025'!$C:$C,"="&amp;$C$9)</f>
        <v/>
      </c>
      <c r="T9" s="10">
        <f>COUNTIFS('2025'!$F:$F,"&gt;="&amp;T$2,'2025'!$F:$F,"&lt;"&amp;U$2,'2025'!$C:$C,"="&amp;$C$9)</f>
        <v/>
      </c>
      <c r="U9" s="10">
        <f>COUNTIFS('2025'!$F:$F,"&gt;="&amp;U$2,'2025'!$F:$F,"&lt;"&amp;V$2,'2025'!$C:$C,"="&amp;$C$9)</f>
        <v/>
      </c>
      <c r="V9" s="10">
        <f>COUNTIFS('2025'!$F:$F,"&gt;="&amp;V$2,'2025'!$F:$F,"&lt;"&amp;W$2,'2025'!$C:$C,"="&amp;$C$9)</f>
        <v/>
      </c>
      <c r="W9" s="10">
        <f>COUNTIFS('2025'!$F:$F,"&gt;="&amp;W$2,'2025'!$F:$F,"&lt;"&amp;X$2,'2025'!$C:$C,"="&amp;$C$9)</f>
        <v/>
      </c>
      <c r="X9" s="10">
        <f>COUNTIFS('2025'!$F:$F,"&gt;="&amp;X$2,'2025'!$F:$F,"&lt;"&amp;Y$2,'2025'!$C:$C,"="&amp;$C$9)</f>
        <v/>
      </c>
      <c r="Y9" s="10">
        <f>COUNTIFS('2025'!$F:$F,"&gt;="&amp;Y$2,'2025'!$F:$F,"&lt;"&amp;Z$2,'2025'!$C:$C,"="&amp;$C$9)</f>
        <v/>
      </c>
      <c r="Z9" s="10">
        <f>COUNTIFS('2025'!$F:$F,"&gt;="&amp;Z$2,'2025'!$F:$F,"&lt;"&amp;AA$2,'2025'!$C:$C,"="&amp;$C$9)</f>
        <v/>
      </c>
      <c r="AA9" s="10">
        <f>COUNTIFS('2025'!$F:$F,"&gt;="&amp;AA$2,'2025'!$F:$F,"&lt;"&amp;AB$2,'2025'!$C:$C,"="&amp;$C$9)</f>
        <v/>
      </c>
      <c r="AB9" s="10">
        <f>COUNTIFS('2025'!$F:$F,"&gt;="&amp;AB$2,'2025'!$F:$F,"&lt;"&amp;AC$2,'2025'!$C:$C,"="&amp;$C$9)</f>
        <v/>
      </c>
      <c r="AC9" s="10">
        <f>COUNTIFS('2025'!$F:$F,"&gt;="&amp;AC$2,'2025'!$F:$F,"&lt;"&amp;AD$2,'2025'!$C:$C,"="&amp;$C$9)</f>
        <v/>
      </c>
      <c r="AD9" s="10">
        <f>COUNTIFS('2025'!$F:$F,"&gt;="&amp;AD$2,'2025'!$F:$F,"&lt;"&amp;AE$2,'2025'!$C:$C,"="&amp;$C$9)</f>
        <v/>
      </c>
      <c r="AE9" s="10">
        <f>COUNTIFS('2025'!$F:$F,"&gt;="&amp;AE$2,'2025'!$F:$F,"&lt;"&amp;AF$2,'2025'!$C:$C,"="&amp;$C$9)</f>
        <v/>
      </c>
      <c r="AF9" s="10">
        <f>COUNTIFS('2025'!$F:$F,"&gt;="&amp;AF$2,'2025'!$F:$F,"&lt;"&amp;AG$2,'2025'!$C:$C,"="&amp;$C$9)</f>
        <v/>
      </c>
      <c r="AG9" s="10">
        <f>COUNTIFS('2025'!$F:$F,"&gt;="&amp;AG$2,'2025'!$F:$F,"&lt;"&amp;AH$2,'2025'!$C:$C,"="&amp;$C$9)</f>
        <v/>
      </c>
      <c r="AH9" s="10">
        <f>COUNTIFS('2025'!$F:$F,"&gt;="&amp;AH$2,'2025'!$F:$F,"&lt;"&amp;AI$2,'2025'!$C:$C,"="&amp;$C$9)</f>
        <v/>
      </c>
      <c r="AI9" s="10">
        <f>COUNTIFS('2025'!$F:$F,"&gt;="&amp;AI$2,'2025'!$F:$F,"&lt;"&amp;AJ$2,'2025'!$C:$C,"="&amp;$C$9)</f>
        <v/>
      </c>
      <c r="AJ9" s="10">
        <f>COUNTIFS('2025'!$F:$F,"&gt;="&amp;AJ$2,'2025'!$F:$F,"&lt;"&amp;AK$2,'2025'!$C:$C,"="&amp;$C$9)</f>
        <v/>
      </c>
      <c r="AK9" s="10">
        <f>COUNTIFS('2025'!$F:$F,"&gt;="&amp;AK$2,'2025'!$F:$F,"&lt;"&amp;AL$2,'2025'!$C:$C,"="&amp;$C$9)</f>
        <v/>
      </c>
      <c r="AL9" s="10">
        <f>COUNTIFS('2025'!$F:$F,"&gt;="&amp;AL$2,'2025'!$F:$F,"&lt;"&amp;AM$2,'2025'!$C:$C,"="&amp;$C$9)</f>
        <v/>
      </c>
      <c r="AM9" s="10">
        <f>COUNTIFS('2025'!$F:$F,"&gt;="&amp;AM$2,'2025'!$F:$F,"&lt;"&amp;AN$2,'2025'!$C:$C,"="&amp;$C$9)</f>
        <v/>
      </c>
      <c r="AN9" s="10">
        <f>COUNTIFS('2025'!$F:$F,"&gt;="&amp;AN$2,'2025'!$F:$F,"&lt;"&amp;AO$2,'2025'!$C:$C,"="&amp;$C$9)</f>
        <v/>
      </c>
      <c r="AO9" s="10">
        <f>COUNTIFS('2025'!$F:$F,"&gt;="&amp;AO$2,'2025'!$F:$F,"&lt;"&amp;AP$2,'2025'!$C:$C,"="&amp;$C$9)</f>
        <v/>
      </c>
      <c r="AP9" s="10">
        <f>COUNTIFS('2025'!$F:$F,"&gt;="&amp;AP$2,'2025'!$F:$F,"&lt;"&amp;AQ$2,'2025'!$C:$C,"="&amp;$C$9)</f>
        <v/>
      </c>
      <c r="AQ9" s="10">
        <f>COUNTIFS('2025'!$F:$F,"&gt;="&amp;AQ$2,'2025'!$F:$F,"&lt;"&amp;AR$2,'2025'!$C:$C,"="&amp;$C$9)</f>
        <v/>
      </c>
      <c r="AR9" s="10">
        <f>COUNTIFS('2025'!$F:$F,"&gt;="&amp;AR$2,'2025'!$F:$F,"&lt;"&amp;AS$2,'2025'!$C:$C,"="&amp;$C$9)</f>
        <v/>
      </c>
      <c r="AS9" s="10">
        <f>COUNTIFS('2025'!$F:$F,"&gt;="&amp;AS$2,'2025'!$F:$F,"&lt;"&amp;AT$2,'2025'!$C:$C,"="&amp;$C$9)</f>
        <v/>
      </c>
      <c r="AT9" s="10">
        <f>COUNTIFS('2025'!$F:$F,"&gt;="&amp;AT$2,'2025'!$F:$F,"&lt;"&amp;AU$2,'2025'!$C:$C,"="&amp;$C$9)</f>
        <v/>
      </c>
      <c r="AU9" s="10">
        <f>COUNTIFS('2025'!$F:$F,"&gt;="&amp;AU$2,'2025'!$F:$F,"&lt;"&amp;AV$2,'2025'!$C:$C,"="&amp;$C$9)</f>
        <v/>
      </c>
      <c r="AV9" s="10">
        <f>COUNTIFS('2025'!$F:$F,"&gt;="&amp;AV$2,'2025'!$F:$F,"&lt;"&amp;AW$2,'2025'!$C:$C,"="&amp;$C$9)</f>
        <v/>
      </c>
      <c r="AW9" s="10">
        <f>COUNTIFS('2025'!$F:$F,"&gt;="&amp;AW$2,'2025'!$F:$F,"&lt;"&amp;AX$2,'2025'!$C:$C,"="&amp;$C$9)</f>
        <v/>
      </c>
      <c r="AX9" s="10">
        <f>COUNTIFS('2025'!$F:$F,"&gt;="&amp;AX$2,'2025'!$F:$F,"&lt;"&amp;AY$2,'2025'!$C:$C,"="&amp;$C$9)</f>
        <v/>
      </c>
      <c r="AY9" s="10">
        <f>COUNTIFS('2025'!$F:$F,"&gt;="&amp;AY$2,'2025'!$F:$F,"&lt;"&amp;AZ$2,'2025'!$C:$C,"="&amp;$C$9)</f>
        <v/>
      </c>
      <c r="AZ9" s="10">
        <f>COUNTIFS('2025'!$F:$F,"&gt;="&amp;AZ$2,'2025'!$F:$F,"&lt;"&amp;BA$2,'2025'!$C:$C,"="&amp;$C$9)</f>
        <v/>
      </c>
      <c r="BA9" s="10">
        <f>COUNTIFS('2025'!$F:$F,"&gt;="&amp;BA$2,'2025'!$F:$F,"&lt;"&amp;BB$2,'2025'!$C:$C,"="&amp;$C$9)</f>
        <v/>
      </c>
      <c r="BB9" s="10">
        <f>COUNTIFS('2025'!$F:$F,"&gt;="&amp;BB$2,'2025'!$F:$F,"&lt;"&amp;BC$2,'2025'!$C:$C,"="&amp;$C$9)</f>
        <v/>
      </c>
      <c r="BC9" s="10">
        <f>COUNTIFS('2025'!$F:$F,"&gt;="&amp;BC$2,'2025'!$F:$F,"&lt;"&amp;BD$2,'2025'!$C:$C,"="&amp;$C$9)</f>
        <v/>
      </c>
      <c r="BD9" s="10">
        <f>COUNTIFS('2025'!$F:$F,"&gt;="&amp;BD$2,'2025'!$F:$F,"&lt;"&amp;BE$2,'2025'!$C:$C,"="&amp;$C$9)</f>
        <v/>
      </c>
      <c r="BE9" s="10">
        <f>COUNTIFS('2025'!$F:$F,"&gt;="&amp;BE$2,'2025'!$F:$F,"&lt;"&amp;#REF!,'2025'!$C:$C,"="&amp;$C$9)</f>
        <v/>
      </c>
    </row>
    <row r="10">
      <c r="B10" s="8" t="n"/>
      <c r="C10" s="26" t="inlineStr">
        <is>
          <t>Clos (Patch cumulative)</t>
        </is>
      </c>
      <c r="D10" s="10">
        <f>COUNTIFS('2025'!$E:$E,"&gt;="&amp;D$2,'2025'!$E:$E,"&lt;"&amp;E$2,'2025'!$B:$B,"="&amp;$C$10)</f>
        <v/>
      </c>
      <c r="E10" s="10">
        <f>COUNTIFS('2025'!$E:$E,"&gt;="&amp;E$2,'2025'!$E:$E,"&lt;"&amp;F$2,'2025'!$B:$B,"="&amp;$C$10)</f>
        <v/>
      </c>
      <c r="F10" s="10">
        <f>COUNTIFS('2025'!$E:$E,"&gt;="&amp;F$2,'2025'!$E:$E,"&lt;"&amp;G$2,'2025'!$B:$B,"="&amp;$C$10)</f>
        <v/>
      </c>
      <c r="G10" s="10">
        <f>COUNTIFS('2025'!$E:$E,"&gt;="&amp;G$2,'2025'!$E:$E,"&lt;"&amp;H$2,'2025'!$B:$B,"="&amp;$C$10)</f>
        <v/>
      </c>
      <c r="H10" s="10">
        <f>COUNTIFS('2025'!$E:$E,"&gt;="&amp;H$2,'2025'!$E:$E,"&lt;"&amp;I$2,'2025'!$B:$B,"="&amp;$C$10)</f>
        <v/>
      </c>
      <c r="I10" s="10">
        <f>COUNTIFS('2025'!$E:$E,"&gt;="&amp;I$2,'2025'!$E:$E,"&lt;"&amp;J$2,'2025'!$B:$B,"="&amp;$C$10)</f>
        <v/>
      </c>
      <c r="J10" s="10">
        <f>COUNTIFS('2025'!$E:$E,"&gt;="&amp;J$2,'2025'!$E:$E,"&lt;"&amp;K$2,'2025'!$B:$B,"="&amp;$C$10)</f>
        <v/>
      </c>
      <c r="K10" s="10">
        <f>COUNTIFS('2025'!$E:$E,"&gt;="&amp;K$2,'2025'!$E:$E,"&lt;"&amp;L$2,'2025'!$B:$B,"="&amp;$C$10)</f>
        <v/>
      </c>
      <c r="L10" s="10">
        <f>COUNTIFS('2025'!$E:$E,"&gt;="&amp;L$2,'2025'!$E:$E,"&lt;"&amp;M$2,'2025'!$B:$B,"="&amp;$C$10)</f>
        <v/>
      </c>
      <c r="M10" s="10">
        <f>COUNTIFS('2025'!$E:$E,"&gt;="&amp;M$2,'2025'!$E:$E,"&lt;"&amp;N$2,'2025'!$B:$B,"="&amp;$C$10)</f>
        <v/>
      </c>
      <c r="N10" s="10">
        <f>COUNTIFS('2025'!$E:$E,"&gt;="&amp;N$2,'2025'!$E:$E,"&lt;"&amp;O$2,'2025'!$B:$B,"="&amp;$C$10)</f>
        <v/>
      </c>
      <c r="O10" s="10">
        <f>COUNTIFS('2025'!$E:$E,"&gt;="&amp;O$2,'2025'!$E:$E,"&lt;"&amp;P$2,'2025'!$B:$B,"="&amp;$C$10)</f>
        <v/>
      </c>
      <c r="P10" s="10">
        <f>COUNTIFS('2025'!$F:$F,"&gt;="&amp;P$2,'2025'!$F:$F,"&lt;"&amp;Q$2,'2025'!$C:$C,"="&amp;$C$10)</f>
        <v/>
      </c>
      <c r="Q10" s="10">
        <f>COUNTIFS('2025'!$F:$F,"&gt;="&amp;Q$2,'2025'!$F:$F,"&lt;"&amp;R$2,'2025'!$C:$C,"="&amp;$C$10)</f>
        <v/>
      </c>
      <c r="R10" s="10">
        <f>COUNTIFS('2025'!$F:$F,"&gt;="&amp;R$2,'2025'!$F:$F,"&lt;"&amp;S$2,'2025'!$C:$C,"="&amp;$C$10)</f>
        <v/>
      </c>
      <c r="S10" s="10">
        <f>COUNTIFS('2025'!$F:$F,"&gt;="&amp;S$2,'2025'!$F:$F,"&lt;"&amp;T$2,'2025'!$C:$C,"="&amp;$C$10)</f>
        <v/>
      </c>
      <c r="T10" s="10">
        <f>COUNTIFS('2025'!$F:$F,"&gt;="&amp;T$2,'2025'!$F:$F,"&lt;"&amp;U$2,'2025'!$C:$C,"="&amp;$C$10)</f>
        <v/>
      </c>
      <c r="U10" s="10">
        <f>COUNTIFS('2025'!$F:$F,"&gt;="&amp;U$2,'2025'!$F:$F,"&lt;"&amp;V$2,'2025'!$C:$C,"="&amp;$C$10)</f>
        <v/>
      </c>
      <c r="V10" s="10">
        <f>COUNTIFS('2025'!$F:$F,"&gt;="&amp;V$2,'2025'!$F:$F,"&lt;"&amp;W$2,'2025'!$C:$C,"="&amp;$C$10)</f>
        <v/>
      </c>
      <c r="W10" s="10">
        <f>COUNTIFS('2025'!$F:$F,"&gt;="&amp;W$2,'2025'!$F:$F,"&lt;"&amp;X$2,'2025'!$C:$C,"="&amp;$C$10)</f>
        <v/>
      </c>
      <c r="X10" s="10">
        <f>COUNTIFS('2025'!$F:$F,"&gt;="&amp;X$2,'2025'!$F:$F,"&lt;"&amp;Y$2,'2025'!$C:$C,"="&amp;$C$10)</f>
        <v/>
      </c>
      <c r="Y10" s="10">
        <f>COUNTIFS('2025'!$F:$F,"&gt;="&amp;Y$2,'2025'!$F:$F,"&lt;"&amp;Z$2,'2025'!$C:$C,"="&amp;$C$10)</f>
        <v/>
      </c>
      <c r="Z10" s="10">
        <f>COUNTIFS('2025'!$F:$F,"&gt;="&amp;Z$2,'2025'!$F:$F,"&lt;"&amp;AA$2,'2025'!$C:$C,"="&amp;$C$10)</f>
        <v/>
      </c>
      <c r="AA10" s="10">
        <f>COUNTIFS('2025'!$F:$F,"&gt;="&amp;AA$2,'2025'!$F:$F,"&lt;"&amp;AB$2,'2025'!$C:$C,"="&amp;$C$10)</f>
        <v/>
      </c>
      <c r="AB10" s="10">
        <f>COUNTIFS('2025'!$F:$F,"&gt;="&amp;AB$2,'2025'!$F:$F,"&lt;"&amp;AC$2,'2025'!$C:$C,"="&amp;$C$10)</f>
        <v/>
      </c>
      <c r="AC10" s="10">
        <f>COUNTIFS('2025'!$F:$F,"&gt;="&amp;AC$2,'2025'!$F:$F,"&lt;"&amp;AD$2,'2025'!$C:$C,"="&amp;$C$10)</f>
        <v/>
      </c>
      <c r="AD10" s="10">
        <f>COUNTIFS('2025'!$F:$F,"&gt;="&amp;AD$2,'2025'!$F:$F,"&lt;"&amp;AE$2,'2025'!$C:$C,"="&amp;$C$10)</f>
        <v/>
      </c>
      <c r="AE10" s="10">
        <f>COUNTIFS('2025'!$F:$F,"&gt;="&amp;AE$2,'2025'!$F:$F,"&lt;"&amp;AF$2,'2025'!$C:$C,"="&amp;$C$10)</f>
        <v/>
      </c>
      <c r="AF10" s="10">
        <f>COUNTIFS('2025'!$F:$F,"&gt;="&amp;AF$2,'2025'!$F:$F,"&lt;"&amp;AG$2,'2025'!$C:$C,"="&amp;$C$10)</f>
        <v/>
      </c>
      <c r="AG10" s="10">
        <f>COUNTIFS('2025'!$F:$F,"&gt;="&amp;AG$2,'2025'!$F:$F,"&lt;"&amp;AH$2,'2025'!$C:$C,"="&amp;$C$10)</f>
        <v/>
      </c>
      <c r="AH10" s="10">
        <f>COUNTIFS('2025'!$F:$F,"&gt;="&amp;AH$2,'2025'!$F:$F,"&lt;"&amp;AI$2,'2025'!$C:$C,"="&amp;$C$10)</f>
        <v/>
      </c>
      <c r="AI10" s="10">
        <f>COUNTIFS('2025'!$F:$F,"&gt;="&amp;AI$2,'2025'!$F:$F,"&lt;"&amp;AJ$2,'2025'!$C:$C,"="&amp;$C$10)</f>
        <v/>
      </c>
      <c r="AJ10" s="10">
        <f>COUNTIFS('2025'!$F:$F,"&gt;="&amp;AJ$2,'2025'!$F:$F,"&lt;"&amp;AK$2,'2025'!$C:$C,"="&amp;$C$10)</f>
        <v/>
      </c>
      <c r="AK10" s="10">
        <f>COUNTIFS('2025'!$F:$F,"&gt;="&amp;AK$2,'2025'!$F:$F,"&lt;"&amp;AL$2,'2025'!$C:$C,"="&amp;$C$10)</f>
        <v/>
      </c>
      <c r="AL10" s="10">
        <f>COUNTIFS('2025'!$F:$F,"&gt;="&amp;AL$2,'2025'!$F:$F,"&lt;"&amp;AM$2,'2025'!$C:$C,"="&amp;$C$10)</f>
        <v/>
      </c>
      <c r="AM10" s="10">
        <f>COUNTIFS('2025'!$F:$F,"&gt;="&amp;AM$2,'2025'!$F:$F,"&lt;"&amp;AN$2,'2025'!$C:$C,"="&amp;$C$10)</f>
        <v/>
      </c>
      <c r="AN10" s="10">
        <f>COUNTIFS('2025'!$F:$F,"&gt;="&amp;AN$2,'2025'!$F:$F,"&lt;"&amp;AO$2,'2025'!$C:$C,"="&amp;$C$10)</f>
        <v/>
      </c>
      <c r="AO10" s="10">
        <f>COUNTIFS('2025'!$F:$F,"&gt;="&amp;AO$2,'2025'!$F:$F,"&lt;"&amp;AP$2,'2025'!$C:$C,"="&amp;$C$10)</f>
        <v/>
      </c>
      <c r="AP10" s="10">
        <f>COUNTIFS('2025'!$F:$F,"&gt;="&amp;AP$2,'2025'!$F:$F,"&lt;"&amp;AQ$2,'2025'!$C:$C,"="&amp;$C$10)</f>
        <v/>
      </c>
      <c r="AQ10" s="10">
        <f>COUNTIFS('2025'!$F:$F,"&gt;="&amp;AQ$2,'2025'!$F:$F,"&lt;"&amp;AR$2,'2025'!$C:$C,"="&amp;$C$10)</f>
        <v/>
      </c>
      <c r="AR10" s="10">
        <f>COUNTIFS('2025'!$F:$F,"&gt;="&amp;AR$2,'2025'!$F:$F,"&lt;"&amp;AS$2,'2025'!$C:$C,"="&amp;$C$10)</f>
        <v/>
      </c>
      <c r="AS10" s="10">
        <f>COUNTIFS('2025'!$F:$F,"&gt;="&amp;AS$2,'2025'!$F:$F,"&lt;"&amp;AT$2,'2025'!$C:$C,"="&amp;$C$10)</f>
        <v/>
      </c>
      <c r="AT10" s="10">
        <f>COUNTIFS('2025'!$F:$F,"&gt;="&amp;AT$2,'2025'!$F:$F,"&lt;"&amp;AU$2,'2025'!$C:$C,"="&amp;$C$10)</f>
        <v/>
      </c>
      <c r="AU10" s="10">
        <f>COUNTIFS('2025'!$F:$F,"&gt;="&amp;AU$2,'2025'!$F:$F,"&lt;"&amp;AV$2,'2025'!$C:$C,"="&amp;$C$10)</f>
        <v/>
      </c>
      <c r="AV10" s="10">
        <f>COUNTIFS('2025'!$F:$F,"&gt;="&amp;AV$2,'2025'!$F:$F,"&lt;"&amp;AW$2,'2025'!$C:$C,"="&amp;$C$10)</f>
        <v/>
      </c>
      <c r="AW10" s="10">
        <f>COUNTIFS('2025'!$F:$F,"&gt;="&amp;AW$2,'2025'!$F:$F,"&lt;"&amp;AX$2,'2025'!$C:$C,"="&amp;$C$10)</f>
        <v/>
      </c>
      <c r="AX10" s="10">
        <f>COUNTIFS('2025'!$F:$F,"&gt;="&amp;AX$2,'2025'!$F:$F,"&lt;"&amp;AY$2,'2025'!$C:$C,"="&amp;$C$10)</f>
        <v/>
      </c>
      <c r="AY10" s="10">
        <f>COUNTIFS('2025'!$F:$F,"&gt;="&amp;AY$2,'2025'!$F:$F,"&lt;"&amp;AZ$2,'2025'!$C:$C,"="&amp;$C$10)</f>
        <v/>
      </c>
      <c r="AZ10" s="10">
        <f>COUNTIFS('2025'!$F:$F,"&gt;="&amp;AZ$2,'2025'!$F:$F,"&lt;"&amp;BA$2,'2025'!$C:$C,"="&amp;$C$10)</f>
        <v/>
      </c>
      <c r="BA10" s="10">
        <f>COUNTIFS('2025'!$F:$F,"&gt;="&amp;BA$2,'2025'!$F:$F,"&lt;"&amp;BB$2,'2025'!$C:$C,"="&amp;$C$10)</f>
        <v/>
      </c>
      <c r="BB10" s="10">
        <f>COUNTIFS('2025'!$F:$F,"&gt;="&amp;BB$2,'2025'!$F:$F,"&lt;"&amp;BC$2,'2025'!$C:$C,"="&amp;$C$10)</f>
        <v/>
      </c>
      <c r="BC10" s="10">
        <f>COUNTIFS('2025'!$F:$F,"&gt;="&amp;BC$2,'2025'!$F:$F,"&lt;"&amp;BD$2,'2025'!$C:$C,"="&amp;$C$10)</f>
        <v/>
      </c>
      <c r="BD10" s="10">
        <f>COUNTIFS('2025'!$F:$F,"&gt;="&amp;BD$2,'2025'!$F:$F,"&lt;"&amp;BE$2,'2025'!$C:$C,"="&amp;$C$10)</f>
        <v/>
      </c>
      <c r="BE10" s="10">
        <f>COUNTIFS('2025'!$F:$F,"&gt;="&amp;BE$2,'2025'!$F:$F,"&lt;"&amp;#REF!,'2025'!$C:$C,"="&amp;$C$10)</f>
        <v/>
      </c>
    </row>
    <row r="11">
      <c r="B11" s="8" t="n"/>
      <c r="C11" s="26" t="inlineStr">
        <is>
          <t>Clos (Non concerné)</t>
        </is>
      </c>
      <c r="D11" s="10">
        <f>COUNTIFS('2025'!$E:$E,"&gt;="&amp;D$2,'2025'!$E:$E,"&lt;"&amp;E$2,'2025'!$B:$B,"="&amp;$C$11)</f>
        <v/>
      </c>
      <c r="E11" s="10">
        <f>COUNTIFS('2025'!$E:$E,"&gt;="&amp;E$2,'2025'!$E:$E,"&lt;"&amp;F$2,'2025'!$B:$B,"="&amp;$C$11)</f>
        <v/>
      </c>
      <c r="F11" s="10">
        <f>COUNTIFS('2025'!$E:$E,"&gt;="&amp;F$2,'2025'!$E:$E,"&lt;"&amp;G$2,'2025'!$B:$B,"="&amp;$C$11)</f>
        <v/>
      </c>
      <c r="G11" s="10">
        <f>COUNTIFS('2025'!$E:$E,"&gt;="&amp;G$2,'2025'!$E:$E,"&lt;"&amp;H$2,'2025'!$B:$B,"="&amp;$C$11)</f>
        <v/>
      </c>
      <c r="H11" s="10">
        <f>COUNTIFS('2025'!$E:$E,"&gt;="&amp;H$2,'2025'!$E:$E,"&lt;"&amp;I$2,'2025'!$B:$B,"="&amp;$C$11)</f>
        <v/>
      </c>
      <c r="I11" s="10">
        <f>COUNTIFS('2025'!$E:$E,"&gt;="&amp;I$2,'2025'!$E:$E,"&lt;"&amp;J$2,'2025'!$B:$B,"="&amp;$C$11)</f>
        <v/>
      </c>
      <c r="J11" s="10">
        <f>COUNTIFS('2025'!$E:$E,"&gt;="&amp;J$2,'2025'!$E:$E,"&lt;"&amp;K$2,'2025'!$B:$B,"="&amp;$C$11)</f>
        <v/>
      </c>
      <c r="K11" s="10">
        <f>COUNTIFS('2025'!$E:$E,"&gt;="&amp;K$2,'2025'!$E:$E,"&lt;"&amp;L$2,'2025'!$B:$B,"="&amp;$C$11)</f>
        <v/>
      </c>
      <c r="L11" s="10">
        <f>COUNTIFS('2025'!$E:$E,"&gt;="&amp;L$2,'2025'!$E:$E,"&lt;"&amp;M$2,'2025'!$B:$B,"="&amp;$C$11)</f>
        <v/>
      </c>
      <c r="M11" s="10">
        <f>COUNTIFS('2025'!$E:$E,"&gt;="&amp;M$2,'2025'!$E:$E,"&lt;"&amp;N$2,'2025'!$B:$B,"="&amp;$C$11)</f>
        <v/>
      </c>
      <c r="N11" s="10">
        <f>COUNTIFS('2025'!$E:$E,"&gt;="&amp;N$2,'2025'!$E:$E,"&lt;"&amp;O$2,'2025'!$B:$B,"="&amp;$C$11)</f>
        <v/>
      </c>
      <c r="O11" s="10">
        <f>COUNTIFS('2025'!$E:$E,"&gt;="&amp;O$2,'2025'!$E:$E,"&lt;"&amp;P$2,'2025'!$B:$B,"="&amp;$C$11)</f>
        <v/>
      </c>
      <c r="P11" s="10">
        <f>COUNTIFS('2025'!$F:$F,"&gt;="&amp;P$2,'2025'!$F:$F,"&lt;"&amp;Q$2,'2025'!$C:$C,"="&amp;$C$11)</f>
        <v/>
      </c>
      <c r="Q11" s="10">
        <f>COUNTIFS('2025'!$F:$F,"&gt;="&amp;Q$2,'2025'!$F:$F,"&lt;"&amp;R$2,'2025'!$C:$C,"="&amp;$C$11)</f>
        <v/>
      </c>
      <c r="R11" s="10">
        <f>COUNTIFS('2025'!$F:$F,"&gt;="&amp;R$2,'2025'!$F:$F,"&lt;"&amp;S$2,'2025'!$C:$C,"="&amp;$C$11)</f>
        <v/>
      </c>
      <c r="S11" s="10">
        <f>COUNTIFS('2025'!$F:$F,"&gt;="&amp;S$2,'2025'!$F:$F,"&lt;"&amp;T$2,'2025'!$C:$C,"="&amp;$C$11)</f>
        <v/>
      </c>
      <c r="T11" s="10">
        <f>COUNTIFS('2025'!$F:$F,"&gt;="&amp;T$2,'2025'!$F:$F,"&lt;"&amp;U$2,'2025'!$C:$C,"="&amp;$C$11)</f>
        <v/>
      </c>
      <c r="U11" s="10">
        <f>COUNTIFS('2025'!$F:$F,"&gt;="&amp;U$2,'2025'!$F:$F,"&lt;"&amp;V$2,'2025'!$C:$C,"="&amp;$C$11)</f>
        <v/>
      </c>
      <c r="V11" s="10">
        <f>COUNTIFS('2025'!$F:$F,"&gt;="&amp;V$2,'2025'!$F:$F,"&lt;"&amp;W$2,'2025'!$C:$C,"="&amp;$C$11)</f>
        <v/>
      </c>
      <c r="W11" s="10">
        <f>COUNTIFS('2025'!$F:$F,"&gt;="&amp;W$2,'2025'!$F:$F,"&lt;"&amp;X$2,'2025'!$C:$C,"="&amp;$C$11)</f>
        <v/>
      </c>
      <c r="X11" s="10">
        <f>COUNTIFS('2025'!$F:$F,"&gt;="&amp;X$2,'2025'!$F:$F,"&lt;"&amp;Y$2,'2025'!$C:$C,"="&amp;$C$11)</f>
        <v/>
      </c>
      <c r="Y11" s="10">
        <f>COUNTIFS('2025'!$F:$F,"&gt;="&amp;Y$2,'2025'!$F:$F,"&lt;"&amp;Z$2,'2025'!$C:$C,"="&amp;$C$11)</f>
        <v/>
      </c>
      <c r="Z11" s="10">
        <f>COUNTIFS('2025'!$F:$F,"&gt;="&amp;Z$2,'2025'!$F:$F,"&lt;"&amp;AA$2,'2025'!$C:$C,"="&amp;$C$11)</f>
        <v/>
      </c>
      <c r="AA11" s="10">
        <f>COUNTIFS('2025'!$F:$F,"&gt;="&amp;AA$2,'2025'!$F:$F,"&lt;"&amp;AB$2,'2025'!$C:$C,"="&amp;$C$11)</f>
        <v/>
      </c>
      <c r="AB11" s="10">
        <f>COUNTIFS('2025'!$F:$F,"&gt;="&amp;AB$2,'2025'!$F:$F,"&lt;"&amp;AC$2,'2025'!$C:$C,"="&amp;$C$11)</f>
        <v/>
      </c>
      <c r="AC11" s="10">
        <f>COUNTIFS('2025'!$F:$F,"&gt;="&amp;AC$2,'2025'!$F:$F,"&lt;"&amp;AD$2,'2025'!$C:$C,"="&amp;$C$11)</f>
        <v/>
      </c>
      <c r="AD11" s="10">
        <f>COUNTIFS('2025'!$F:$F,"&gt;="&amp;AD$2,'2025'!$F:$F,"&lt;"&amp;AE$2,'2025'!$C:$C,"="&amp;$C$11)</f>
        <v/>
      </c>
      <c r="AE11" s="10">
        <f>COUNTIFS('2025'!$F:$F,"&gt;="&amp;AE$2,'2025'!$F:$F,"&lt;"&amp;AF$2,'2025'!$C:$C,"="&amp;$C$11)</f>
        <v/>
      </c>
      <c r="AF11" s="10">
        <f>COUNTIFS('2025'!$F:$F,"&gt;="&amp;AF$2,'2025'!$F:$F,"&lt;"&amp;AG$2,'2025'!$C:$C,"="&amp;$C$11)</f>
        <v/>
      </c>
      <c r="AG11" s="10">
        <f>COUNTIFS('2025'!$F:$F,"&gt;="&amp;AG$2,'2025'!$F:$F,"&lt;"&amp;AH$2,'2025'!$C:$C,"="&amp;$C$11)</f>
        <v/>
      </c>
      <c r="AH11" s="10">
        <f>COUNTIFS('2025'!$F:$F,"&gt;="&amp;AH$2,'2025'!$F:$F,"&lt;"&amp;AI$2,'2025'!$C:$C,"="&amp;$C$11)</f>
        <v/>
      </c>
      <c r="AI11" s="10">
        <f>COUNTIFS('2025'!$F:$F,"&gt;="&amp;AI$2,'2025'!$F:$F,"&lt;"&amp;AJ$2,'2025'!$C:$C,"="&amp;$C$11)</f>
        <v/>
      </c>
      <c r="AJ11" s="10">
        <f>COUNTIFS('2025'!$F:$F,"&gt;="&amp;AJ$2,'2025'!$F:$F,"&lt;"&amp;AK$2,'2025'!$C:$C,"="&amp;$C$11)</f>
        <v/>
      </c>
      <c r="AK11" s="10">
        <f>COUNTIFS('2025'!$F:$F,"&gt;="&amp;AK$2,'2025'!$F:$F,"&lt;"&amp;AL$2,'2025'!$C:$C,"="&amp;$C$11)</f>
        <v/>
      </c>
      <c r="AL11" s="10">
        <f>COUNTIFS('2025'!$F:$F,"&gt;="&amp;AL$2,'2025'!$F:$F,"&lt;"&amp;AM$2,'2025'!$C:$C,"="&amp;$C$11)</f>
        <v/>
      </c>
      <c r="AM11" s="10">
        <f>COUNTIFS('2025'!$F:$F,"&gt;="&amp;AM$2,'2025'!$F:$F,"&lt;"&amp;AN$2,'2025'!$C:$C,"="&amp;$C$11)</f>
        <v/>
      </c>
      <c r="AN11" s="10">
        <f>COUNTIFS('2025'!$F:$F,"&gt;="&amp;AN$2,'2025'!$F:$F,"&lt;"&amp;AO$2,'2025'!$C:$C,"="&amp;$C$11)</f>
        <v/>
      </c>
      <c r="AO11" s="10">
        <f>COUNTIFS('2025'!$F:$F,"&gt;="&amp;AO$2,'2025'!$F:$F,"&lt;"&amp;AP$2,'2025'!$C:$C,"="&amp;$C$11)</f>
        <v/>
      </c>
      <c r="AP11" s="10">
        <f>COUNTIFS('2025'!$F:$F,"&gt;="&amp;AP$2,'2025'!$F:$F,"&lt;"&amp;AQ$2,'2025'!$C:$C,"="&amp;$C$11)</f>
        <v/>
      </c>
      <c r="AQ11" s="10">
        <f>COUNTIFS('2025'!$F:$F,"&gt;="&amp;AQ$2,'2025'!$F:$F,"&lt;"&amp;AR$2,'2025'!$C:$C,"="&amp;$C$11)</f>
        <v/>
      </c>
      <c r="AR11" s="10">
        <f>COUNTIFS('2025'!$F:$F,"&gt;="&amp;AR$2,'2025'!$F:$F,"&lt;"&amp;AS$2,'2025'!$C:$C,"="&amp;$C$11)</f>
        <v/>
      </c>
      <c r="AS11" s="10">
        <f>COUNTIFS('2025'!$F:$F,"&gt;="&amp;AS$2,'2025'!$F:$F,"&lt;"&amp;AT$2,'2025'!$C:$C,"="&amp;$C$11)</f>
        <v/>
      </c>
      <c r="AT11" s="10">
        <f>COUNTIFS('2025'!$F:$F,"&gt;="&amp;AT$2,'2025'!$F:$F,"&lt;"&amp;AU$2,'2025'!$C:$C,"="&amp;$C$11)</f>
        <v/>
      </c>
      <c r="AU11" s="10">
        <f>COUNTIFS('2025'!$F:$F,"&gt;="&amp;AU$2,'2025'!$F:$F,"&lt;"&amp;AV$2,'2025'!$C:$C,"="&amp;$C$11)</f>
        <v/>
      </c>
      <c r="AV11" s="10">
        <f>COUNTIFS('2025'!$F:$F,"&gt;="&amp;AV$2,'2025'!$F:$F,"&lt;"&amp;AW$2,'2025'!$C:$C,"="&amp;$C$11)</f>
        <v/>
      </c>
      <c r="AW11" s="10">
        <f>COUNTIFS('2025'!$F:$F,"&gt;="&amp;AW$2,'2025'!$F:$F,"&lt;"&amp;AX$2,'2025'!$C:$C,"="&amp;$C$11)</f>
        <v/>
      </c>
      <c r="AX11" s="10">
        <f>COUNTIFS('2025'!$F:$F,"&gt;="&amp;AX$2,'2025'!$F:$F,"&lt;"&amp;AY$2,'2025'!$C:$C,"="&amp;$C$11)</f>
        <v/>
      </c>
      <c r="AY11" s="10">
        <f>COUNTIFS('2025'!$F:$F,"&gt;="&amp;AY$2,'2025'!$F:$F,"&lt;"&amp;AZ$2,'2025'!$C:$C,"="&amp;$C$11)</f>
        <v/>
      </c>
      <c r="AZ11" s="10">
        <f>COUNTIFS('2025'!$F:$F,"&gt;="&amp;AZ$2,'2025'!$F:$F,"&lt;"&amp;BA$2,'2025'!$C:$C,"="&amp;$C$11)</f>
        <v/>
      </c>
      <c r="BA11" s="10">
        <f>COUNTIFS('2025'!$F:$F,"&gt;="&amp;BA$2,'2025'!$F:$F,"&lt;"&amp;BB$2,'2025'!$C:$C,"="&amp;$C$11)</f>
        <v/>
      </c>
      <c r="BB11" s="10">
        <f>COUNTIFS('2025'!$F:$F,"&gt;="&amp;BB$2,'2025'!$F:$F,"&lt;"&amp;BC$2,'2025'!$C:$C,"="&amp;$C$11)</f>
        <v/>
      </c>
      <c r="BC11" s="10">
        <f>COUNTIFS('2025'!$F:$F,"&gt;="&amp;BC$2,'2025'!$F:$F,"&lt;"&amp;BD$2,'2025'!$C:$C,"="&amp;$C$11)</f>
        <v/>
      </c>
      <c r="BD11" s="10">
        <f>COUNTIFS('2025'!$F:$F,"&gt;="&amp;BD$2,'2025'!$F:$F,"&lt;"&amp;BE$2,'2025'!$C:$C,"="&amp;$C$11)</f>
        <v/>
      </c>
      <c r="BE11" s="10">
        <f>COUNTIFS('2025'!$F:$F,"&gt;="&amp;BE$2,'2025'!$F:$F,"&lt;"&amp;#REF!,'2025'!$C:$C,"="&amp;$C$11)</f>
        <v/>
      </c>
    </row>
    <row r="12">
      <c r="B12" s="8" t="n"/>
      <c r="C12" s="26" t="inlineStr">
        <is>
          <t>Clos (Traité)</t>
        </is>
      </c>
      <c r="D12" s="10">
        <f>COUNTIFS('2025'!$E:$E,"&gt;="&amp;D$2,'2025'!$E:$E,"&lt;"&amp;E$2,'2025'!$B:$B,"="&amp;$C$12)</f>
        <v/>
      </c>
      <c r="E12" s="10">
        <f>COUNTIFS('2025'!$E:$E,"&gt;="&amp;E$2,'2025'!$E:$E,"&lt;"&amp;F$2,'2025'!$B:$B,"="&amp;$C$12)</f>
        <v/>
      </c>
      <c r="F12" s="10">
        <f>COUNTIFS('2025'!$E:$E,"&gt;="&amp;F$2,'2025'!$E:$E,"&lt;"&amp;G$2,'2025'!$B:$B,"="&amp;$C$12)</f>
        <v/>
      </c>
      <c r="G12" s="10">
        <f>COUNTIFS('2025'!$E:$E,"&gt;="&amp;G$2,'2025'!$E:$E,"&lt;"&amp;H$2,'2025'!$B:$B,"="&amp;$C$12)</f>
        <v/>
      </c>
      <c r="H12" s="10">
        <f>COUNTIFS('2025'!$E:$E,"&gt;="&amp;H$2,'2025'!$E:$E,"&lt;"&amp;I$2,'2025'!$B:$B,"="&amp;$C$12)</f>
        <v/>
      </c>
      <c r="I12" s="10">
        <f>COUNTIFS('2025'!$E:$E,"&gt;="&amp;I$2,'2025'!$E:$E,"&lt;"&amp;J$2,'2025'!$B:$B,"="&amp;$C$12)</f>
        <v/>
      </c>
      <c r="J12" s="10">
        <f>COUNTIFS('2025'!$E:$E,"&gt;="&amp;J$2,'2025'!$E:$E,"&lt;"&amp;K$2,'2025'!$B:$B,"="&amp;$C$12)</f>
        <v/>
      </c>
      <c r="K12" s="10">
        <f>COUNTIFS('2025'!$E:$E,"&gt;="&amp;K$2,'2025'!$E:$E,"&lt;"&amp;L$2,'2025'!$B:$B,"="&amp;$C$12)</f>
        <v/>
      </c>
      <c r="L12" s="10">
        <f>COUNTIFS('2025'!$E:$E,"&gt;="&amp;L$2,'2025'!$E:$E,"&lt;"&amp;M$2,'2025'!$B:$B,"="&amp;$C$12)</f>
        <v/>
      </c>
      <c r="M12" s="10">
        <f>COUNTIFS('2025'!$E:$E,"&gt;="&amp;M$2,'2025'!$E:$E,"&lt;"&amp;N$2,'2025'!$B:$B,"="&amp;$C$12)</f>
        <v/>
      </c>
      <c r="N12" s="10">
        <f>COUNTIFS('2025'!$E:$E,"&gt;="&amp;N$2,'2025'!$E:$E,"&lt;"&amp;O$2,'2025'!$B:$B,"="&amp;$C$12)</f>
        <v/>
      </c>
      <c r="O12" s="10">
        <f>COUNTIFS('2025'!$E:$E,"&gt;="&amp;O$2,'2025'!$E:$E,"&lt;"&amp;P$2,'2025'!$B:$B,"="&amp;$C$12)</f>
        <v/>
      </c>
      <c r="P12" s="10">
        <f>COUNTIFS('2025'!$F:$F,"&gt;="&amp;P$2,'2025'!$F:$F,"&lt;"&amp;Q$2,'2025'!$C:$C,"="&amp;$C$12)</f>
        <v/>
      </c>
      <c r="Q12" s="10">
        <f>COUNTIFS('2025'!$F:$F,"&gt;="&amp;Q$2,'2025'!$F:$F,"&lt;"&amp;R$2,'2025'!$C:$C,"="&amp;$C$12)</f>
        <v/>
      </c>
      <c r="R12" s="10">
        <f>COUNTIFS('2025'!$F:$F,"&gt;="&amp;R$2,'2025'!$F:$F,"&lt;"&amp;S$2,'2025'!$C:$C,"="&amp;$C$12)</f>
        <v/>
      </c>
      <c r="S12" s="10">
        <f>COUNTIFS('2025'!$F:$F,"&gt;="&amp;S$2,'2025'!$F:$F,"&lt;"&amp;T$2,'2025'!$C:$C,"="&amp;$C$12)</f>
        <v/>
      </c>
      <c r="T12" s="10">
        <f>COUNTIFS('2025'!$F:$F,"&gt;="&amp;T$2,'2025'!$F:$F,"&lt;"&amp;U$2,'2025'!$C:$C,"="&amp;$C$12)</f>
        <v/>
      </c>
      <c r="U12" s="10">
        <f>COUNTIFS('2025'!$F:$F,"&gt;="&amp;U$2,'2025'!$F:$F,"&lt;"&amp;V$2,'2025'!$C:$C,"="&amp;$C$12)</f>
        <v/>
      </c>
      <c r="V12" s="10">
        <f>COUNTIFS('2025'!$F:$F,"&gt;="&amp;V$2,'2025'!$F:$F,"&lt;"&amp;W$2,'2025'!$C:$C,"="&amp;$C$12)</f>
        <v/>
      </c>
      <c r="W12" s="10">
        <f>COUNTIFS('2025'!$F:$F,"&gt;="&amp;W$2,'2025'!$F:$F,"&lt;"&amp;X$2,'2025'!$C:$C,"="&amp;$C$12)</f>
        <v/>
      </c>
      <c r="X12" s="10">
        <f>COUNTIFS('2025'!$F:$F,"&gt;="&amp;X$2,'2025'!$F:$F,"&lt;"&amp;Y$2,'2025'!$C:$C,"="&amp;$C$12)</f>
        <v/>
      </c>
      <c r="Y12" s="10">
        <f>COUNTIFS('2025'!$F:$F,"&gt;="&amp;Y$2,'2025'!$F:$F,"&lt;"&amp;Z$2,'2025'!$C:$C,"="&amp;$C$12)</f>
        <v/>
      </c>
      <c r="Z12" s="10">
        <f>COUNTIFS('2025'!$F:$F,"&gt;="&amp;Z$2,'2025'!$F:$F,"&lt;"&amp;AA$2,'2025'!$C:$C,"="&amp;$C$12)</f>
        <v/>
      </c>
      <c r="AA12" s="10">
        <f>COUNTIFS('2025'!$F:$F,"&gt;="&amp;AA$2,'2025'!$F:$F,"&lt;"&amp;AB$2,'2025'!$C:$C,"="&amp;$C$12)</f>
        <v/>
      </c>
      <c r="AB12" s="10">
        <f>COUNTIFS('2025'!$F:$F,"&gt;="&amp;AB$2,'2025'!$F:$F,"&lt;"&amp;AC$2,'2025'!$C:$C,"="&amp;$C$12)</f>
        <v/>
      </c>
      <c r="AC12" s="10">
        <f>COUNTIFS('2025'!$F:$F,"&gt;="&amp;AC$2,'2025'!$F:$F,"&lt;"&amp;AD$2,'2025'!$C:$C,"="&amp;$C$12)</f>
        <v/>
      </c>
      <c r="AD12" s="10">
        <f>COUNTIFS('2025'!$F:$F,"&gt;="&amp;AD$2,'2025'!$F:$F,"&lt;"&amp;AE$2,'2025'!$C:$C,"="&amp;$C$12)</f>
        <v/>
      </c>
      <c r="AE12" s="10">
        <f>COUNTIFS('2025'!$F:$F,"&gt;="&amp;AE$2,'2025'!$F:$F,"&lt;"&amp;AF$2,'2025'!$C:$C,"="&amp;$C$12)</f>
        <v/>
      </c>
      <c r="AF12" s="10">
        <f>COUNTIFS('2025'!$F:$F,"&gt;="&amp;AF$2,'2025'!$F:$F,"&lt;"&amp;AG$2,'2025'!$C:$C,"="&amp;$C$12)</f>
        <v/>
      </c>
      <c r="AG12" s="10">
        <f>COUNTIFS('2025'!$F:$F,"&gt;="&amp;AG$2,'2025'!$F:$F,"&lt;"&amp;AH$2,'2025'!$C:$C,"="&amp;$C$12)</f>
        <v/>
      </c>
      <c r="AH12" s="10">
        <f>COUNTIFS('2025'!$F:$F,"&gt;="&amp;AH$2,'2025'!$F:$F,"&lt;"&amp;AI$2,'2025'!$C:$C,"="&amp;$C$12)</f>
        <v/>
      </c>
      <c r="AI12" s="10">
        <f>COUNTIFS('2025'!$F:$F,"&gt;="&amp;AI$2,'2025'!$F:$F,"&lt;"&amp;AJ$2,'2025'!$C:$C,"="&amp;$C$12)</f>
        <v/>
      </c>
      <c r="AJ12" s="10">
        <f>COUNTIFS('2025'!$F:$F,"&gt;="&amp;AJ$2,'2025'!$F:$F,"&lt;"&amp;AK$2,'2025'!$C:$C,"="&amp;$C$12)</f>
        <v/>
      </c>
      <c r="AK12" s="10">
        <f>COUNTIFS('2025'!$F:$F,"&gt;="&amp;AK$2,'2025'!$F:$F,"&lt;"&amp;AL$2,'2025'!$C:$C,"="&amp;$C$12)</f>
        <v/>
      </c>
      <c r="AL12" s="10">
        <f>COUNTIFS('2025'!$F:$F,"&gt;="&amp;AL$2,'2025'!$F:$F,"&lt;"&amp;AM$2,'2025'!$C:$C,"="&amp;$C$12)</f>
        <v/>
      </c>
      <c r="AM12" s="10">
        <f>COUNTIFS('2025'!$F:$F,"&gt;="&amp;AM$2,'2025'!$F:$F,"&lt;"&amp;AN$2,'2025'!$C:$C,"="&amp;$C$12)</f>
        <v/>
      </c>
      <c r="AN12" s="10">
        <f>COUNTIFS('2025'!$F:$F,"&gt;="&amp;AN$2,'2025'!$F:$F,"&lt;"&amp;AO$2,'2025'!$C:$C,"="&amp;$C$12)</f>
        <v/>
      </c>
      <c r="AO12" s="10">
        <f>COUNTIFS('2025'!$F:$F,"&gt;="&amp;AO$2,'2025'!$F:$F,"&lt;"&amp;AP$2,'2025'!$C:$C,"="&amp;$C$12)</f>
        <v/>
      </c>
      <c r="AP12" s="10">
        <f>COUNTIFS('2025'!$F:$F,"&gt;="&amp;AP$2,'2025'!$F:$F,"&lt;"&amp;AQ$2,'2025'!$C:$C,"="&amp;$C$12)</f>
        <v/>
      </c>
      <c r="AQ12" s="10">
        <f>COUNTIFS('2025'!$F:$F,"&gt;="&amp;AQ$2,'2025'!$F:$F,"&lt;"&amp;AR$2,'2025'!$C:$C,"="&amp;$C$12)</f>
        <v/>
      </c>
      <c r="AR12" s="10">
        <f>COUNTIFS('2025'!$F:$F,"&gt;="&amp;AR$2,'2025'!$F:$F,"&lt;"&amp;AS$2,'2025'!$C:$C,"="&amp;$C$12)</f>
        <v/>
      </c>
      <c r="AS12" s="10">
        <f>COUNTIFS('2025'!$F:$F,"&gt;="&amp;AS$2,'2025'!$F:$F,"&lt;"&amp;AT$2,'2025'!$C:$C,"="&amp;$C$12)</f>
        <v/>
      </c>
      <c r="AT12" s="10">
        <f>COUNTIFS('2025'!$F:$F,"&gt;="&amp;AT$2,'2025'!$F:$F,"&lt;"&amp;AU$2,'2025'!$C:$C,"="&amp;$C$12)</f>
        <v/>
      </c>
      <c r="AU12" s="10">
        <f>COUNTIFS('2025'!$F:$F,"&gt;="&amp;AU$2,'2025'!$F:$F,"&lt;"&amp;AV$2,'2025'!$C:$C,"="&amp;$C$12)</f>
        <v/>
      </c>
      <c r="AV12" s="10">
        <f>COUNTIFS('2025'!$F:$F,"&gt;="&amp;AV$2,'2025'!$F:$F,"&lt;"&amp;AW$2,'2025'!$C:$C,"="&amp;$C$12)</f>
        <v/>
      </c>
      <c r="AW12" s="10">
        <f>COUNTIFS('2025'!$F:$F,"&gt;="&amp;AW$2,'2025'!$F:$F,"&lt;"&amp;AX$2,'2025'!$C:$C,"="&amp;$C$12)</f>
        <v/>
      </c>
      <c r="AX12" s="10">
        <f>COUNTIFS('2025'!$F:$F,"&gt;="&amp;AX$2,'2025'!$F:$F,"&lt;"&amp;AY$2,'2025'!$C:$C,"="&amp;$C$12)</f>
        <v/>
      </c>
      <c r="AY12" s="10">
        <f>COUNTIFS('2025'!$F:$F,"&gt;="&amp;AY$2,'2025'!$F:$F,"&lt;"&amp;AZ$2,'2025'!$C:$C,"="&amp;$C$12)</f>
        <v/>
      </c>
      <c r="AZ12" s="10">
        <f>COUNTIFS('2025'!$F:$F,"&gt;="&amp;AZ$2,'2025'!$F:$F,"&lt;"&amp;BA$2,'2025'!$C:$C,"="&amp;$C$12)</f>
        <v/>
      </c>
      <c r="BA12" s="10">
        <f>COUNTIFS('2025'!$F:$F,"&gt;="&amp;BA$2,'2025'!$F:$F,"&lt;"&amp;BB$2,'2025'!$C:$C,"="&amp;$C$12)</f>
        <v/>
      </c>
      <c r="BB12" s="10">
        <f>COUNTIFS('2025'!$F:$F,"&gt;="&amp;BB$2,'2025'!$F:$F,"&lt;"&amp;BC$2,'2025'!$C:$C,"="&amp;$C$12)</f>
        <v/>
      </c>
      <c r="BC12" s="10">
        <f>COUNTIFS('2025'!$F:$F,"&gt;="&amp;BC$2,'2025'!$F:$F,"&lt;"&amp;BD$2,'2025'!$C:$C,"="&amp;$C$12)</f>
        <v/>
      </c>
      <c r="BD12" s="10">
        <f>COUNTIFS('2025'!$F:$F,"&gt;="&amp;BD$2,'2025'!$F:$F,"&lt;"&amp;BE$2,'2025'!$C:$C,"="&amp;$C$12)</f>
        <v/>
      </c>
      <c r="BE12" s="10">
        <f>COUNTIFS('2025'!$F:$F,"&gt;="&amp;BE$2,'2025'!$F:$F,"&lt;"&amp;#REF!,'2025'!$C:$C,"="&amp;$C$12)</f>
        <v/>
      </c>
    </row>
    <row r="13">
      <c r="B13" s="8" t="n"/>
      <c r="C13" s="26" t="inlineStr">
        <is>
          <t>NOK</t>
        </is>
      </c>
      <c r="D13" s="10">
        <f>COUNTIFS('2025'!$E:$E,"&gt;="&amp;D$2,'2025'!$E:$E,"&lt;"&amp;E$2,'2025'!$B:$B,"="&amp;$C$13)</f>
        <v/>
      </c>
      <c r="E13" s="10">
        <f>COUNTIFS('2025'!$E:$E,"&gt;="&amp;E$2,'2025'!$E:$E,"&lt;"&amp;F$2,'2025'!$B:$B,"="&amp;$C$13)</f>
        <v/>
      </c>
      <c r="F13" s="10">
        <f>COUNTIFS('2025'!$E:$E,"&gt;="&amp;F$2,'2025'!$E:$E,"&lt;"&amp;G$2,'2025'!$B:$B,"="&amp;$C$13)</f>
        <v/>
      </c>
      <c r="G13" s="10">
        <f>COUNTIFS('2025'!$E:$E,"&gt;="&amp;G$2,'2025'!$E:$E,"&lt;"&amp;H$2,'2025'!$B:$B,"="&amp;$C$13)</f>
        <v/>
      </c>
      <c r="H13" s="10">
        <f>COUNTIFS('2025'!$E:$E,"&gt;="&amp;H$2,'2025'!$E:$E,"&lt;"&amp;I$2,'2025'!$B:$B,"="&amp;$C$13)</f>
        <v/>
      </c>
      <c r="I13" s="10">
        <f>COUNTIFS('2025'!$E:$E,"&gt;="&amp;I$2,'2025'!$E:$E,"&lt;"&amp;J$2,'2025'!$B:$B,"="&amp;$C$13)</f>
        <v/>
      </c>
      <c r="J13" s="10">
        <f>COUNTIFS('2025'!$E:$E,"&gt;="&amp;J$2,'2025'!$E:$E,"&lt;"&amp;K$2,'2025'!$B:$B,"="&amp;$C$13)</f>
        <v/>
      </c>
      <c r="K13" s="10">
        <f>COUNTIFS('2025'!$E:$E,"&gt;="&amp;K$2,'2025'!$E:$E,"&lt;"&amp;L$2,'2025'!$B:$B,"="&amp;$C$13)</f>
        <v/>
      </c>
      <c r="L13" s="10">
        <f>COUNTIFS('2025'!$E:$E,"&gt;="&amp;L$2,'2025'!$E:$E,"&lt;"&amp;M$2,'2025'!$B:$B,"="&amp;$C$13)</f>
        <v/>
      </c>
      <c r="M13" s="10">
        <f>COUNTIFS('2025'!$E:$E,"&gt;="&amp;M$2,'2025'!$E:$E,"&lt;"&amp;N$2,'2025'!$B:$B,"="&amp;$C$13)</f>
        <v/>
      </c>
      <c r="N13" s="10">
        <f>COUNTIFS('2025'!$E:$E,"&gt;="&amp;N$2,'2025'!$E:$E,"&lt;"&amp;O$2,'2025'!$B:$B,"="&amp;$C$13)</f>
        <v/>
      </c>
      <c r="O13" s="10">
        <f>COUNTIFS('2025'!$E:$E,"&gt;="&amp;O$2,'2025'!$E:$E,"&lt;"&amp;P$2,'2025'!$B:$B,"="&amp;$C$13)</f>
        <v/>
      </c>
      <c r="P13" s="10">
        <f>COUNTIFS('2025'!$F:$F,"&gt;="&amp;P$2,'2025'!$F:$F,"&lt;"&amp;Q$2,'2025'!$C:$C,"="&amp;$C$13)</f>
        <v/>
      </c>
      <c r="Q13" s="10">
        <f>COUNTIFS('2025'!$F:$F,"&gt;="&amp;Q$2,'2025'!$F:$F,"&lt;"&amp;R$2,'2025'!$C:$C,"="&amp;$C$13)</f>
        <v/>
      </c>
      <c r="R13" s="10">
        <f>COUNTIFS('2025'!$F:$F,"&gt;="&amp;R$2,'2025'!$F:$F,"&lt;"&amp;S$2,'2025'!$C:$C,"="&amp;$C$13)</f>
        <v/>
      </c>
      <c r="S13" s="10">
        <f>COUNTIFS('2025'!$F:$F,"&gt;="&amp;S$2,'2025'!$F:$F,"&lt;"&amp;T$2,'2025'!$C:$C,"="&amp;$C$13)</f>
        <v/>
      </c>
      <c r="T13" s="10">
        <f>COUNTIFS('2025'!$F:$F,"&gt;="&amp;T$2,'2025'!$F:$F,"&lt;"&amp;U$2,'2025'!$C:$C,"="&amp;$C$13)</f>
        <v/>
      </c>
      <c r="U13" s="10">
        <f>COUNTIFS('2025'!$F:$F,"&gt;="&amp;U$2,'2025'!$F:$F,"&lt;"&amp;V$2,'2025'!$C:$C,"="&amp;$C$13)</f>
        <v/>
      </c>
      <c r="V13" s="10">
        <f>COUNTIFS('2025'!$F:$F,"&gt;="&amp;V$2,'2025'!$F:$F,"&lt;"&amp;W$2,'2025'!$C:$C,"="&amp;$C$13)</f>
        <v/>
      </c>
      <c r="W13" s="10">
        <f>COUNTIFS('2025'!$F:$F,"&gt;="&amp;W$2,'2025'!$F:$F,"&lt;"&amp;X$2,'2025'!$C:$C,"="&amp;$C$13)</f>
        <v/>
      </c>
      <c r="X13" s="10">
        <f>COUNTIFS('2025'!$F:$F,"&gt;="&amp;X$2,'2025'!$F:$F,"&lt;"&amp;Y$2,'2025'!$C:$C,"="&amp;$C$13)</f>
        <v/>
      </c>
      <c r="Y13" s="10">
        <f>COUNTIFS('2025'!$F:$F,"&gt;="&amp;Y$2,'2025'!$F:$F,"&lt;"&amp;Z$2,'2025'!$C:$C,"="&amp;$C$13)</f>
        <v/>
      </c>
      <c r="Z13" s="10">
        <f>COUNTIFS('2025'!$F:$F,"&gt;="&amp;Z$2,'2025'!$F:$F,"&lt;"&amp;AA$2,'2025'!$C:$C,"="&amp;$C$13)</f>
        <v/>
      </c>
      <c r="AA13" s="10">
        <f>COUNTIFS('2025'!$F:$F,"&gt;="&amp;AA$2,'2025'!$F:$F,"&lt;"&amp;AB$2,'2025'!$C:$C,"="&amp;$C$13)</f>
        <v/>
      </c>
      <c r="AB13" s="10">
        <f>COUNTIFS('2025'!$F:$F,"&gt;="&amp;AB$2,'2025'!$F:$F,"&lt;"&amp;AC$2,'2025'!$C:$C,"="&amp;$C$13)</f>
        <v/>
      </c>
      <c r="AC13" s="10">
        <f>COUNTIFS('2025'!$F:$F,"&gt;="&amp;AC$2,'2025'!$F:$F,"&lt;"&amp;AD$2,'2025'!$C:$C,"="&amp;$C$13)</f>
        <v/>
      </c>
      <c r="AD13" s="10">
        <f>COUNTIFS('2025'!$F:$F,"&gt;="&amp;AD$2,'2025'!$F:$F,"&lt;"&amp;AE$2,'2025'!$C:$C,"="&amp;$C$13)</f>
        <v/>
      </c>
      <c r="AE13" s="10">
        <f>COUNTIFS('2025'!$F:$F,"&gt;="&amp;AE$2,'2025'!$F:$F,"&lt;"&amp;AF$2,'2025'!$C:$C,"="&amp;$C$13)</f>
        <v/>
      </c>
      <c r="AF13" s="10">
        <f>COUNTIFS('2025'!$F:$F,"&gt;="&amp;AF$2,'2025'!$F:$F,"&lt;"&amp;AG$2,'2025'!$C:$C,"="&amp;$C$13)</f>
        <v/>
      </c>
      <c r="AG13" s="10">
        <f>COUNTIFS('2025'!$F:$F,"&gt;="&amp;AG$2,'2025'!$F:$F,"&lt;"&amp;AH$2,'2025'!$C:$C,"="&amp;$C$13)</f>
        <v/>
      </c>
      <c r="AH13" s="10">
        <f>COUNTIFS('2025'!$F:$F,"&gt;="&amp;AH$2,'2025'!$F:$F,"&lt;"&amp;AI$2,'2025'!$C:$C,"="&amp;$C$13)</f>
        <v/>
      </c>
      <c r="AI13" s="10">
        <f>COUNTIFS('2025'!$F:$F,"&gt;="&amp;AI$2,'2025'!$F:$F,"&lt;"&amp;AJ$2,'2025'!$C:$C,"="&amp;$C$13)</f>
        <v/>
      </c>
      <c r="AJ13" s="10">
        <f>COUNTIFS('2025'!$F:$F,"&gt;="&amp;AJ$2,'2025'!$F:$F,"&lt;"&amp;AK$2,'2025'!$C:$C,"="&amp;$C$13)</f>
        <v/>
      </c>
      <c r="AK13" s="10">
        <f>COUNTIFS('2025'!$F:$F,"&gt;="&amp;AK$2,'2025'!$F:$F,"&lt;"&amp;AL$2,'2025'!$C:$C,"="&amp;$C$13)</f>
        <v/>
      </c>
      <c r="AL13" s="10">
        <f>COUNTIFS('2025'!$F:$F,"&gt;="&amp;AL$2,'2025'!$F:$F,"&lt;"&amp;AM$2,'2025'!$C:$C,"="&amp;$C$13)</f>
        <v/>
      </c>
      <c r="AM13" s="10">
        <f>COUNTIFS('2025'!$F:$F,"&gt;="&amp;AM$2,'2025'!$F:$F,"&lt;"&amp;AN$2,'2025'!$C:$C,"="&amp;$C$13)</f>
        <v/>
      </c>
      <c r="AN13" s="10">
        <f>COUNTIFS('2025'!$F:$F,"&gt;="&amp;AN$2,'2025'!$F:$F,"&lt;"&amp;AO$2,'2025'!$C:$C,"="&amp;$C$13)</f>
        <v/>
      </c>
      <c r="AO13" s="10">
        <f>COUNTIFS('2025'!$F:$F,"&gt;="&amp;AO$2,'2025'!$F:$F,"&lt;"&amp;AP$2,'2025'!$C:$C,"="&amp;$C$13)</f>
        <v/>
      </c>
      <c r="AP13" s="10">
        <f>COUNTIFS('2025'!$F:$F,"&gt;="&amp;AP$2,'2025'!$F:$F,"&lt;"&amp;AQ$2,'2025'!$C:$C,"="&amp;$C$13)</f>
        <v/>
      </c>
      <c r="AQ13" s="10">
        <f>COUNTIFS('2025'!$F:$F,"&gt;="&amp;AQ$2,'2025'!$F:$F,"&lt;"&amp;AR$2,'2025'!$C:$C,"="&amp;$C$13)</f>
        <v/>
      </c>
      <c r="AR13" s="10">
        <f>COUNTIFS('2025'!$F:$F,"&gt;="&amp;AR$2,'2025'!$F:$F,"&lt;"&amp;AS$2,'2025'!$C:$C,"="&amp;$C$13)</f>
        <v/>
      </c>
      <c r="AS13" s="10">
        <f>COUNTIFS('2025'!$F:$F,"&gt;="&amp;AS$2,'2025'!$F:$F,"&lt;"&amp;AT$2,'2025'!$C:$C,"="&amp;$C$13)</f>
        <v/>
      </c>
      <c r="AT13" s="10">
        <f>COUNTIFS('2025'!$F:$F,"&gt;="&amp;AT$2,'2025'!$F:$F,"&lt;"&amp;AU$2,'2025'!$C:$C,"="&amp;$C$13)</f>
        <v/>
      </c>
      <c r="AU13" s="10">
        <f>COUNTIFS('2025'!$F:$F,"&gt;="&amp;AU$2,'2025'!$F:$F,"&lt;"&amp;AV$2,'2025'!$C:$C,"="&amp;$C$13)</f>
        <v/>
      </c>
      <c r="AV13" s="10">
        <f>COUNTIFS('2025'!$F:$F,"&gt;="&amp;AV$2,'2025'!$F:$F,"&lt;"&amp;AW$2,'2025'!$C:$C,"="&amp;$C$13)</f>
        <v/>
      </c>
      <c r="AW13" s="10">
        <f>COUNTIFS('2025'!$F:$F,"&gt;="&amp;AW$2,'2025'!$F:$F,"&lt;"&amp;AX$2,'2025'!$C:$C,"="&amp;$C$13)</f>
        <v/>
      </c>
      <c r="AX13" s="10">
        <f>COUNTIFS('2025'!$F:$F,"&gt;="&amp;AX$2,'2025'!$F:$F,"&lt;"&amp;AY$2,'2025'!$C:$C,"="&amp;$C$13)</f>
        <v/>
      </c>
      <c r="AY13" s="10">
        <f>COUNTIFS('2025'!$F:$F,"&gt;="&amp;AY$2,'2025'!$F:$F,"&lt;"&amp;AZ$2,'2025'!$C:$C,"="&amp;$C$13)</f>
        <v/>
      </c>
      <c r="AZ13" s="10">
        <f>COUNTIFS('2025'!$F:$F,"&gt;="&amp;AZ$2,'2025'!$F:$F,"&lt;"&amp;BA$2,'2025'!$C:$C,"="&amp;$C$13)</f>
        <v/>
      </c>
      <c r="BA13" s="10">
        <f>COUNTIFS('2025'!$F:$F,"&gt;="&amp;BA$2,'2025'!$F:$F,"&lt;"&amp;BB$2,'2025'!$C:$C,"="&amp;$C$13)</f>
        <v/>
      </c>
      <c r="BB13" s="10">
        <f>COUNTIFS('2025'!$F:$F,"&gt;="&amp;BB$2,'2025'!$F:$F,"&lt;"&amp;BC$2,'2025'!$C:$C,"="&amp;$C$13)</f>
        <v/>
      </c>
      <c r="BC13" s="10">
        <f>COUNTIFS('2025'!$F:$F,"&gt;="&amp;BC$2,'2025'!$F:$F,"&lt;"&amp;BD$2,'2025'!$C:$C,"="&amp;$C$13)</f>
        <v/>
      </c>
      <c r="BD13" s="10">
        <f>COUNTIFS('2025'!$F:$F,"&gt;="&amp;BD$2,'2025'!$F:$F,"&lt;"&amp;BE$2,'2025'!$C:$C,"="&amp;$C$13)</f>
        <v/>
      </c>
      <c r="BE13" s="10">
        <f>COUNTIFS('2025'!$F:$F,"&gt;="&amp;BE$2,'2025'!$F:$F,"&lt;"&amp;#REF!,'2025'!$C:$C,"="&amp;$C$13)</f>
        <v/>
      </c>
    </row>
    <row r="14">
      <c r="C14" s="9" t="inlineStr">
        <is>
          <t>Alertes cloturées</t>
        </is>
      </c>
      <c r="D14" s="110">
        <f>D10+D11+D12</f>
        <v/>
      </c>
      <c r="E14" s="110">
        <f>E10+E11+E12</f>
        <v/>
      </c>
      <c r="F14" s="110">
        <f>F10+F11+F12</f>
        <v/>
      </c>
      <c r="G14" s="110">
        <f>G10+G11+G12</f>
        <v/>
      </c>
      <c r="H14" s="110">
        <f>H10+H11+H12</f>
        <v/>
      </c>
      <c r="I14" s="110">
        <f>I10+I11+I12</f>
        <v/>
      </c>
      <c r="J14" s="110">
        <f>J10+J11+J12</f>
        <v/>
      </c>
      <c r="K14" s="110">
        <f>K10+K11+K12</f>
        <v/>
      </c>
      <c r="L14" s="110">
        <f>L10+L11+L12</f>
        <v/>
      </c>
      <c r="M14" s="110">
        <f>M10+M11+M12</f>
        <v/>
      </c>
      <c r="N14" s="110">
        <f>N10+N11+N12</f>
        <v/>
      </c>
      <c r="O14" s="110">
        <f>O10+O11+O12</f>
        <v/>
      </c>
      <c r="P14" s="110">
        <f>P10+P11+P12</f>
        <v/>
      </c>
      <c r="Q14" s="110">
        <f>Q10+Q11+Q12</f>
        <v/>
      </c>
      <c r="R14" s="110">
        <f>R10+R11+R12</f>
        <v/>
      </c>
      <c r="S14" s="110">
        <f>S10+S11+S12</f>
        <v/>
      </c>
      <c r="T14" s="110">
        <f>T10+T11+T12</f>
        <v/>
      </c>
      <c r="U14" s="110">
        <f>U10+U11+U12</f>
        <v/>
      </c>
      <c r="V14" s="110">
        <f>V10+V11+V12</f>
        <v/>
      </c>
      <c r="W14" s="110">
        <f>W10+W11+W12</f>
        <v/>
      </c>
      <c r="X14" s="110">
        <f>X10+X11+X12</f>
        <v/>
      </c>
      <c r="Y14" s="110">
        <f>Y10+Y11+Y12</f>
        <v/>
      </c>
      <c r="Z14" s="110">
        <f>Z10+Z11+Z12</f>
        <v/>
      </c>
      <c r="AA14" s="110">
        <f>AA10+AA11+AA12</f>
        <v/>
      </c>
      <c r="AB14" s="110">
        <f>AB10+AB11+AB12</f>
        <v/>
      </c>
      <c r="AC14" s="110">
        <f>AC10+AC11+AC12</f>
        <v/>
      </c>
      <c r="AD14" s="110">
        <f>AD10+AD11+AD12</f>
        <v/>
      </c>
      <c r="AE14" s="110">
        <f>AE10+AE11+AE12</f>
        <v/>
      </c>
      <c r="AF14" s="110">
        <f>AF10+AF11+AF12</f>
        <v/>
      </c>
      <c r="AG14" s="110">
        <f>AG10+AG11+AG12</f>
        <v/>
      </c>
      <c r="AH14" s="110">
        <f>AH10+AH11+AH12</f>
        <v/>
      </c>
      <c r="AI14" s="110">
        <f>AI10+AI11+AI12</f>
        <v/>
      </c>
      <c r="AJ14" s="110">
        <f>AJ10+AJ11+AJ12</f>
        <v/>
      </c>
      <c r="AK14" s="110">
        <f>AK10+AK11+AK12</f>
        <v/>
      </c>
      <c r="AL14" s="110">
        <f>AL10+AL11+AL12</f>
        <v/>
      </c>
      <c r="AM14" s="110">
        <f>AM10+AM11+AM12</f>
        <v/>
      </c>
      <c r="AN14" s="110">
        <f>AN10+AN11+AN12</f>
        <v/>
      </c>
      <c r="AO14" s="110">
        <f>AO10+AO11+AO12</f>
        <v/>
      </c>
      <c r="AP14" s="110">
        <f>AP10+AP11+AP12</f>
        <v/>
      </c>
      <c r="AQ14" s="110">
        <f>AQ10+AQ11+AQ12</f>
        <v/>
      </c>
      <c r="AR14" s="110">
        <f>AR10+AR11+AR12</f>
        <v/>
      </c>
      <c r="AS14" s="110">
        <f>AS10+AS11+AS12</f>
        <v/>
      </c>
      <c r="AT14" s="110">
        <f>AT10+AT11+AT12</f>
        <v/>
      </c>
      <c r="AU14" s="110">
        <f>AU10+AU11+AU12</f>
        <v/>
      </c>
      <c r="AV14" s="110">
        <f>AV10+AV11+AV12</f>
        <v/>
      </c>
      <c r="AW14" s="110">
        <f>AW10+AW11+AW12</f>
        <v/>
      </c>
      <c r="AX14" s="110">
        <f>AX10+AX11+AX12</f>
        <v/>
      </c>
      <c r="AY14" s="110">
        <f>AY10+AY11+AY12</f>
        <v/>
      </c>
      <c r="AZ14" s="110">
        <f>AZ10+AZ11+AZ12</f>
        <v/>
      </c>
      <c r="BA14" s="110">
        <f>BA10+BA11+BA12</f>
        <v/>
      </c>
      <c r="BB14" s="110">
        <f>BB10+BB11+BB12</f>
        <v/>
      </c>
      <c r="BC14" s="110">
        <f>BC10+BC11+BC12</f>
        <v/>
      </c>
      <c r="BD14" s="110">
        <f>BD10+BD11+BD12</f>
        <v/>
      </c>
      <c r="BE14" s="110">
        <f>BE10+BE11+BE12</f>
        <v/>
      </c>
    </row>
    <row r="15">
      <c r="C15" s="9" t="inlineStr">
        <is>
          <t>Alertes en cours</t>
        </is>
      </c>
      <c r="D15" s="110">
        <f>D8+D9+D13</f>
        <v/>
      </c>
      <c r="E15" s="110">
        <f>E8+E9+E13</f>
        <v/>
      </c>
      <c r="F15" s="110">
        <f>F8+F9+F13</f>
        <v/>
      </c>
      <c r="G15" s="110">
        <f>G8+G9+G13</f>
        <v/>
      </c>
      <c r="H15" s="110">
        <f>H8+H9+H13</f>
        <v/>
      </c>
      <c r="I15" s="110">
        <f>I8+I9+I13</f>
        <v/>
      </c>
      <c r="J15" s="110">
        <f>J8+J9+J13</f>
        <v/>
      </c>
      <c r="K15" s="110">
        <f>K8+K9+K13</f>
        <v/>
      </c>
      <c r="L15" s="110">
        <f>L8+L9+L13</f>
        <v/>
      </c>
      <c r="M15" s="110">
        <f>M8+M9+M13</f>
        <v/>
      </c>
      <c r="N15" s="110">
        <f>N8+N9+N13</f>
        <v/>
      </c>
      <c r="O15" s="110">
        <f>O8+O9+O13</f>
        <v/>
      </c>
      <c r="P15" s="110">
        <f>P8+P9+P13</f>
        <v/>
      </c>
      <c r="Q15" s="110">
        <f>Q8+Q9+Q13</f>
        <v/>
      </c>
      <c r="R15" s="110">
        <f>R8+R9+R13</f>
        <v/>
      </c>
      <c r="S15" s="110">
        <f>S8+S9+S13</f>
        <v/>
      </c>
      <c r="T15" s="110">
        <f>T8+T9+T13</f>
        <v/>
      </c>
      <c r="U15" s="110">
        <f>U8+U9+U13</f>
        <v/>
      </c>
      <c r="V15" s="110">
        <f>V8+V9+V13</f>
        <v/>
      </c>
      <c r="W15" s="110">
        <f>W8+W9+W13</f>
        <v/>
      </c>
      <c r="X15" s="110">
        <f>X8+X9+X13</f>
        <v/>
      </c>
      <c r="Y15" s="110">
        <f>Y8+Y9+Y13</f>
        <v/>
      </c>
      <c r="Z15" s="110">
        <f>Z8+Z9+Z13</f>
        <v/>
      </c>
      <c r="AA15" s="110">
        <f>AA8+AA9+AA13</f>
        <v/>
      </c>
      <c r="AB15" s="110">
        <f>AB8+AB9+AB13</f>
        <v/>
      </c>
      <c r="AC15" s="110">
        <f>AC8+AC9+AC13</f>
        <v/>
      </c>
      <c r="AD15" s="110">
        <f>AD8+AD9+AD13</f>
        <v/>
      </c>
      <c r="AE15" s="110">
        <f>AE8+AE9+AE13</f>
        <v/>
      </c>
      <c r="AF15" s="110">
        <f>AF8+AF9+AF13</f>
        <v/>
      </c>
      <c r="AG15" s="110">
        <f>AG8+AG9+AG13</f>
        <v/>
      </c>
      <c r="AH15" s="110">
        <f>AH8+AH9+AH13</f>
        <v/>
      </c>
      <c r="AI15" s="110">
        <f>AI8+AI9+AI13</f>
        <v/>
      </c>
      <c r="AJ15" s="110">
        <f>AJ8+AJ9+AJ13</f>
        <v/>
      </c>
      <c r="AK15" s="110">
        <f>AK8+AK9+AK13</f>
        <v/>
      </c>
      <c r="AL15" s="110">
        <f>AL8+AL9+AL13</f>
        <v/>
      </c>
      <c r="AM15" s="110">
        <f>AM8+AM9+AM13</f>
        <v/>
      </c>
      <c r="AN15" s="110">
        <f>AN8+AN9+AN13</f>
        <v/>
      </c>
      <c r="AO15" s="110">
        <f>AO8+AO9+AO13</f>
        <v/>
      </c>
      <c r="AP15" s="110">
        <f>AP8+AP9+AP13</f>
        <v/>
      </c>
      <c r="AQ15" s="110">
        <f>AQ8+AQ9+AQ13</f>
        <v/>
      </c>
      <c r="AR15" s="110">
        <f>AR8+AR9+AR13</f>
        <v/>
      </c>
      <c r="AS15" s="110">
        <f>AS8+AS9+AS13</f>
        <v/>
      </c>
      <c r="AT15" s="110">
        <f>AT8+AT9+AT13</f>
        <v/>
      </c>
      <c r="AU15" s="110">
        <f>AU8+AU9+AU13</f>
        <v/>
      </c>
      <c r="AV15" s="110">
        <f>AV8+AV9+AV13</f>
        <v/>
      </c>
      <c r="AW15" s="110">
        <f>AW8+AW9+AW13</f>
        <v/>
      </c>
      <c r="AX15" s="110">
        <f>AX8+AX9+AX13</f>
        <v/>
      </c>
      <c r="AY15" s="110">
        <f>AY8+AY9+AY13</f>
        <v/>
      </c>
      <c r="AZ15" s="110">
        <f>AZ8+AZ9+AZ13</f>
        <v/>
      </c>
      <c r="BA15" s="110">
        <f>BA8+BA9+BA13</f>
        <v/>
      </c>
      <c r="BB15" s="110">
        <f>BB8+BB9+BB13</f>
        <v/>
      </c>
      <c r="BC15" s="110">
        <f>BC8+BC9+BC13</f>
        <v/>
      </c>
      <c r="BD15" s="110">
        <f>BD8+BD9+BD13</f>
        <v/>
      </c>
      <c r="BE15" s="110">
        <f>BE8+BE9+BE13</f>
        <v/>
      </c>
    </row>
    <row r="16">
      <c r="C16" s="9" t="inlineStr">
        <is>
          <t>Alertes critiques cloturées</t>
        </is>
      </c>
      <c r="D16" s="110" t="n"/>
      <c r="E16" s="110" t="n"/>
      <c r="F16" s="110" t="n"/>
      <c r="G16" s="110" t="n"/>
      <c r="H16" s="110" t="n"/>
      <c r="I16" s="110" t="n"/>
      <c r="J16" s="110" t="n"/>
      <c r="K16" s="110" t="n"/>
      <c r="L16" s="110" t="n"/>
      <c r="M16" s="110" t="n"/>
      <c r="N16" s="110" t="n"/>
      <c r="O16" s="110" t="n"/>
    </row>
    <row r="17">
      <c r="C17" s="9" t="inlineStr">
        <is>
          <t>Alertes critiques en cours</t>
        </is>
      </c>
      <c r="D17" s="110" t="n"/>
      <c r="E17" s="110" t="n"/>
      <c r="F17" s="110" t="n"/>
      <c r="G17" s="110" t="n"/>
      <c r="H17" s="110" t="n"/>
      <c r="I17" s="110" t="n"/>
      <c r="J17" s="110" t="n"/>
      <c r="K17" s="110" t="n"/>
      <c r="L17" s="110" t="n"/>
      <c r="M17" s="110" t="n"/>
      <c r="N17" s="110" t="n"/>
      <c r="O17" s="110" t="n"/>
    </row>
    <row r="18">
      <c r="C18" s="9" t="n"/>
      <c r="D18" s="110" t="n"/>
      <c r="E18" s="110" t="n"/>
      <c r="F18" s="110" t="n"/>
      <c r="G18" s="110" t="n"/>
      <c r="H18" s="110" t="n"/>
      <c r="I18" s="110" t="n"/>
      <c r="J18" s="110" t="n"/>
      <c r="K18" s="110" t="n"/>
      <c r="L18" s="110" t="n"/>
      <c r="M18" s="110" t="n"/>
      <c r="N18" s="110" t="n"/>
      <c r="O18" s="110" t="n"/>
    </row>
    <row r="19">
      <c r="C19" s="26" t="inlineStr">
        <is>
          <t>Cumul de traitement</t>
        </is>
      </c>
      <c r="D19" s="110" t="n"/>
      <c r="E19" s="110" t="n"/>
      <c r="F19" s="110" t="n"/>
      <c r="G19" s="110" t="n"/>
      <c r="H19" s="110" t="n"/>
      <c r="I19" s="110" t="n"/>
      <c r="J19" s="110" t="n"/>
      <c r="K19" s="110" t="n"/>
      <c r="L19" s="110" t="n"/>
      <c r="M19" s="110" t="n"/>
      <c r="N19" s="110" t="n"/>
      <c r="O19" s="110" t="n"/>
      <c r="P19" s="44" t="n"/>
      <c r="Q19" s="44" t="n"/>
      <c r="R19" s="44" t="n"/>
      <c r="S19" s="44" t="n"/>
      <c r="T19" s="103">
        <f>T14/(T8+T9+T10+T11+T12+T13)</f>
        <v/>
      </c>
      <c r="U19" s="103">
        <f>U14/(U8+U9+U10+U11+U12+U13)</f>
        <v/>
      </c>
      <c r="V19" s="103">
        <f>V14/(V8+V9+V10+V11+V12+V13)</f>
        <v/>
      </c>
      <c r="W19" s="103">
        <f>W14/(W8+W9+W10+W11+W12+W13)</f>
        <v/>
      </c>
      <c r="X19" s="103">
        <f>X14/(X8+X9+X10+X11+X12+X13)</f>
        <v/>
      </c>
      <c r="Y19" s="103">
        <f>Y14/(Y8+Y9+Y10+Y11+Y12+Y13)</f>
        <v/>
      </c>
      <c r="Z19" s="103">
        <f>Z14/(Z8+Z9+Z10+Z11+Z12+Z13)</f>
        <v/>
      </c>
      <c r="AA19" s="103">
        <f>AA14/(AA8+AA9+AA10+AA11+AA12+AA13)</f>
        <v/>
      </c>
      <c r="AB19" s="103">
        <f>AB14/(AB8+AB9+AB10+AB11+AB12+AB13)</f>
        <v/>
      </c>
      <c r="AC19" s="103">
        <f>AC14/(AC8+AC9+AC10+AC11+AC12+AC13)</f>
        <v/>
      </c>
      <c r="AD19" s="103">
        <f>AD14/(AD8+AD9+AD10+AD11+AD12+AD13)</f>
        <v/>
      </c>
      <c r="AE19" s="103">
        <f>AE14/(AE8+AE9+AE10+AE11+AE12+AE13)</f>
        <v/>
      </c>
      <c r="AF19" s="103">
        <f>AF14/(AF8+AF9+AF10+AF11+AF12+AF13)</f>
        <v/>
      </c>
      <c r="AG19" s="103">
        <f>AG14/(AG8+AG9+AG10+AG11+AG12+AG13)</f>
        <v/>
      </c>
      <c r="AH19" s="103">
        <f>AH14/(AH8+AH9+AH10+AH11+AH12+AH13)</f>
        <v/>
      </c>
      <c r="AI19" s="103">
        <f>AI14/(AI8+AI9+AI10+AI11+AI12+AI13)</f>
        <v/>
      </c>
      <c r="AJ19" s="103">
        <f>AJ14/(AJ8+AJ9+AJ10+AJ11+AJ12+AJ13)</f>
        <v/>
      </c>
      <c r="AK19" s="103">
        <f>AK14/(AK8+AK9+AK10+AK11+AK12+AK13)</f>
        <v/>
      </c>
      <c r="AL19" s="103">
        <f>AL14/(AL8+AL9+AL10+AL11+AL12+AL13)</f>
        <v/>
      </c>
      <c r="AM19" s="103">
        <f>AM14/(AM8+AM9+AM10+AM11+AM12+AM13)</f>
        <v/>
      </c>
      <c r="AN19" s="103">
        <f>AN14/(AN8+AN9+AN10+AN11+AN12+AN13)</f>
        <v/>
      </c>
      <c r="AO19" s="103">
        <f>AO14/(AO8+AO9+AO10+AO11+AO12+AO13)</f>
        <v/>
      </c>
      <c r="AP19" s="103">
        <f>AP14/(AP8+AP9+AP10+AP11+AP12+AP13)</f>
        <v/>
      </c>
      <c r="AQ19" s="103">
        <f>AQ14/(AQ8+AQ9+AQ10+AQ11+AQ12+AQ13)</f>
        <v/>
      </c>
      <c r="AR19" s="103">
        <f>AR14/(AR8+AR9+AR10+AR11+AR12+AR13)</f>
        <v/>
      </c>
      <c r="AS19" s="103">
        <f>AS14/(AS8+AS9+AS10+AS11+AS12+AS13)</f>
        <v/>
      </c>
      <c r="AT19" s="103">
        <f>AT14/(AT8+AT9+AT10+AT11+AT12+AT13)</f>
        <v/>
      </c>
      <c r="AU19" s="103">
        <f>AU14/(AU8+AU9+AU10+AU11+AU12+AU13)</f>
        <v/>
      </c>
      <c r="AV19" s="103">
        <f>AV14/(AV8+AV9+AV10+AV11+AV12+AV13)</f>
        <v/>
      </c>
      <c r="AW19" s="103">
        <f>AW14/(AW8+AW9+AW10+AW11+AW12+AW13)</f>
        <v/>
      </c>
      <c r="AX19" s="103">
        <f>AX14/(AX8+AX9+AX10+AX11+AX12+AX13)</f>
        <v/>
      </c>
      <c r="AY19" s="103">
        <f>AY14/(AY8+AY9+AY10+AY11+AY12+AY13)</f>
        <v/>
      </c>
      <c r="AZ19" s="103">
        <f>AZ14/(AZ8+AZ9+AZ10+AZ11+AZ12+AZ13)</f>
        <v/>
      </c>
      <c r="BA19" s="103">
        <f>BA14/(BA8+BA9+BA10+BA11+BA12+BA13)</f>
        <v/>
      </c>
      <c r="BB19" s="103">
        <f>BB14/(BB8+BB9+BB10+BB11+BB12+BB13)</f>
        <v/>
      </c>
      <c r="BC19" s="103">
        <f>BC14/(BC8+BC9+BC10+BC11+BC12+BC13)</f>
        <v/>
      </c>
      <c r="BD19" s="103">
        <f>BD14/(BD8+BD9+BD10+BD11+BD12+BD13)</f>
        <v/>
      </c>
      <c r="BE19" s="103">
        <f>BE14/(BE8+BE9+BE10+BE11+BE12+BE13)</f>
        <v/>
      </c>
    </row>
    <row r="20">
      <c r="C20" s="9" t="n"/>
      <c r="D20" s="110" t="n"/>
      <c r="E20" s="110" t="n"/>
      <c r="F20" s="110" t="n"/>
      <c r="G20" s="110" t="n"/>
      <c r="H20" s="110" t="n"/>
      <c r="I20" s="110" t="n"/>
      <c r="J20" s="110" t="n"/>
      <c r="K20" s="110" t="n"/>
      <c r="L20" s="110" t="n"/>
      <c r="M20" s="110" t="n"/>
      <c r="N20" s="110" t="n"/>
      <c r="O20" s="110" t="n"/>
    </row>
    <row r="21">
      <c r="C21" s="9" t="n"/>
      <c r="D21" s="110" t="n"/>
      <c r="E21" s="110" t="n"/>
      <c r="F21" s="110" t="n"/>
      <c r="G21" s="110" t="n"/>
      <c r="H21" s="110" t="n"/>
      <c r="I21" s="110" t="n"/>
      <c r="J21" s="110" t="n"/>
      <c r="K21" s="110" t="n"/>
      <c r="L21" s="110" t="n"/>
      <c r="M21" s="110" t="n"/>
      <c r="N21" s="110" t="n"/>
      <c r="O21" s="110" t="n"/>
    </row>
    <row r="22" ht="29.15" customHeight="1" s="138">
      <c r="H22" t="inlineStr">
        <is>
          <t xml:space="preserve"> </t>
        </is>
      </c>
      <c r="AA22" s="57">
        <f>SUM(AN3:AY3)</f>
        <v/>
      </c>
      <c r="AB22" s="57" t="inlineStr">
        <is>
          <t>Alerte Durant 2024</t>
        </is>
      </c>
      <c r="AC22" s="57" t="n"/>
      <c r="AD22" s="57" t="n"/>
      <c r="AE22" s="57" t="n"/>
      <c r="AF22" s="57" t="n"/>
      <c r="AG22" s="57" t="n"/>
      <c r="AH22" s="57" t="n"/>
      <c r="AI22" s="57" t="n"/>
      <c r="AJ22" s="57" t="n"/>
      <c r="AK22" s="57" t="n"/>
      <c r="AL22" s="57" t="n"/>
      <c r="AM22" s="57" t="n"/>
      <c r="AN22" s="57" t="n"/>
      <c r="AO22" s="57" t="n"/>
      <c r="AP22" s="57" t="n"/>
      <c r="AQ22" s="100" t="n"/>
    </row>
  </sheetData>
  <mergeCells count="3">
    <mergeCell ref="P1:AA1"/>
    <mergeCell ref="AB1:AM1"/>
    <mergeCell ref="AN1:AY1"/>
  </mergeCells>
  <pageMargins left="0.7" right="0.7" top="0.75" bottom="0.75" header="0.3" footer="0.3"/>
  <pageSetup orientation="portrait" horizontalDpi="300" verticalDpi="300"/>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Y652"/>
  <sheetViews>
    <sheetView topLeftCell="A631" zoomScale="60" zoomScaleNormal="60" workbookViewId="0">
      <selection activeCell="E646" sqref="E646"/>
    </sheetView>
  </sheetViews>
  <sheetFormatPr baseColWidth="8" defaultColWidth="9.26953125" defaultRowHeight="14.5"/>
  <cols>
    <col width="37" bestFit="1" customWidth="1" style="138" min="1" max="1"/>
    <col width="15" customWidth="1" style="138" min="2" max="2"/>
    <col width="26" customWidth="1" style="138" min="3" max="3"/>
    <col width="50" customWidth="1" style="138" min="4" max="5"/>
    <col width="50" customWidth="1" style="138" min="5" max="5"/>
    <col width="21" customWidth="1" style="138" min="6" max="6"/>
    <col width="50" customWidth="1" style="138" min="7" max="7"/>
    <col width="18" customWidth="1" style="138" min="8" max="8"/>
    <col width="50" customWidth="1" style="138" min="9" max="9"/>
    <col width="18" customWidth="1" style="138" min="10" max="10"/>
    <col width="50" customWidth="1" style="138" min="11" max="11"/>
    <col width="24" bestFit="1" customWidth="1" style="138" min="12" max="12"/>
    <col width="38" customWidth="1" style="138" min="13" max="13"/>
    <col width="32" customWidth="1" style="138" min="14" max="14"/>
    <col width="21" customWidth="1" style="138" min="15" max="15"/>
    <col width="25" customWidth="1" style="138" min="16" max="16"/>
    <col width="50" customWidth="1" style="138" min="17" max="18"/>
    <col width="50" customWidth="1" style="138" min="18" max="18"/>
    <col width="50" bestFit="1" customWidth="1" style="138" min="19" max="19"/>
    <col width="50" customWidth="1" style="138" min="20" max="20"/>
    <col width="12" customWidth="1" style="138" min="21" max="23"/>
    <col width="12" customWidth="1" style="138" min="22" max="22"/>
    <col width="12" customWidth="1" style="138" min="23" max="23"/>
    <col width="12" bestFit="1" customWidth="1" style="138" min="24" max="24"/>
    <col width="10" customWidth="1" style="138" min="25" max="25"/>
  </cols>
  <sheetData>
    <row r="1" ht="40.5" customHeight="1" s="138">
      <c r="A1" s="156" t="inlineStr">
        <is>
          <t>Rapport de Vulnérabilités Juin 2025</t>
        </is>
      </c>
      <c r="B1" s="144" t="n"/>
      <c r="C1" s="144" t="n"/>
      <c r="D1" s="144" t="n"/>
      <c r="E1" s="144" t="n"/>
      <c r="F1" s="144" t="n"/>
      <c r="G1" s="144" t="n"/>
      <c r="H1" s="144" t="n"/>
      <c r="I1" s="144" t="n"/>
      <c r="J1" s="144" t="n"/>
      <c r="K1" s="157" t="n"/>
    </row>
    <row r="2">
      <c r="A2" s="145" t="n"/>
      <c r="B2" s="146" t="n"/>
      <c r="C2" s="146" t="n"/>
      <c r="D2" s="146" t="n"/>
      <c r="E2" s="146" t="n"/>
      <c r="F2" s="146" t="n"/>
      <c r="G2" s="146" t="n"/>
      <c r="H2" s="146" t="n"/>
      <c r="I2" s="146" t="n"/>
      <c r="J2" s="146" t="n"/>
      <c r="K2" s="158" t="n"/>
    </row>
    <row r="3" ht="29.15" customFormat="1" customHeight="1" s="28">
      <c r="A3" s="112" t="inlineStr">
        <is>
          <t>Client</t>
        </is>
      </c>
      <c r="B3" s="112" t="inlineStr">
        <is>
          <t xml:space="preserve"> ID Bulletin </t>
        </is>
      </c>
      <c r="C3" s="58" t="inlineStr">
        <is>
          <t>Statut</t>
        </is>
      </c>
      <c r="D3" s="112" t="inlineStr">
        <is>
          <t>ID CVE</t>
        </is>
      </c>
      <c r="E3" s="58" t="inlineStr">
        <is>
          <t>Produit</t>
        </is>
      </c>
      <c r="F3" s="112" t="inlineStr">
        <is>
          <t xml:space="preserve">Date de sortie </t>
        </is>
      </c>
      <c r="G3" s="112" t="inlineStr">
        <is>
          <t>Description de la vulnérabilité</t>
        </is>
      </c>
      <c r="H3" s="112" t="inlineStr">
        <is>
          <t>Niveau de risque</t>
        </is>
      </c>
      <c r="I3" s="112" t="inlineStr">
        <is>
          <t>Impact</t>
        </is>
      </c>
      <c r="J3" s="112" t="inlineStr">
        <is>
          <t>Concerné OUI/NON</t>
        </is>
      </c>
      <c r="K3" s="112" t="inlineStr">
        <is>
          <t>Remédiation</t>
        </is>
      </c>
      <c r="L3" s="112" t="inlineStr">
        <is>
          <t>Responsable résolution</t>
        </is>
      </c>
      <c r="M3" s="112" t="inlineStr">
        <is>
          <t xml:space="preserve">Date de notification du responsable </t>
        </is>
      </c>
      <c r="N3" s="58" t="inlineStr">
        <is>
          <t>Délai maximum de remédiation/J</t>
        </is>
      </c>
      <c r="O3" s="112" t="inlineStr">
        <is>
          <t xml:space="preserve">Date de traitement </t>
        </is>
      </c>
      <c r="P3" s="58" t="inlineStr">
        <is>
          <t>âge de l'alerte/J</t>
        </is>
      </c>
      <c r="Q3" s="112" t="inlineStr">
        <is>
          <t>SLA</t>
        </is>
      </c>
      <c r="R3" s="112" t="inlineStr">
        <is>
          <t>Remarques/Commentaires</t>
        </is>
      </c>
      <c r="S3" s="58" t="inlineStr">
        <is>
          <t>Référence</t>
        </is>
      </c>
      <c r="T3" s="113" t="inlineStr">
        <is>
          <t>Relances 1</t>
        </is>
      </c>
      <c r="U3" s="113" t="inlineStr">
        <is>
          <t>Relances 2</t>
        </is>
      </c>
      <c r="V3" s="113" t="inlineStr">
        <is>
          <t>Relances 3</t>
        </is>
      </c>
      <c r="W3" s="114" t="inlineStr">
        <is>
          <t>Escalade 1</t>
        </is>
      </c>
      <c r="X3" s="114" t="inlineStr">
        <is>
          <t>Escalade 2</t>
        </is>
      </c>
      <c r="Y3" s="115" t="n"/>
    </row>
    <row r="4" ht="87" customFormat="1" customHeight="1" s="2">
      <c r="A4" s="1" t="inlineStr">
        <is>
          <t>CDGDev</t>
        </is>
      </c>
      <c r="B4" s="1" t="inlineStr">
        <is>
          <t>10012023-03</t>
        </is>
      </c>
      <c r="C4" s="147" t="inlineStr">
        <is>
          <t>Clos (Patch cumulative)</t>
        </is>
      </c>
      <c r="D4" s="147" t="inlineStr">
        <is>
          <t>CVE-2022-36930</t>
        </is>
      </c>
      <c r="E4" s="1" t="inlineStr">
        <is>
          <t>Vulnérabilité dans Zoom 
Rooms Installers</t>
        </is>
      </c>
      <c r="F4" s="123" t="n">
        <v>44936</v>
      </c>
      <c r="G4" s="42" t="inlineStr">
        <is>
          <t>Une vulnérabilité a été découverte dans les programmes d'installation de Zoom Rooms pour Windows antérieurs à la version 5.13.0 contiennent une vulnérabilité d'élévation locale 
des privilèges. Un utilisateur local faiblement privilégié pourrait 
exploiter cette vulnérabilité dans une chaîne d'attaque afin d'élever ses privilèges jusqu'à l'utilisateur SYSTEM.</t>
        </is>
      </c>
      <c r="H4" s="43" t="inlineStr">
        <is>
          <t>Risque fort</t>
        </is>
      </c>
      <c r="I4" s="147" t="inlineStr">
        <is>
          <t>Escalade de 
privilège.</t>
        </is>
      </c>
      <c r="J4" s="1" t="inlineStr">
        <is>
          <t>OUI</t>
        </is>
      </c>
      <c r="K4" s="42" t="inlineStr">
        <is>
          <t>Se référer au bulletin de sécurité de l'éditeur pour l'obtention des correctifs (cf. section Références).</t>
        </is>
      </c>
      <c r="L4" s="147" t="inlineStr">
        <is>
          <t>FS</t>
        </is>
      </c>
      <c r="M4" s="123" t="n">
        <v>44936</v>
      </c>
      <c r="N4" s="123" t="n"/>
      <c r="O4" s="109" t="n">
        <v>44938</v>
      </c>
      <c r="P4" s="1">
        <f>DATEDIF(F4,O4,"D")</f>
        <v/>
      </c>
      <c r="Q4" s="147">
        <f>IF(N4&lt;=P4,"Traité dans le delai","Hors délai de remediation")</f>
        <v/>
      </c>
      <c r="R4" s="51" t="inlineStr">
        <is>
          <t xml:space="preserve">10/01/2023 : Mail envoyé par SOC
12/01/2023 : Relance </t>
        </is>
      </c>
      <c r="S4" s="49" t="inlineStr">
        <is>
          <t>https://explore.zoom.us/en/trust/security/security-bulletin/ 
https://zoom.us/download</t>
        </is>
      </c>
    </row>
    <row r="5" ht="87" customFormat="1" customHeight="1" s="2">
      <c r="A5" s="1" t="inlineStr">
        <is>
          <t>CDGDev</t>
        </is>
      </c>
      <c r="B5" s="1" t="inlineStr">
        <is>
          <t>11042023-08</t>
        </is>
      </c>
      <c r="C5" s="54" t="inlineStr">
        <is>
          <t>Clos (Traité)</t>
        </is>
      </c>
      <c r="D5" s="147" t="inlineStr">
        <is>
          <t>CVE-2023-22880
CVE-2023-22881
CVE-2023-22882
CVE-2023-22883
CVE-2023-28596
CVE-2023-28597</t>
        </is>
      </c>
      <c r="E5" s="1" t="inlineStr">
        <is>
          <t>Vulnérabilité dans Zoom 
Rooms Installers</t>
        </is>
      </c>
      <c r="F5" s="123" t="n">
        <v>45027</v>
      </c>
      <c r="G5" s="42" t="inlineStr">
        <is>
          <t>Multiples vulnérabilités ont été découvertes dans les programmes d'installation de Zoom Rooms pour Windows, affectant les produits susmentionnés de vidéoconférence Zoom. L’exploitation de ces failles peut permettre à un attaquant de causer un déni de service, de porter atteinte à la confidentialité de données et de réussir une élévation de privilèges.</t>
        </is>
      </c>
      <c r="H5" s="43" t="inlineStr">
        <is>
          <t>Risque fort</t>
        </is>
      </c>
      <c r="I5" s="147" t="inlineStr">
        <is>
          <t xml:space="preserve">Déni de service
Atteinte à la confidentialité des données
Elévation de privilèges </t>
        </is>
      </c>
      <c r="J5" s="1" t="inlineStr">
        <is>
          <t>OUI</t>
        </is>
      </c>
      <c r="K5" s="42" t="inlineStr">
        <is>
          <t>•	Mise à jour vers la version 5.13.5 ou ultérieurs.</t>
        </is>
      </c>
      <c r="L5" s="147" t="inlineStr">
        <is>
          <t>FS</t>
        </is>
      </c>
      <c r="M5" s="123" t="n">
        <v>45027</v>
      </c>
      <c r="N5" s="1" t="n">
        <v>30</v>
      </c>
      <c r="O5" s="109" t="n">
        <v>45035</v>
      </c>
      <c r="P5" s="1">
        <f>DATEDIF(F5,O5,"D")</f>
        <v/>
      </c>
      <c r="Q5" s="147">
        <f>IF(P5&lt;=N5,"Traité dans le delai","Hors délai de remediation")</f>
        <v/>
      </c>
      <c r="R5" s="51" t="inlineStr">
        <is>
          <t xml:space="preserve">11/04/2023 : Mail envoyé par SOC
</t>
        </is>
      </c>
      <c r="S5" s="49" t="inlineStr">
        <is>
          <t xml:space="preserve">https://explore.zoom.us/en/trust/security/security-bulletin/ </t>
        </is>
      </c>
      <c r="T5" s="49" t="inlineStr">
        <is>
          <t xml:space="preserve">https://explore.zoom.us/en/trust/security/security-bulletin/ </t>
        </is>
      </c>
    </row>
    <row r="6" ht="116.15" customFormat="1" customHeight="1" s="2">
      <c r="A6" s="1" t="inlineStr">
        <is>
          <t>CDGDev</t>
        </is>
      </c>
      <c r="B6" s="1" t="n"/>
      <c r="C6" s="147" t="inlineStr">
        <is>
          <t>Clos (Patch cumulative)</t>
        </is>
      </c>
      <c r="D6" s="147" t="inlineStr">
        <is>
          <t>CVE-2021-34424
CVE-2021-34423</t>
        </is>
      </c>
      <c r="E6" s="147" t="inlineStr">
        <is>
          <t>ZOOM Client for Meetings</t>
        </is>
      </c>
      <c r="F6" s="109" t="n">
        <v>44529</v>
      </c>
      <c r="G6" s="18" t="inlineStr">
        <is>
          <t>Plusieurs vulnérabilités a été découverts dans Zoom Client for Meetings pour Windows, l’exploitation de la faille pourrait permettre à un attaquant distant d'exposer l'état de la mémoire du processus. Ce problème pourrait être utilisé pour obtenir des informations sur des zones arbitraires de la mémoire du produit. Et une vulnérabilité qui peut permettre à un acteur malveillant de faire planter le service ou l'application, ou de tirer parti de cette vulnérabilité pour exécuter du code arbitraire.</t>
        </is>
      </c>
      <c r="H6" s="29" t="inlineStr">
        <is>
          <t>Moyen</t>
        </is>
      </c>
      <c r="I6" s="147" t="inlineStr">
        <is>
          <t>Déni de service.
Buffer overflow</t>
        </is>
      </c>
      <c r="J6" s="1" t="inlineStr">
        <is>
          <t>OUI</t>
        </is>
      </c>
      <c r="K6" s="18" t="inlineStr">
        <is>
          <t>Mettre à jour ZOOM vers la dernier Version : 5.8.4</t>
        </is>
      </c>
      <c r="L6" s="147" t="inlineStr">
        <is>
          <t>FS</t>
        </is>
      </c>
      <c r="M6" s="109" t="n">
        <v>44529</v>
      </c>
      <c r="N6" s="109" t="n"/>
      <c r="O6" s="109" t="n"/>
      <c r="P6" s="1">
        <f>DATEDIF(F6,O6,"D")</f>
        <v/>
      </c>
      <c r="Q6" s="147">
        <f>IF(N6&lt;=P6,"Traité dans le delai","Hors délai de remediation")</f>
        <v/>
      </c>
      <c r="R6" s="19" t="inlineStr">
        <is>
          <t xml:space="preserve">De nouvelles vulnérabilités ont été publiées par l'éditeur et une nouvelle version a été publiée
Nécessite un outil de déploiement des mises a jour sécurité des produits non Microsoft
</t>
        </is>
      </c>
      <c r="S6" s="20" t="inlineStr">
        <is>
          <t>https://explore.zoom.us/en/trust/security/security-bulletin/</t>
        </is>
      </c>
    </row>
    <row r="7" ht="72.65000000000001" customFormat="1" customHeight="1" s="2">
      <c r="A7" s="1" t="inlineStr">
        <is>
          <t>CDGDev</t>
        </is>
      </c>
      <c r="B7" s="1" t="n"/>
      <c r="C7" s="147" t="inlineStr">
        <is>
          <t>Clos (Patch cumulative)</t>
        </is>
      </c>
      <c r="D7" s="147" t="inlineStr">
        <is>
          <t>CVE-2021-34426
CVE-2021-34425</t>
        </is>
      </c>
      <c r="E7" s="147" t="inlineStr">
        <is>
          <t>ZOOM Client for Meetings</t>
        </is>
      </c>
      <c r="F7" s="109" t="n">
        <v>44546</v>
      </c>
      <c r="G7" s="18" t="inlineStr">
        <is>
          <t>Plusieurs vulnérabilités ont été découvertes dans Zoom Client for Meetings pour Windows. Elles permettent à un attaquant de provoquer une exécution du code arbitraire et d’autre attaques.</t>
        </is>
      </c>
      <c r="H7" s="23" t="inlineStr">
        <is>
          <t>Moyen</t>
        </is>
      </c>
      <c r="I7" s="147" t="inlineStr">
        <is>
          <t>Execute arbitrary code
Server-side request forgery (SSRF)</t>
        </is>
      </c>
      <c r="J7" s="1" t="inlineStr">
        <is>
          <t>OUI</t>
        </is>
      </c>
      <c r="K7" s="18" t="inlineStr">
        <is>
          <t>Mettre à jour ZOOM vers la dernier Version : 5.8.7</t>
        </is>
      </c>
      <c r="L7" s="147" t="inlineStr">
        <is>
          <t>FS</t>
        </is>
      </c>
      <c r="M7" s="109" t="n">
        <v>44546</v>
      </c>
      <c r="N7" s="109" t="n"/>
      <c r="O7" s="109" t="n"/>
      <c r="P7" s="1">
        <f>DATEDIF(F7,O7,"D")</f>
        <v/>
      </c>
      <c r="Q7" s="147">
        <f>IF(N7&lt;=P7,"Traité dans le delai","Hors délai de remediation")</f>
        <v/>
      </c>
      <c r="R7" s="19" t="inlineStr">
        <is>
          <t xml:space="preserve">De nouvelles vulnérabilités ont été publiées par l'éditeur et une nouvelle version a été publiée
Nécessite un outil de déploiement des mises a jour sécurité des produits non Microsoft
</t>
        </is>
      </c>
      <c r="S7" s="18" t="inlineStr">
        <is>
          <t>https://explore.zoom.us/en/trust/security/security-bulletin/
https://support.zoom.us/hc/en-us/articles/201362233-Where-Do-I-Download-The-Latest-Version-</t>
        </is>
      </c>
    </row>
    <row r="8" ht="72.65000000000001" customFormat="1" customHeight="1" s="2">
      <c r="A8" s="1" t="inlineStr">
        <is>
          <t>CDGDev</t>
        </is>
      </c>
      <c r="B8" s="1" t="n"/>
      <c r="C8" s="147" t="inlineStr">
        <is>
          <t>Clos (Patch cumulative)</t>
        </is>
      </c>
      <c r="D8" s="147" t="inlineStr">
        <is>
          <t>CVE-2022-22787
CVE-2022-22786
CVE-2022-22785
CVE-2022-22784</t>
        </is>
      </c>
      <c r="E8" s="147" t="inlineStr">
        <is>
          <t>Zoom Client for Meetings</t>
        </is>
      </c>
      <c r="F8" s="109" t="n">
        <v>44698</v>
      </c>
      <c r="G8" s="18" t="inlineStr">
        <is>
          <t>De multiples vulnérabilités ont été découvertes dans Zoom Client for Meetings. Un attaquant pourrait exploiter cette vulnérabilité en exécutant du code arbitraire.</t>
        </is>
      </c>
      <c r="H8" s="29" t="inlineStr">
        <is>
          <t>Risque fort</t>
        </is>
      </c>
      <c r="I8" s="147" t="inlineStr">
        <is>
          <t>Code arbitraire</t>
        </is>
      </c>
      <c r="J8" s="1" t="inlineStr">
        <is>
          <t>OUI</t>
        </is>
      </c>
      <c r="K8" s="19" t="inlineStr">
        <is>
          <t>De multiples vulnérabilités ont été découvertes dans Zoom Client for Meetings. Un attaquant pourrait exploiter cette vulnérabilité en exécutant du code arbitraire.</t>
        </is>
      </c>
      <c r="L8" s="147" t="inlineStr">
        <is>
          <t>FS</t>
        </is>
      </c>
      <c r="M8" s="109" t="n">
        <v>44699</v>
      </c>
      <c r="N8" s="109" t="n"/>
      <c r="O8" s="109" t="n">
        <v>44784</v>
      </c>
      <c r="P8" s="1">
        <f>DATEDIF(F8,O8,"D")</f>
        <v/>
      </c>
      <c r="Q8" s="147">
        <f>IF(N8&lt;=P8,"Traité dans le delai","Hors délai de remediation")</f>
        <v/>
      </c>
      <c r="R8" s="19" t="inlineStr">
        <is>
          <t xml:space="preserve">De nouvelles vulnérabilités ont été publiées par l'éditeur et une nouvelle version a été publiée
Nécessite un outil de déploiement des mises a jour sécurité des produits non Microsoft
</t>
        </is>
      </c>
      <c r="S8" s="20" t="inlineStr">
        <is>
          <t xml:space="preserve">https://explore.zoom.us/en/trust/security/security-bulletin/ 
https://support.zoom.us/hc/en-us/articles/201362233-Where-Do-I-Download-The-Latest-Version- </t>
        </is>
      </c>
    </row>
    <row r="9" ht="58.15" customFormat="1" customHeight="1" s="2">
      <c r="A9" s="1" t="inlineStr">
        <is>
          <t>CDGDev</t>
        </is>
      </c>
      <c r="B9" s="1" t="n"/>
      <c r="C9" s="147" t="inlineStr">
        <is>
          <t>Clos (Patch cumulative)</t>
        </is>
      </c>
      <c r="D9" s="147" t="inlineStr">
        <is>
          <t>CVE-2022-28755</t>
        </is>
      </c>
      <c r="E9" s="147" t="inlineStr">
        <is>
          <t>Zoom Client for Meetings</t>
        </is>
      </c>
      <c r="F9" s="109" t="n">
        <v>44784</v>
      </c>
      <c r="G9" s="18" t="inlineStr">
        <is>
          <t>Une vulnérabilité critique a été découverte dans Zoom Client for Meetings. Un utilisateur malveillant local faiblement privilégié pourrait exploiter cette vulnérabilité pour élever ses privilèges jusqu'à l'utilisateur SYSTEM.</t>
        </is>
      </c>
      <c r="H9" s="43" t="inlineStr">
        <is>
          <t>Risque fort</t>
        </is>
      </c>
      <c r="I9" s="147" t="inlineStr">
        <is>
          <t xml:space="preserve">Escalade de 
privilège </t>
        </is>
      </c>
      <c r="J9" s="1" t="inlineStr">
        <is>
          <t>OUI</t>
        </is>
      </c>
      <c r="K9" s="18" t="inlineStr">
        <is>
          <t>Mise à jour de Zoom Client for Meetings for Windows par la version 5.11 ou ultérieurs.</t>
        </is>
      </c>
      <c r="L9" s="147" t="inlineStr">
        <is>
          <t>FS</t>
        </is>
      </c>
      <c r="M9" s="109" t="n">
        <v>44784</v>
      </c>
      <c r="N9" s="109" t="n"/>
      <c r="O9" s="109" t="n"/>
      <c r="P9" s="1">
        <f>DATEDIF(F9,O9,"D")</f>
        <v/>
      </c>
      <c r="Q9" s="147">
        <f>IF(N9&lt;=P9,"Traité dans le delai","Hors délai de remediation")</f>
        <v/>
      </c>
      <c r="R9" s="116" t="n">
        <v>44859</v>
      </c>
      <c r="S9" s="18" t="inlineStr">
        <is>
          <t>https://explore.zoom.us/en/trust/security/security-bulletin/
https://support.zoom.us/hc/en-us/articles/201362233-Where-Do-I-Download-The-Latest-Version-</t>
        </is>
      </c>
    </row>
    <row r="10" ht="87" customFormat="1" customHeight="1" s="2">
      <c r="A10" s="1" t="inlineStr">
        <is>
          <t>CDGDev</t>
        </is>
      </c>
      <c r="B10" s="1" t="n"/>
      <c r="C10" s="147" t="inlineStr">
        <is>
          <t>Clos (Patch cumulative)</t>
        </is>
      </c>
      <c r="D10" s="147" t="inlineStr">
        <is>
          <t>CVE-2022-28763</t>
        </is>
      </c>
      <c r="E10" s="147" t="inlineStr">
        <is>
          <t>Zoom Client for Meetings</t>
        </is>
      </c>
      <c r="F10" s="109" t="n">
        <v>44859</v>
      </c>
      <c r="G10" s="18" t="inlineStr">
        <is>
          <t>Une vulnérabilité critique a été découverte dans Zoom Client for Meetings. Elle permet à un attaquant distant de mener des attaques de phishing, causées par une vulnérabilité de redirection ouverte. Un attaquant peut exploiter cette vulnérabilité en utilisant une URL de réunion Zoom spécialement conçue pour rediriger une victime vers des sites Web arbitraires.</t>
        </is>
      </c>
      <c r="H10" s="43" t="inlineStr">
        <is>
          <t>Risque fort</t>
        </is>
      </c>
      <c r="I10" s="147" t="inlineStr">
        <is>
          <t>Prendre contrôle de session.</t>
        </is>
      </c>
      <c r="J10" s="1" t="inlineStr">
        <is>
          <t>OUI</t>
        </is>
      </c>
      <c r="K10" s="42" t="inlineStr">
        <is>
          <t>•	Mise à jour vers la version 15.12.2.</t>
        </is>
      </c>
      <c r="L10" s="147" t="inlineStr">
        <is>
          <t>FS</t>
        </is>
      </c>
      <c r="M10" s="123" t="n">
        <v>44860</v>
      </c>
      <c r="N10" s="123" t="n"/>
      <c r="O10" s="109" t="n">
        <v>44887</v>
      </c>
      <c r="P10" s="1">
        <f>DATEDIF(F10,O10,"D")</f>
        <v/>
      </c>
      <c r="Q10" s="147">
        <f>IF(N10&lt;=P10,"Traité dans le delai","Hors délai de remediation")</f>
        <v/>
      </c>
      <c r="R10" s="22" t="n"/>
      <c r="S10" s="49" t="inlineStr">
        <is>
          <t xml:space="preserve">https://securityonline.info/cve-2022-28763-high-risk-security-flaw-in-zoom/  </t>
        </is>
      </c>
    </row>
    <row r="11" ht="101.65" customFormat="1" customHeight="1" s="2">
      <c r="A11" s="1" t="inlineStr">
        <is>
          <t>CDGDev</t>
        </is>
      </c>
      <c r="B11" s="1" t="inlineStr">
        <is>
          <t>15062023-08</t>
        </is>
      </c>
      <c r="C11" s="147" t="inlineStr">
        <is>
          <t>Clos (Patch cumulative)</t>
        </is>
      </c>
      <c r="D11" s="147" t="inlineStr">
        <is>
          <t>CVE-2023-28601
CVE-2023-34114
CVE-2023-34113
CVE-2023-34120
CVE-2023-28603
CVE-2023-28602
CVE-2023-28601</t>
        </is>
      </c>
      <c r="E11" s="147" t="inlineStr">
        <is>
          <t>Zoom Client for Meetings</t>
        </is>
      </c>
      <c r="F11" s="109" t="n">
        <v>45092</v>
      </c>
      <c r="G11" s="18" t="inlineStr">
        <is>
          <t>Multiples vulnérabilités ont été découverte dans les programmes d'installation de Zoom Rooms pour Windows antérieurs à la version 5.14.0 contiennent une vulnérabilité d'élévation locale 
des privilèges.
Un utilisateur local faiblement privilégié pourrait exploiter cette vulnérabilité dans une chaîne d'attaque afin d'élever ses privilèges jusqu'à l'utilisateur SYSTEM.</t>
        </is>
      </c>
      <c r="H11" s="23" t="inlineStr">
        <is>
          <t>Risque fort</t>
        </is>
      </c>
      <c r="I11" s="147" t="inlineStr">
        <is>
          <t xml:space="preserve">Escalade de privilège.
Déni de service </t>
        </is>
      </c>
      <c r="J11" s="1" t="inlineStr">
        <is>
          <t>OUI</t>
        </is>
      </c>
      <c r="K11" s="18" t="inlineStr">
        <is>
          <t>✓ Mise à jour vers la version 5.14.0 ou ultérieurs.</t>
        </is>
      </c>
      <c r="L11" s="147" t="inlineStr">
        <is>
          <t>FS</t>
        </is>
      </c>
      <c r="M11" s="109" t="n">
        <v>45092</v>
      </c>
      <c r="N11" s="147" t="n">
        <v>30</v>
      </c>
      <c r="O11" s="109">
        <f>TODAY()</f>
        <v/>
      </c>
      <c r="P11" s="1">
        <f>DATEDIF(F11,O11,"D")</f>
        <v/>
      </c>
      <c r="Q11" s="109">
        <f>IF(P11&lt;=N11,"Traité dans le delai","Hors délai de remediation")</f>
        <v/>
      </c>
      <c r="R11" s="19" t="inlineStr">
        <is>
          <t>15/06/2023 : Mail envoyé par SOC
04/07/2023 : Relance</t>
        </is>
      </c>
      <c r="S11" s="20" t="inlineStr">
        <is>
          <t>https://explore.zoom.us/en/trust/security/security-bulletin/</t>
        </is>
      </c>
    </row>
    <row r="12" ht="101.65" customFormat="1" customHeight="1" s="2">
      <c r="A12" s="1" t="inlineStr">
        <is>
          <t>CDGDev</t>
        </is>
      </c>
      <c r="B12" s="1" t="inlineStr">
        <is>
          <t>12072023-04</t>
        </is>
      </c>
      <c r="C12" s="1" t="inlineStr">
        <is>
          <t>Clos (Traité)</t>
        </is>
      </c>
      <c r="D12" s="147" t="inlineStr">
        <is>
          <t>CVE-2023-28601
CVE-2023-34114
CVE-2023-34113
CVE-2023-34120
CVE-2023-28603
CVE-2023-28602
CVE-2023-28601</t>
        </is>
      </c>
      <c r="E12" s="1" t="inlineStr">
        <is>
          <t>Zoom Client for Meetings</t>
        </is>
      </c>
      <c r="F12" s="123" t="n">
        <v>45119</v>
      </c>
      <c r="G12" s="42" t="inlineStr">
        <is>
          <t>Multiples vulnérabilités ont été découverte dans les programmes d'installation de Zoom Rooms pour Windows antérieurs à la version 5.14.0 contiennent une vulnérabilité d'élévation locale 
des privilèges.
Un utilisateur local faiblement privilégié pourrait exploiter cette vulnérabilité dans une chaîne d'attaque afin d'élever ses privilèges jusqu'à l'utilisateur SYSTEM.</t>
        </is>
      </c>
      <c r="H12" s="43" t="inlineStr">
        <is>
          <t>Risque fort</t>
        </is>
      </c>
      <c r="I12" s="147" t="inlineStr">
        <is>
          <t xml:space="preserve">Escalade de privilège.
Déni de service </t>
        </is>
      </c>
      <c r="J12" s="1" t="inlineStr">
        <is>
          <t>OUI</t>
        </is>
      </c>
      <c r="K12" s="42" t="inlineStr">
        <is>
          <t>✓ Mise à jour vers la version 5.14.0 ou ultérieurs.</t>
        </is>
      </c>
      <c r="L12" s="147" t="inlineStr">
        <is>
          <t>FS</t>
        </is>
      </c>
      <c r="M12" s="123" t="n">
        <v>45119</v>
      </c>
      <c r="N12" s="1" t="n">
        <v>30</v>
      </c>
      <c r="O12" s="109" t="n">
        <v>45135</v>
      </c>
      <c r="P12" s="1">
        <f>DATEDIF(F12,O12,"D")</f>
        <v/>
      </c>
      <c r="Q12" s="109">
        <f>IF(P12&lt;=N12,"Traité dans le delai","Hors délai de remediation")</f>
        <v/>
      </c>
      <c r="R12" s="42" t="inlineStr">
        <is>
          <t>12/07/2023 : Mail envoyé par SOC
17/07/2023  : Relance
20/07/2023 : Relance
24/07/2023 : Relance
25/07/2032 : Relance</t>
        </is>
      </c>
      <c r="S12" s="49" t="inlineStr">
        <is>
          <t>https://explore.zoom.us/en/trust/security/security-bulletin/</t>
        </is>
      </c>
    </row>
    <row r="13" ht="116.15" customFormat="1" customHeight="1" s="2">
      <c r="A13" s="1" t="inlineStr">
        <is>
          <t>CDGDev</t>
        </is>
      </c>
      <c r="B13" s="1" t="n"/>
      <c r="C13" s="147" t="inlineStr">
        <is>
          <t>Clos (Patch cumulative)</t>
        </is>
      </c>
      <c r="D13" s="147" t="inlineStr">
        <is>
          <t>CVE-2021-34420</t>
        </is>
      </c>
      <c r="E13" s="147" t="inlineStr">
        <is>
          <t xml:space="preserve">ZOOM Client for Meetings </t>
        </is>
      </c>
      <c r="F13" s="109" t="n">
        <v>44512</v>
      </c>
      <c r="G13" s="18" t="inlineStr">
        <is>
          <t xml:space="preserve">Une vulnérabilité a été découvert dans Zoom Client for Meetings pour Windows, l’exploitation de la faille pourrait permettre à un attaquant distant de contourner les restrictions de sécurité, en raison d’une validation incorrecte de la signature des fichiers avec des extensions .msi, .ps1 et .bat. En persuadant d’ouvrir un contenu spécialement conçu, un attaquant pourrait exploiter cette vulnérabilité pour installer un logiciel malveillant sur l’ordinateur d’une victime.
 </t>
        </is>
      </c>
      <c r="H13" s="29" t="inlineStr">
        <is>
          <t>Moyen</t>
        </is>
      </c>
      <c r="I13" s="147" t="inlineStr">
        <is>
          <t>Divulgation d’information</t>
        </is>
      </c>
      <c r="J13" s="1" t="inlineStr">
        <is>
          <t>OUI</t>
        </is>
      </c>
      <c r="K13" s="18" t="inlineStr">
        <is>
          <t>Mettre à jour ZOOM vers la dernier Version : 5.8.3 (1581).</t>
        </is>
      </c>
      <c r="L13" s="147" t="inlineStr">
        <is>
          <t>FS</t>
        </is>
      </c>
      <c r="M13" s="109" t="n">
        <v>44512</v>
      </c>
      <c r="N13" s="109" t="n"/>
      <c r="O13" s="109" t="n"/>
      <c r="P13" s="1">
        <f>DATEDIF(F13,O13,"D")</f>
        <v/>
      </c>
      <c r="Q13" s="147">
        <f>IF(N13&lt;=P13,"Traité dans le delai","Hors délai de remediation")</f>
        <v/>
      </c>
      <c r="R13" s="19" t="inlineStr">
        <is>
          <t xml:space="preserve">De nouvelles vulnérabilités ont été publiées par l'éditeur et une nouvelle version a été publiée
Nécessite un outil de déploiement des mises a jour sécurité des produits non Microsoft
</t>
        </is>
      </c>
      <c r="S13" s="20" t="inlineStr">
        <is>
          <t>https://explore.zoom.us/en/trust/security/security-bulletin/</t>
        </is>
      </c>
    </row>
    <row r="14" ht="409.5" customFormat="1" customHeight="1" s="2">
      <c r="A14" s="1" t="inlineStr">
        <is>
          <t>CDGDev</t>
        </is>
      </c>
      <c r="B14" s="1" t="n"/>
      <c r="C14" s="36" t="inlineStr">
        <is>
          <t>Clos (Traité)</t>
        </is>
      </c>
      <c r="D14" s="147" t="inlineStr">
        <is>
          <t>CVE-2021-41379</t>
        </is>
      </c>
      <c r="E14" s="147" t="inlineStr">
        <is>
          <t>Zero-day affectant les systems Windows</t>
        </is>
      </c>
      <c r="F14" s="109" t="n">
        <v>44524</v>
      </c>
      <c r="G14" s="18" t="inlineStr">
        <is>
          <t>Un POC est divulguer en public dans Github sous le nom « InstallerFileTakeOver » qui exploite une vulnérabilité « CVE-2021-41379 » déjà patché par Microsoft dans l’itération du mois de novembre, la vulnérabilité impacte les système d’exploitation Win10 ,11 et Win SRV 2022.
Kaspersky peut stopper cette attaque par le biais des signatures et aussi Fortinet, ci-apres les infos relative aux signatures et Hachs ainsi le plan d’action.</t>
        </is>
      </c>
      <c r="H14" s="29" t="inlineStr">
        <is>
          <t>Risque fort</t>
        </is>
      </c>
      <c r="I14" s="147" t="inlineStr">
        <is>
          <t>Élévation de privilèges</t>
        </is>
      </c>
      <c r="J14" s="1" t="inlineStr">
        <is>
          <t>OUI</t>
        </is>
      </c>
      <c r="K14" s="18" t="inlineStr">
        <is>
          <t xml:space="preserve">Signature : 
	Fortinet :
-	W32/CVE_2021_41379.A!tr 
-	W32/CVE_2021_41379.A!exploit
	Kaspersky :
-	VHO:Exploit.Win32.Convagent.gen
-	HEUR:Exploit.Win32.Agent.gen
-	HEUR:Exploit.OLE2.Agent.gen
-	BSS:Trojan.Win32.Generic.nblk
-	BSS:Trojan.Win32.Generic
-	BSS:Trojan.Win32.Badex.d
-	BSS:Exploit.Win32.Generic.nblk
-	BSS:Exploit.Win32.Generic
Hach : hash du fichier InstallerFileTakeOver.exe
-	MD5      F317B6BAFB5C6F4C3C9FFB967FD941B5
-	SHA-1   509C2115BFBB20E65A08286935CFAC1305894EDE
-	SHA-256   9E4763DDB6AC4377217C382CF6E61221EFCA0B0254074A3746EE03D3D421DABD
Plan d’action : 
o	Team NOC :
1-	Mise à jour de la base signature Kaspersky.
2-	Force la mise à jour de la base signature au niveau des Endpoint.
3-	Assurez-vous que le système FortiGate/FortiClient utilise la dernière base de données AV.
o	Team SOC 24/7 :
1-	Bloquer le Hash au niveau de Kaspersky.
2-	Vérifier au niveau de Kaspersky des traces de compromissions  checks des signatures au niveau de AV Kaspersky.
3-	Vérifier au niveau de Fortinet l’existence des signatures dans la base IPS signature  « W32/CVE_2021_41379.A!tr et W32/CVE_2021_41379.A!exploit »
</t>
        </is>
      </c>
      <c r="L14" s="1" t="inlineStr">
        <is>
          <t>Network</t>
        </is>
      </c>
      <c r="M14" s="109" t="n">
        <v>44524</v>
      </c>
      <c r="N14" s="109" t="n"/>
      <c r="O14" s="109" t="n"/>
      <c r="P14" s="1">
        <f>DATEDIF(F14,O14,"D")</f>
        <v/>
      </c>
      <c r="Q14" s="147">
        <f>IF(N14&lt;=P14,"Traité dans le delai","Hors délai de remediation")</f>
        <v/>
      </c>
      <c r="R14" s="19" t="inlineStr">
        <is>
          <t>Traité dans le cadre de patching mensuel.</t>
        </is>
      </c>
      <c r="S14" s="20" t="inlineStr">
        <is>
          <t>https://msrc.microsoft.com/update-guide/vulnerability/CVE-2021-41379</t>
        </is>
      </c>
    </row>
    <row r="15" ht="116.15" customFormat="1" customHeight="1" s="2">
      <c r="A15" s="1" t="inlineStr">
        <is>
          <t>CDGDev</t>
        </is>
      </c>
      <c r="B15" s="1" t="n"/>
      <c r="C15" s="1" t="inlineStr">
        <is>
          <t>WIP</t>
        </is>
      </c>
      <c r="D15" s="147" t="inlineStr">
        <is>
          <t>CVE-2021-34527</t>
        </is>
      </c>
      <c r="E15" s="147" t="inlineStr">
        <is>
          <t>Windows Print Spooler
(PrintNightmare)</t>
        </is>
      </c>
      <c r="F15" s="109" t="n">
        <v>44379</v>
      </c>
      <c r="G15" s="18" t="inlineStr">
        <is>
          <t>Une vulnérabilité a été découverte dans Microsoft Windows Print Spooler. Elle permet à un attaquant de provoquer une exécution de code arbitraire sur le système en raison d'une faille dans le service Print Spooler.
En persuadant une victime d'ouvrir un contenu spécialement rédigé, un attaquant pourrait exploiter cette vulnérabilité pour exécuter du code arbitraire sur le système avec les privilèges SYSTEM.
La vulnérabilité CVE-2021-34527 est activement exploitée.</t>
        </is>
      </c>
      <c r="H15" s="23" t="inlineStr">
        <is>
          <t>Risque fort</t>
        </is>
      </c>
      <c r="I15" s="147" t="inlineStr">
        <is>
          <t>Obtenir l’accès
Exécution de code arbitraire</t>
        </is>
      </c>
      <c r="J15" s="1" t="inlineStr">
        <is>
          <t>OUI</t>
        </is>
      </c>
      <c r="K15" s="18" t="inlineStr">
        <is>
          <t>Solution de contournement ET Patch:
-	Désactiver le service Print Spooler.
-	Désactiver l'impression à distance entrante par le biais de la stratégie de groupe.
-Installation de patch correctif</t>
        </is>
      </c>
      <c r="L15" s="147" t="inlineStr">
        <is>
          <t>FS</t>
        </is>
      </c>
      <c r="M15" s="109" t="n">
        <v>44379</v>
      </c>
      <c r="N15" s="109" t="n"/>
      <c r="O15" s="109" t="n"/>
      <c r="P15" s="1">
        <f>DATEDIF(F15,O15,"D")</f>
        <v/>
      </c>
      <c r="Q15" s="147">
        <f>IF(N15&lt;=P15,"Traité dans le delai","Hors délai de remediation")</f>
        <v/>
      </c>
      <c r="R15" s="19" t="inlineStr">
        <is>
          <t xml:space="preserve">Désactivation du service spooler d'impression sur l'ensemble des serveurs 
Déploiement de patch correctif sur les serveurs supporté
Déploiement de patch correctif sur l'envirenement PDT supporté
Déploiement de GPO sur l'envirenement PDT (en cours).
</t>
        </is>
      </c>
      <c r="S15" s="20" t="inlineStr">
        <is>
          <t>https://msrc.microsoft.com/update-guide/vulnerability/CVE-2021-34527</t>
        </is>
      </c>
    </row>
    <row r="16" ht="116.15" customFormat="1" customHeight="1" s="2">
      <c r="A16" s="1" t="inlineStr">
        <is>
          <t>CDGDev</t>
        </is>
      </c>
      <c r="B16" s="1" t="n"/>
      <c r="C16" s="147" t="inlineStr">
        <is>
          <t>Clos (Patch cumulative)</t>
        </is>
      </c>
      <c r="D16" s="147" t="inlineStr">
        <is>
          <t>CVE-2021-34527</t>
        </is>
      </c>
      <c r="E16" s="147" t="inlineStr">
        <is>
          <t>Windows Print Spooler
(PrintNightmare)</t>
        </is>
      </c>
      <c r="F16" s="109" t="n">
        <v>44379</v>
      </c>
      <c r="G16" s="18" t="inlineStr">
        <is>
          <t>Une vulnérabilité a été découverte dans Microsoft Windows Print Spooler. Elle permet à un attaquant de provoquer une exécution de code arbitraire sur le système en raison d'une faille dans le service Print Spooler.
En persuadant une victime d'ouvrir un contenu spécialement rédigé, un attaquant pourrait exploiter cette vulnérabilité pour exécuter du code arbitraire sur le système avec les privilèges SYSTEM.
La vulnérabilité CVE-2021-34527 est activement exploitée.</t>
        </is>
      </c>
      <c r="H16" s="23" t="inlineStr">
        <is>
          <t>Risque fort</t>
        </is>
      </c>
      <c r="I16" s="147" t="inlineStr">
        <is>
          <t>Obtenir l’accès
Exécution de code arbitraire</t>
        </is>
      </c>
      <c r="J16" s="1" t="inlineStr">
        <is>
          <t>OUI</t>
        </is>
      </c>
      <c r="K16" s="18" t="inlineStr">
        <is>
          <t>Solution de contournement ET Patch:
-	Désactiver le service Print Spooler.
-	Désactiver l'impression à distance entrante par le biais de la stratégie de groupe.
-Installation de patch correctif</t>
        </is>
      </c>
      <c r="L16" s="1" t="inlineStr">
        <is>
          <t>Wintel</t>
        </is>
      </c>
      <c r="M16" s="109" t="n">
        <v>44379</v>
      </c>
      <c r="N16" s="109" t="n"/>
      <c r="O16" s="109" t="n"/>
      <c r="P16" s="1">
        <f>DATEDIF(F16,O16,"D")</f>
        <v/>
      </c>
      <c r="Q16" s="147">
        <f>IF(N16&lt;=P16,"Traité dans le delai","Hors délai de remediation")</f>
        <v/>
      </c>
      <c r="R16" s="19" t="inlineStr">
        <is>
          <t xml:space="preserve">Désactivation du service spooler d'impression sur l'ensemble des serveurs 
Déploiement de patch correctif sur les serveurs supporté
Déploiement de patch correctif sur l'envirenement PDT supporté
Déploiement de GPO sur l'envirenement PDT (en cours).
</t>
        </is>
      </c>
      <c r="S16" s="20" t="inlineStr">
        <is>
          <t>https://msrc.microsoft.com/update-guide/vulnerability/CVE-2021-34527</t>
        </is>
      </c>
    </row>
    <row r="17" ht="145.15" customFormat="1" customHeight="1" s="2">
      <c r="A17" s="1" t="inlineStr">
        <is>
          <t>CDGDev</t>
        </is>
      </c>
      <c r="B17" s="1" t="n"/>
      <c r="C17" s="147" t="inlineStr">
        <is>
          <t>Clos (Traité)</t>
        </is>
      </c>
      <c r="D17" s="147" t="inlineStr">
        <is>
          <t>CVE-2022-26925</t>
        </is>
      </c>
      <c r="E17" s="147" t="inlineStr">
        <is>
          <t>Windows LSA</t>
        </is>
      </c>
      <c r="F17" s="109" t="n">
        <v>44692</v>
      </c>
      <c r="G17" s="18" t="inlineStr">
        <is>
          <t>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t>
        </is>
      </c>
      <c r="H17" s="29" t="inlineStr">
        <is>
          <t>Risque fort</t>
        </is>
      </c>
      <c r="I17" s="1" t="inlineStr">
        <is>
          <t>Spoofing</t>
        </is>
      </c>
      <c r="J17" s="1" t="inlineStr">
        <is>
          <t>OUI</t>
        </is>
      </c>
      <c r="K17" s="34" t="inlineStr">
        <is>
          <t>Installation des patchs sécurité du mois de Mai 2022</t>
        </is>
      </c>
      <c r="L17" s="1" t="inlineStr">
        <is>
          <t>Wintel</t>
        </is>
      </c>
      <c r="M17" s="109" t="n">
        <v>44692</v>
      </c>
      <c r="N17" s="109" t="n"/>
      <c r="O17" s="109" t="n">
        <v>44749</v>
      </c>
      <c r="P17" s="1">
        <f>DATEDIF(F17,O17,"D")</f>
        <v/>
      </c>
      <c r="Q17" s="147">
        <f>IF(N17&lt;=P17,"Traité dans le delai","Hors délai de remediation")</f>
        <v/>
      </c>
      <c r="R17" s="19" t="inlineStr">
        <is>
          <t>Traité dans le cadre de patching mensuel.
07/07/2022 : 
Date de réalisation : 
  Lot 1 : 30/06 : Done.
  Lot 2 : 04/07 : Done.
  Lot3 : 07/07 : Done.
Patching réalisé</t>
        </is>
      </c>
      <c r="S17" s="20" t="inlineStr">
        <is>
          <t>https://msrc.microsoft.com/update-guide/en-us/vulnerability/CVE-2022-26925</t>
        </is>
      </c>
    </row>
    <row r="18" ht="145.15" customFormat="1" customHeight="1" s="2">
      <c r="A18" s="1" t="inlineStr">
        <is>
          <t>CDGDev</t>
        </is>
      </c>
      <c r="B18" s="1" t="n"/>
      <c r="C18" s="147" t="inlineStr">
        <is>
          <t>Clos (Traité)</t>
        </is>
      </c>
      <c r="D18" s="147" t="inlineStr">
        <is>
          <t>CVE-2022-26925</t>
        </is>
      </c>
      <c r="E18" s="147" t="inlineStr">
        <is>
          <t>Windows LSA</t>
        </is>
      </c>
      <c r="F18" s="109" t="n">
        <v>44692</v>
      </c>
      <c r="G18" s="18" t="inlineStr">
        <is>
          <t>Microsoft annonce la correction d’un Zero-day au niveau de Windows LSA ayant comme référence « CVE_x0002_2022-26925 ». LSA (Local Security Authority) est un sous-système Windows protégé qui applique les politiques de sécurité locales et valide les utilisateurs pour les ouvertures de session locales et à distance. L'exploitation de cette faille peut permettre à un attaquant distant non authentifié de forcer les contrôleurs de domaine à valider son authentification via le protocole de sécurité Windows NT LAN Manager (NTLM) afin de prendre le contrôle du système affecté. Microsoft confirme que ce zero-day est activement exploité.</t>
        </is>
      </c>
      <c r="H18" s="29" t="inlineStr">
        <is>
          <t>Risque fort</t>
        </is>
      </c>
      <c r="I18" s="1" t="inlineStr">
        <is>
          <t>Spoofing</t>
        </is>
      </c>
      <c r="J18" s="1" t="inlineStr">
        <is>
          <t>OUI</t>
        </is>
      </c>
      <c r="K18" s="34" t="inlineStr">
        <is>
          <t>Installation des patchs sécurité du mois de Mai 2022</t>
        </is>
      </c>
      <c r="L18" s="147" t="inlineStr">
        <is>
          <t>FS</t>
        </is>
      </c>
      <c r="M18" s="109" t="n">
        <v>44692</v>
      </c>
      <c r="N18" s="109" t="n"/>
      <c r="O18" s="109" t="n">
        <v>44746</v>
      </c>
      <c r="P18" s="1">
        <f>DATEDIF(F18,O18,"D")</f>
        <v/>
      </c>
      <c r="Q18" s="147">
        <f>IF(N18&lt;=P18,"Traité dans le delai","Hors délai de remediation")</f>
        <v/>
      </c>
      <c r="R18" s="19" t="inlineStr">
        <is>
          <t>Traité dans le cadre de patching mensuel du mois de Juin 2022.
30/06/2022 : Date de généralisation : 04/07
Patching réalisé</t>
        </is>
      </c>
      <c r="S18" s="20" t="inlineStr">
        <is>
          <t>https://msrc.microsoft.com/update-guide/en-us/vulnerability/CVE-2022-26925</t>
        </is>
      </c>
    </row>
    <row r="19" ht="101.65" customFormat="1" customHeight="1" s="2">
      <c r="A19" s="1" t="inlineStr">
        <is>
          <t>CDGDev</t>
        </is>
      </c>
      <c r="B19" s="1" t="n"/>
      <c r="C19" s="147" t="inlineStr">
        <is>
          <t>Clos (Traité)</t>
        </is>
      </c>
      <c r="D19" s="147" t="inlineStr">
        <is>
          <t>CVE-2021-26414</t>
        </is>
      </c>
      <c r="E19" s="147" t="inlineStr">
        <is>
          <t>Windows DCOM Server</t>
        </is>
      </c>
      <c r="F19" s="109" t="n">
        <v>44693</v>
      </c>
      <c r="G19" s="18" t="inlineStr">
        <is>
          <t>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t>
        </is>
      </c>
      <c r="H19" s="29" t="inlineStr">
        <is>
          <t>Moyen</t>
        </is>
      </c>
      <c r="I19" s="1" t="inlineStr">
        <is>
          <t>Contournement de sécurité</t>
        </is>
      </c>
      <c r="J19" s="1" t="inlineStr">
        <is>
          <t>OUI</t>
        </is>
      </c>
      <c r="K19" s="18" t="inlineStr">
        <is>
          <t xml:space="preserve">Veuillez-vous référé au bulletin de sécurité Microsoft. (Référence)
https://msrc.microsoft.com/update-guide/vulnerability/CVE-2021-26414 </t>
        </is>
      </c>
      <c r="L19" s="1" t="inlineStr">
        <is>
          <t>Wintel</t>
        </is>
      </c>
      <c r="M19" s="109" t="n">
        <v>44693</v>
      </c>
      <c r="N19" s="109" t="n"/>
      <c r="O19" s="109" t="n">
        <v>44749</v>
      </c>
      <c r="P19" s="1">
        <f>DATEDIF(F19,O19,"D")</f>
        <v/>
      </c>
      <c r="Q19" s="147">
        <f>IF(N19&lt;=P19,"Traité dans le delai","Hors délai de remediation")</f>
        <v/>
      </c>
      <c r="R19" s="19" t="inlineStr">
        <is>
          <t>Traité dans le cadre de patching mensuel du mois de Juin 2022.
07/07/2022 : 
Date de réalisation : 
  Lot 1 : 30/06 : Done.
  Lot 2 : 04/07 : Done.
  Lot3 : 07/07 : Done.
Patching réalisé</t>
        </is>
      </c>
      <c r="S19" s="39" t="inlineStr">
        <is>
          <t>https://msrc.microsoft.com/update-guide/vulnerability/CVE-2021-26414</t>
        </is>
      </c>
    </row>
    <row r="20" ht="101.65" customFormat="1" customHeight="1" s="2">
      <c r="A20" s="1" t="inlineStr">
        <is>
          <t>CDGDev</t>
        </is>
      </c>
      <c r="B20" s="1" t="n"/>
      <c r="C20" s="147" t="inlineStr">
        <is>
          <t>Clos (Traité)</t>
        </is>
      </c>
      <c r="D20" s="147" t="inlineStr">
        <is>
          <t>CVE-2021-26414</t>
        </is>
      </c>
      <c r="E20" s="147" t="inlineStr">
        <is>
          <t>Windows DCOM Server</t>
        </is>
      </c>
      <c r="F20" s="109" t="n">
        <v>44693</v>
      </c>
      <c r="G20" s="18" t="inlineStr">
        <is>
          <t>Une vulnérabilité a été découvert dans Microsoft Windows, l’exploitation de la faille pourrait permettre à un attaquant authentifié à distance de contourner les restrictions de sécurité, en raison d'une faille dans le serveur DCOM. En persuadant une victime de visiter un site web spécialement conçu, un attaquant pourrait exploiter cette vulnérabilité pour contourner les dispositifs de sécurité et provoquer un impact sur l'intégrité.</t>
        </is>
      </c>
      <c r="H20" s="29" t="inlineStr">
        <is>
          <t>Moyen</t>
        </is>
      </c>
      <c r="I20" s="1" t="inlineStr">
        <is>
          <t>Contournement de sécurité</t>
        </is>
      </c>
      <c r="J20" s="1" t="inlineStr">
        <is>
          <t>OUI</t>
        </is>
      </c>
      <c r="K20" s="18" t="inlineStr">
        <is>
          <t xml:space="preserve">Veuillez-vous référé au bulletin de sécurité Microsoft. (Référence)
https://msrc.microsoft.com/update-guide/vulnerability/CVE-2021-26414 </t>
        </is>
      </c>
      <c r="L20" s="147" t="inlineStr">
        <is>
          <t>FS</t>
        </is>
      </c>
      <c r="M20" s="109" t="n">
        <v>44693</v>
      </c>
      <c r="N20" s="109" t="n"/>
      <c r="O20" s="109" t="n">
        <v>44746</v>
      </c>
      <c r="P20" s="1">
        <f>DATEDIF(F20,O20,"D")</f>
        <v/>
      </c>
      <c r="Q20" s="147">
        <f>IF(N20&lt;=P20,"Traité dans le delai","Hors délai de remediation")</f>
        <v/>
      </c>
      <c r="R20" s="19" t="inlineStr">
        <is>
          <t>Traité dans le cadre de patching mensuel du mois de Juin 2022.
30/06/2022 : Date de généralisation : 04/07
Patching réalisé</t>
        </is>
      </c>
      <c r="S20" s="39" t="inlineStr">
        <is>
          <t>https://msrc.microsoft.com/update-guide/vulnerability/CVE-2021-26414</t>
        </is>
      </c>
    </row>
    <row r="21" ht="101.65" customFormat="1" customHeight="1" s="2">
      <c r="A21" s="1" t="inlineStr">
        <is>
          <t>CDGDev</t>
        </is>
      </c>
      <c r="B21" s="1" t="n"/>
      <c r="C21" s="147" t="inlineStr">
        <is>
          <t>Clos (Traité)</t>
        </is>
      </c>
      <c r="D21" s="147" t="inlineStr">
        <is>
          <t>CVE-2022-37969</t>
        </is>
      </c>
      <c r="E21" s="147" t="inlineStr">
        <is>
          <t>Windows</t>
        </is>
      </c>
      <c r="F21" s="109" t="n">
        <v>44819</v>
      </c>
      <c r="G21" s="18" t="inlineStr">
        <is>
          <t>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La vulnérabilité CVE-2022-37969 est activement exploitée</t>
        </is>
      </c>
      <c r="H21" s="43" t="inlineStr">
        <is>
          <t>Risque fort</t>
        </is>
      </c>
      <c r="I21" s="1" t="inlineStr">
        <is>
          <t>Elevation of Privilege</t>
        </is>
      </c>
      <c r="J21" s="1" t="inlineStr">
        <is>
          <t>OUI</t>
        </is>
      </c>
      <c r="K21" s="18" t="inlineStr">
        <is>
          <t>Installation des mises à jour sécurité de Microsoft du mois de septembre
✓ Windows Server 2022
✓ Windows Server 2016
✓ Windows Server 2012
✓ Windows Server 2019
✓ Windows Server 2008</t>
        </is>
      </c>
      <c r="L21" s="1" t="inlineStr">
        <is>
          <t>Wintel</t>
        </is>
      </c>
      <c r="M21" s="109" t="n">
        <v>44819</v>
      </c>
      <c r="N21" s="109" t="n"/>
      <c r="O21" s="109" t="n">
        <v>44851</v>
      </c>
      <c r="P21" s="1">
        <f>DATEDIF(F21,O21,"D")</f>
        <v/>
      </c>
      <c r="Q21" s="147">
        <f>IF(N21&lt;=P21,"Traité dans le delai","Hors délai de remediation")</f>
        <v/>
      </c>
      <c r="R21" s="22" t="inlineStr">
        <is>
          <t xml:space="preserve">CDGDEV/135711 : Patching serveurs-Septembre </t>
        </is>
      </c>
      <c r="S21" s="20" t="inlineStr">
        <is>
          <t>https://msrc.microsoft.com/update-guide/vulnerability/CVE-2022-37969</t>
        </is>
      </c>
    </row>
    <row r="22" ht="116.15" customFormat="1" customHeight="1" s="2">
      <c r="A22" s="1" t="inlineStr">
        <is>
          <t>CDGDev</t>
        </is>
      </c>
      <c r="B22" s="1" t="n"/>
      <c r="C22" s="147" t="inlineStr">
        <is>
          <t>OPEN</t>
        </is>
      </c>
      <c r="D22" s="147" t="inlineStr">
        <is>
          <t>CVE-2022-37969</t>
        </is>
      </c>
      <c r="E22" s="147" t="inlineStr">
        <is>
          <t>Windows</t>
        </is>
      </c>
      <c r="F22" s="109" t="n">
        <v>44819</v>
      </c>
      <c r="G22" s="18" t="inlineStr">
        <is>
          <t>Microsoft Windows pourrait permettre à un attaquant local authentifié d'obtenir des privilèges élevés sur le système, en raison d'une faille dans le composant Common Log File System Driver. En envoyant une requête spécialement rédigée, un attaquant pourrait exploiter cette vulnérabilité pour obtenir des privilèges élevés. 
La vulnérabilité CVE-2022-37969 est activement exploitée</t>
        </is>
      </c>
      <c r="H22" s="43" t="inlineStr">
        <is>
          <t>Risque fort</t>
        </is>
      </c>
      <c r="I22" s="1" t="inlineStr">
        <is>
          <t>Elevation of Privilege</t>
        </is>
      </c>
      <c r="J22" s="1" t="inlineStr">
        <is>
          <t>OUI</t>
        </is>
      </c>
      <c r="K22" s="18" t="inlineStr">
        <is>
          <t xml:space="preserve">Installation des mises à jour sécurité de Microsoft du mois de septembre
 Windows RT 8.1
✓ Windows 8
✓ Windows 7
✓ Windows 10
✓ Windows 11
</t>
        </is>
      </c>
      <c r="L22" s="147" t="inlineStr">
        <is>
          <t>FS</t>
        </is>
      </c>
      <c r="M22" s="109" t="n">
        <v>44819</v>
      </c>
      <c r="N22" s="109" t="n"/>
      <c r="O22" s="109" t="n"/>
      <c r="P22" s="1">
        <f>DATEDIF(F22,O22,"D")</f>
        <v/>
      </c>
      <c r="Q22" s="147">
        <f>IF(N22&lt;=P22,"Traité dans le delai","Hors délai de remediation")</f>
        <v/>
      </c>
      <c r="R22" s="41" t="inlineStr">
        <is>
          <t>traité dans le cadre de patching mensuel.</t>
        </is>
      </c>
      <c r="S22" s="20" t="inlineStr">
        <is>
          <t>https://msrc.microsoft.com/update-guide/vulnerability/CVE-2022-37969</t>
        </is>
      </c>
    </row>
    <row r="23" ht="72.65000000000001" customFormat="1" customHeight="1" s="2">
      <c r="A23" s="1" t="inlineStr">
        <is>
          <t>CDGDev</t>
        </is>
      </c>
      <c r="B23" s="1" t="n"/>
      <c r="C23" s="147" t="inlineStr">
        <is>
          <t>Clos (Patch cumulative)</t>
        </is>
      </c>
      <c r="D23" s="147" t="inlineStr">
        <is>
          <t>CVE-2022-36934
CVE-2022-27492</t>
        </is>
      </c>
      <c r="E23" s="147" t="inlineStr">
        <is>
          <t>WhatsApp</t>
        </is>
      </c>
      <c r="F23" s="109" t="n">
        <v>44829</v>
      </c>
      <c r="G23" s="18" t="inlineStr">
        <is>
          <t>De multiples vulnérabilités ont été detectés dans l’application 
mobile WhatsApp et qui a publié des mises à jour de sécurité pour 
corriger ces vulnérabilités ce qui permet à un attaquant de 
manipuler et prendre le controle complet de WhatsApp lors de la 
réception d'un appel vidéo.</t>
        </is>
      </c>
      <c r="H23" s="43" t="inlineStr">
        <is>
          <t>Risque fort</t>
        </is>
      </c>
      <c r="I23" s="147" t="inlineStr">
        <is>
          <t>Exécution de code 
arbitraire</t>
        </is>
      </c>
      <c r="J23" s="1" t="inlineStr">
        <is>
          <t>OUI</t>
        </is>
      </c>
      <c r="K23" s="18" t="inlineStr">
        <is>
          <t>Se référer au bulletin de sécurité de l'éditeur pour l'obtention des correctifs 
(cf. section Documentation)</t>
        </is>
      </c>
      <c r="L23" s="147" t="inlineStr">
        <is>
          <t>FS</t>
        </is>
      </c>
      <c r="M23" s="109" t="n">
        <v>44832</v>
      </c>
      <c r="N23" s="109" t="n"/>
      <c r="O23" s="109" t="n"/>
      <c r="P23" s="1">
        <f>DATEDIF(F23,O23,"D")</f>
        <v/>
      </c>
      <c r="Q23" s="147">
        <f>IF(N23&lt;=P23,"Traité dans le delai","Hors délai de remediation")</f>
        <v/>
      </c>
      <c r="R23" s="22" t="n"/>
      <c r="S23" s="18" t="n"/>
    </row>
    <row r="24" ht="72.65000000000001" customFormat="1" customHeight="1" s="2">
      <c r="A24" s="1" t="inlineStr">
        <is>
          <t>CDGDev</t>
        </is>
      </c>
      <c r="B24" s="1" t="n"/>
      <c r="C24" s="147" t="inlineStr">
        <is>
          <t>Clos (Patch cumulative)</t>
        </is>
      </c>
      <c r="D24" s="147" t="inlineStr">
        <is>
          <t>CVE-2021-39238
CVE-2021-39237</t>
        </is>
      </c>
      <c r="E24" s="147" t="inlineStr">
        <is>
          <t>Vulnérabilités dans les imprimantes HP</t>
        </is>
      </c>
      <c r="F24" s="109" t="n">
        <v>44530</v>
      </c>
      <c r="G24" s="18" t="inlineStr">
        <is>
          <t>HP a corrigée plusieurs vulnérabilités affectant 150 imprimantes multifonctions (MFP). Ces failles pourraient être exploitées par un attaquant pour prendre le contrôle des appareils vulnérables , porter atteinte aux informations sensibles ou utiliser l’appareil compromise comme point d’accès pour de futures attaques .</t>
        </is>
      </c>
      <c r="H24" s="29" t="inlineStr">
        <is>
          <t>Critique</t>
        </is>
      </c>
      <c r="I24" s="147" t="inlineStr">
        <is>
          <t>Accès aux informations confidentielles
Prise de contrôle du système affecté</t>
        </is>
      </c>
      <c r="J24" s="1" t="inlineStr">
        <is>
          <t>OUI</t>
        </is>
      </c>
      <c r="K24" s="18" t="inlineStr">
        <is>
          <t>Mettre à jour le micrologiciel de votre imprimante.</t>
        </is>
      </c>
      <c r="L24" s="147" t="inlineStr">
        <is>
          <t>FS</t>
        </is>
      </c>
      <c r="M24" s="109" t="n">
        <v>44530</v>
      </c>
      <c r="N24" s="109" t="n"/>
      <c r="O24" s="109" t="n"/>
      <c r="P24" s="1">
        <f>DATEDIF(F24,O24,"D")</f>
        <v/>
      </c>
      <c r="Q24" s="147">
        <f>IF(N24&lt;=P24,"Traité dans le delai","Hors délai de remediation")</f>
        <v/>
      </c>
      <c r="R24" s="19" t="inlineStr">
        <is>
          <t xml:space="preserve">De nouvelles vulnérabilités ont été publiées par l'éditeur et une nouvelle version a été publiée
Nécessite un outil de déploiement des mises a jour sécurité des produits non Microsoft
</t>
        </is>
      </c>
      <c r="S24" s="20" t="inlineStr">
        <is>
          <t>https://support.hp.com/us-en/document/ish_5000124-5000148-16/hpsbpi03748 
https://support.hp.com/us-en/document/ish_5000383-5000409-16/hpsbpi03749</t>
        </is>
      </c>
    </row>
    <row r="25" ht="130.5" customFormat="1" customHeight="1" s="2">
      <c r="A25" s="1" t="inlineStr">
        <is>
          <t>CDGDev</t>
        </is>
      </c>
      <c r="B25" s="1" t="n"/>
      <c r="C25" s="1" t="inlineStr">
        <is>
          <t>Open</t>
        </is>
      </c>
      <c r="D25" s="147" t="inlineStr">
        <is>
          <t>CVE-2022-24292 
CVE-2022-24291
CVE-2022-24293
CVE-2022-3942</t>
        </is>
      </c>
      <c r="E25" s="147" t="inlineStr">
        <is>
          <t>Vulnérabilités dans les imprimantes HP</t>
        </is>
      </c>
      <c r="F25" s="109" t="n">
        <v>44642</v>
      </c>
      <c r="G25" s="18" t="inlineStr">
        <is>
          <t>HP a corrigé plusieurs vulnérabilités 
affectant les imprimantes 
multifonctions (MFP) et autres. Ces 
failles pourraient être exploitées par 
un attaquant pour prendre le 
contrôle des appareils vulnérables,
porter atteinte aux informations 
sensibles ou provequer un déni de 
service</t>
        </is>
      </c>
      <c r="H25" s="29" t="inlineStr">
        <is>
          <t>Risque fort</t>
        </is>
      </c>
      <c r="I25" s="147" t="inlineStr">
        <is>
          <t>Déni de 
service
Exécution du 
code 
arbitraire</t>
        </is>
      </c>
      <c r="J25" s="1" t="inlineStr">
        <is>
          <t>NON</t>
        </is>
      </c>
      <c r="K25" s="18" t="inlineStr">
        <is>
          <t>Veuillez se référer au bulletin de sécurité HP afin d'installer la nouvelle mise à jour des micrologiciels. 
https://support.hp.com/us-en/document/ish_5948778-5949142-16/hpsbpi03780
https://support.hp.com/us-en/document/ish_5950417-5950443-16/hpsbpi03781</t>
        </is>
      </c>
      <c r="L25" s="147" t="inlineStr">
        <is>
          <t>FS</t>
        </is>
      </c>
      <c r="M25" s="109" t="n">
        <v>44642</v>
      </c>
      <c r="N25" s="109" t="n"/>
      <c r="O25" s="109" t="n"/>
      <c r="P25" s="1">
        <f>DATEDIF(F25,O25,"D")</f>
        <v/>
      </c>
      <c r="Q25" s="147">
        <f>IF(N25&lt;=P25,"Traité dans le delai","Hors délai de remediation")</f>
        <v/>
      </c>
      <c r="R25" s="19" t="n"/>
      <c r="S25" s="18" t="inlineStr">
        <is>
          <t>https://support.hp.com/us-en/document/ish_5950417-5950443-16/hpsbpi03781
https://support.hp.com/us-en/document/ish_5948778-5949142-16/hpsbpi03780</t>
        </is>
      </c>
    </row>
    <row r="26" ht="87" customFormat="1" customHeight="1" s="2">
      <c r="A26" s="1" t="inlineStr">
        <is>
          <t>CDGDev</t>
        </is>
      </c>
      <c r="B26" s="1" t="n"/>
      <c r="C26" s="147" t="inlineStr">
        <is>
          <t>OPEN</t>
        </is>
      </c>
      <c r="D26" s="147" t="inlineStr">
        <is>
          <t>CVE-2022-22047</t>
        </is>
      </c>
      <c r="E26" s="147" t="inlineStr">
        <is>
          <t>Vulnérabilité Zero-day dans Microsoft Windows et Windows Server CSRSS</t>
        </is>
      </c>
      <c r="F26" s="109" t="n">
        <v>44762</v>
      </c>
      <c r="G26" s="18"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26" s="43" t="inlineStr">
        <is>
          <t>Risque fort</t>
        </is>
      </c>
      <c r="I26" s="147" t="inlineStr">
        <is>
          <t>Elévation de privilège</t>
        </is>
      </c>
      <c r="J26" s="1" t="inlineStr">
        <is>
          <t>OUI</t>
        </is>
      </c>
      <c r="K26" s="18" t="inlineStr">
        <is>
          <t>1.	Installations des patchs sécurité du mois de juillet 2022</t>
        </is>
      </c>
      <c r="L26" s="147" t="inlineStr">
        <is>
          <t>FS</t>
        </is>
      </c>
      <c r="M26" s="109" t="n">
        <v>44762</v>
      </c>
      <c r="N26" s="109" t="n"/>
      <c r="O26" s="109" t="n"/>
      <c r="P26" s="1">
        <f>DATEDIF(F26,O26,"D")</f>
        <v/>
      </c>
      <c r="Q26" s="147">
        <f>IF(N26&lt;=P26,"Traité dans le delai","Hors délai de remediation")</f>
        <v/>
      </c>
      <c r="R26" s="22" t="inlineStr">
        <is>
          <t>traité dans le cadre de patching du mois de Juillet.</t>
        </is>
      </c>
      <c r="S26" s="20" t="inlineStr">
        <is>
          <t xml:space="preserve">https://www.fortiguard.com/threat-signal-report/4671/known-active-exploitation-of-windows-csrss-elevation-of-privilege-vulnerability-cve-2022-22047
https://msrc.microsoft.com/update-guide/en-US/vulnerability/CVE-2022-22047 </t>
        </is>
      </c>
    </row>
    <row r="27" ht="87" customFormat="1" customHeight="1" s="2">
      <c r="A27" s="1" t="inlineStr">
        <is>
          <t>CDGDev</t>
        </is>
      </c>
      <c r="B27" s="1" t="n"/>
      <c r="C27" s="147" t="inlineStr">
        <is>
          <t>Clos (Patch cumulative)</t>
        </is>
      </c>
      <c r="D27" s="147" t="inlineStr">
        <is>
          <t>CVE-2022-22047</t>
        </is>
      </c>
      <c r="E27" s="147" t="inlineStr">
        <is>
          <t>Vulnérabilité Zero-day dans Microsoft Windows et Windows Server CSRSS</t>
        </is>
      </c>
      <c r="F27" s="109" t="n">
        <v>44762</v>
      </c>
      <c r="G27" s="18"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27" s="43" t="inlineStr">
        <is>
          <t>Risque fort</t>
        </is>
      </c>
      <c r="I27" s="147" t="inlineStr">
        <is>
          <t>Elévation de privilège</t>
        </is>
      </c>
      <c r="J27" s="1" t="inlineStr">
        <is>
          <t>OUI</t>
        </is>
      </c>
      <c r="K27" s="18" t="inlineStr">
        <is>
          <t>1.	Installations des patchs sécurité du mois de juillet 2022</t>
        </is>
      </c>
      <c r="L27" s="1" t="inlineStr">
        <is>
          <t>Wintel</t>
        </is>
      </c>
      <c r="M27" s="109" t="n">
        <v>44762</v>
      </c>
      <c r="N27" s="109" t="n"/>
      <c r="O27" s="109" t="n"/>
      <c r="P27" s="1">
        <f>DATEDIF(F27,O27,"D")</f>
        <v/>
      </c>
      <c r="Q27" s="147">
        <f>IF(N27&lt;=P27,"Traité dans le delai","Hors délai de remediation")</f>
        <v/>
      </c>
      <c r="R27" s="22" t="inlineStr">
        <is>
          <t>traité dans le cadre de patching du mois de Juillet.</t>
        </is>
      </c>
      <c r="S27" s="20" t="inlineStr">
        <is>
          <t xml:space="preserve">https://www.fortiguard.com/threat-signal-report/4671/known-active-exploitation-of-windows-csrss-elevation-of-privilege-vulnerability-cve-2022-22047
https://msrc.microsoft.com/update-guide/en-US/vulnerability/CVE-2022-22047 </t>
        </is>
      </c>
    </row>
    <row r="28" ht="87" customFormat="1" customHeight="1" s="2">
      <c r="A28" s="1" t="inlineStr">
        <is>
          <t>CDGDev</t>
        </is>
      </c>
      <c r="B28" s="1" t="n"/>
      <c r="C28" s="147" t="inlineStr">
        <is>
          <t>Clos (Traité)</t>
        </is>
      </c>
      <c r="D28" s="147" t="inlineStr">
        <is>
          <t>CVE-2022-22047</t>
        </is>
      </c>
      <c r="E28" s="147" t="inlineStr">
        <is>
          <t>Vulnérabilité Zero-day dans Microsoft Windows et Windows Server CSRSS</t>
        </is>
      </c>
      <c r="F28" s="109" t="n">
        <v>44762</v>
      </c>
      <c r="G28" s="18" t="inlineStr">
        <is>
          <t xml:space="preserve">Une vulnérabilité zero-day a été découverts dans Microsoft Windows et Windows Server CSRSS,elle est liée au processus "csrss.exe" de Windows, correspondant au programme "Client Server Runtime Subsystem".  Microsoft a corrigé la vulnérabilité à l'occasion du Patch Tuesday de juillet 2022, l’exploitation de la faille peut permettre à un attaquant de provoquer une élévation de privilège </t>
        </is>
      </c>
      <c r="H28" s="43" t="inlineStr">
        <is>
          <t>Risque fort</t>
        </is>
      </c>
      <c r="I28" s="147" t="inlineStr">
        <is>
          <t>Elévation de privilège</t>
        </is>
      </c>
      <c r="J28" s="1" t="inlineStr">
        <is>
          <t>OUI</t>
        </is>
      </c>
      <c r="K28" s="18" t="inlineStr">
        <is>
          <t>2.	Blocage de signature IPS au niveau du FW : 
o	MS.Windows.CVE-2022-22047.Privilege.Elevation</t>
        </is>
      </c>
      <c r="L28" s="1" t="inlineStr">
        <is>
          <t>Network</t>
        </is>
      </c>
      <c r="M28" s="109" t="n">
        <v>44762</v>
      </c>
      <c r="N28" s="109" t="n"/>
      <c r="O28" s="109" t="n">
        <v>44762</v>
      </c>
      <c r="P28" s="1">
        <f>DATEDIF(F28,O28,"D")</f>
        <v/>
      </c>
      <c r="Q28" s="147">
        <f>IF(N28&lt;=P28,"Traité dans le delai","Hors délai de remediation")</f>
        <v/>
      </c>
      <c r="R28" s="19" t="inlineStr">
        <is>
          <t>Blocage de signature IPS au niveau du FW Fortigate, MS.Windows.CVE-2022-22047.Privilege.Elevation</t>
        </is>
      </c>
      <c r="S28" s="20" t="inlineStr">
        <is>
          <t xml:space="preserve">https://www.fortiguard.com/threat-signal-report/4671/known-active-exploitation-of-windows-csrss-elevation-of-privilege-vulnerability-cve-2022-22047
https://msrc.microsoft.com/update-guide/en-US/vulnerability/CVE-2022-22047 </t>
        </is>
      </c>
    </row>
    <row r="29" ht="217.5" customFormat="1" customHeight="1" s="2">
      <c r="A29" s="1" t="inlineStr">
        <is>
          <t>CDGDev</t>
        </is>
      </c>
      <c r="B29" s="1" t="n"/>
      <c r="C29" s="35" t="inlineStr">
        <is>
          <t>Clos (Traité)</t>
        </is>
      </c>
      <c r="D29" s="1" t="inlineStr">
        <is>
          <t>CVE-2022-21989</t>
        </is>
      </c>
      <c r="E29" s="147" t="inlineStr">
        <is>
          <t>Vulnérabilité Zero-day 
dans le noyau 
Windows</t>
        </is>
      </c>
      <c r="F29" s="109" t="n">
        <v>44600</v>
      </c>
      <c r="G29" s="18" t="inlineStr">
        <is>
          <t>Une vulnérabilité critique a été 
découvert dans le patching 
mensuel de Micosoft, cette 
dernière a été classé par Microsft 
comme vulnérabilité Zero-Day, si 
elle est publiquement divulguée 
ou activement exploitée sans 
qu'aucun correctif officiel ne soit 
disponible.
La vulnérabilité divulguée 
publiquement ((Proof-of-Concept) 
et corrigé dans le cadre du Patch 
Tuesday de février 2022 (CVE_x0002_2022-21989 - Vulnérabilité 
d'élévation de privilège du noyau 
Windows)</t>
        </is>
      </c>
      <c r="H29" s="1" t="inlineStr">
        <is>
          <t>Risque fort</t>
        </is>
      </c>
      <c r="I29" s="147" t="inlineStr">
        <is>
          <t>Elevation of 
Privilege</t>
        </is>
      </c>
      <c r="J29" s="1" t="inlineStr">
        <is>
          <t>OUI</t>
        </is>
      </c>
      <c r="K29" s="18" t="inlineStr">
        <is>
          <t>Appliquer les Mises à jour de sécurité ci-dessous de février 2022 afin de corriger la vulnérabilité
CVE-2022-21989.</t>
        </is>
      </c>
      <c r="L29" s="147" t="inlineStr">
        <is>
          <t>FS</t>
        </is>
      </c>
      <c r="M29" s="109" t="n">
        <v>44600</v>
      </c>
      <c r="N29" s="109" t="n"/>
      <c r="O29" s="109" t="n"/>
      <c r="P29" s="1">
        <f>DATEDIF(F29,O29,"D")</f>
        <v/>
      </c>
      <c r="Q29" s="147">
        <f>IF(N29&lt;=P29,"Traité dans le delai","Hors délai de remediation")</f>
        <v/>
      </c>
      <c r="R29" s="19" t="inlineStr">
        <is>
          <t>Traité dans le cadre de patching mensuel.</t>
        </is>
      </c>
      <c r="S29" s="20" t="inlineStr">
        <is>
          <t xml:space="preserve">https://msrc.microsoft.com/update-guide/en-US/vulnerability/CVE-2022-21989 </t>
        </is>
      </c>
    </row>
    <row r="30" ht="217.5" customFormat="1" customHeight="1" s="2">
      <c r="A30" s="1" t="inlineStr">
        <is>
          <t>CDGDev</t>
        </is>
      </c>
      <c r="B30" s="1" t="n"/>
      <c r="C30" s="35" t="inlineStr">
        <is>
          <t>Clos (Traité)</t>
        </is>
      </c>
      <c r="D30" s="1" t="inlineStr">
        <is>
          <t>CVE-2022-21989</t>
        </is>
      </c>
      <c r="E30" s="147" t="inlineStr">
        <is>
          <t>Vulnérabilité Zero-day 
dans le noyau 
Windows</t>
        </is>
      </c>
      <c r="F30" s="109" t="n">
        <v>44600</v>
      </c>
      <c r="G30" s="18" t="inlineStr">
        <is>
          <t>Une vulnérabilité critique a été 
découvert dans le patching 
mensuel de Micosoft, cette 
dernière a été classé par Microsft 
comme vulnérabilité Zero-Day, si 
elle est publiquement divulguée 
ou activement exploitée sans 
qu'aucun correctif officiel ne soit 
disponible.
La vulnérabilité divulguée 
publiquement ((Proof-of-Concept) 
et corrigé dans le cadre du Patch 
Tuesday de février 2022 (CVE_x0002_2022-21989 - Vulnérabilité 
d'élévation de privilège du noyau 
Windows)</t>
        </is>
      </c>
      <c r="H30" s="1" t="inlineStr">
        <is>
          <t>Risque fort</t>
        </is>
      </c>
      <c r="I30" s="147" t="inlineStr">
        <is>
          <t>Elevation of 
Privilege</t>
        </is>
      </c>
      <c r="J30" s="1" t="inlineStr">
        <is>
          <t>OUI</t>
        </is>
      </c>
      <c r="K30" s="18" t="inlineStr">
        <is>
          <t>Appliquer les Mises à jour de sécurité ci-dessous de février 2022 afin de corriger la vulnérabilité
CVE-2022-21989.</t>
        </is>
      </c>
      <c r="L30" s="1" t="inlineStr">
        <is>
          <t>Wintel</t>
        </is>
      </c>
      <c r="M30" s="109" t="n">
        <v>44600</v>
      </c>
      <c r="N30" s="109" t="n"/>
      <c r="O30" s="109" t="n"/>
      <c r="P30" s="1">
        <f>DATEDIF(F30,O30,"D")</f>
        <v/>
      </c>
      <c r="Q30" s="147">
        <f>IF(N30&lt;=P30,"Traité dans le delai","Hors délai de remediation")</f>
        <v/>
      </c>
      <c r="R30" s="19" t="inlineStr">
        <is>
          <t>Traité dans le cadre de patching mensuel.</t>
        </is>
      </c>
      <c r="S30" s="20" t="inlineStr">
        <is>
          <t xml:space="preserve">https://msrc.microsoft.com/update-guide/en-US/vulnerability/CVE-2022-21989 </t>
        </is>
      </c>
    </row>
    <row r="31" ht="159.65" customFormat="1" customHeight="1" s="2">
      <c r="A31" s="1" t="inlineStr">
        <is>
          <t>CDGDev</t>
        </is>
      </c>
      <c r="B31" s="1" t="n"/>
      <c r="C31" s="35" t="inlineStr">
        <is>
          <t>WIP</t>
        </is>
      </c>
      <c r="D31" s="147" t="inlineStr">
        <is>
          <t>CVE-2021-44228
CVE-2021-45046</t>
        </is>
      </c>
      <c r="E31" s="147" t="inlineStr">
        <is>
          <t>Vulnérabilité log4j dans les produits VMware</t>
        </is>
      </c>
      <c r="F31" s="109" t="n">
        <v>44615</v>
      </c>
      <c r="G31" s="18" t="inlineStr">
        <is>
          <t>Des vulnérabilités critiques dans Apache Log4j identifiées par CVE-2021-44228 et CVE-2021-45046 ont été publiquement divulguées et ont un impact sur les produits VMware.
Un acteur malveillant ayant un accès réseau à un produit VMware affecté peut exploiter ces problèmes pour prendre le contrôle total du système cible.</t>
        </is>
      </c>
      <c r="H31" s="29" t="inlineStr">
        <is>
          <t>Risque fort</t>
        </is>
      </c>
      <c r="I31" s="147" t="inlineStr">
        <is>
          <t xml:space="preserve">
Exécution du code arbitraire</t>
        </is>
      </c>
      <c r="J31" s="1" t="inlineStr">
        <is>
          <t>OUI</t>
        </is>
      </c>
      <c r="K31" s="18" t="inlineStr">
        <is>
          <t>Appliquer les mises à jour suivantes : 
VMware vCenter Server Virtual Appliance Fixed Version 7.0U3c.
VMware vCenter Server Virtual Appliance Fixed Version 6.7 U3q.
VMware vCenter Server Virtual Appliance Fixed Version 6.5 U3s.
VMware vCenter Server Windows Fixed Version 6.7 U3q.
VMware vCenter Server Windows Fixed Version 6.5 U3s.
VMware vRealize Log Insight 8.x Fixed Version KB87519.
VMware vRealize Operations 8.x Fixed Version KB87076.</t>
        </is>
      </c>
      <c r="L31" s="1" t="inlineStr">
        <is>
          <t>Wintel</t>
        </is>
      </c>
      <c r="M31" s="109" t="n">
        <v>44615</v>
      </c>
      <c r="N31" s="109" t="n"/>
      <c r="O31" s="109" t="n"/>
      <c r="P31" s="1">
        <f>DATEDIF(F31,O31,"D")</f>
        <v/>
      </c>
      <c r="Q31" s="147">
        <f>IF(N31&lt;=P31,"Traité dans le delai","Hors délai de remediation")</f>
        <v/>
      </c>
      <c r="R31" s="47" t="inlineStr">
        <is>
          <t>- Vérification par l'équipe Wintel des versions déjà installés et si on doit faire un update. 20/10/22
- fin de support pour les version Vmware vcenter 6.5 et 6.7 le 15/10/22. recommandation de passer vers la version 7.</t>
        </is>
      </c>
      <c r="S31" s="20" t="inlineStr">
        <is>
          <t>https://www.vmware.com/security/advisories/VMSA-2021-0028.html</t>
        </is>
      </c>
    </row>
    <row r="32" ht="101.65" customFormat="1" customHeight="1" s="2">
      <c r="A32" s="1" t="inlineStr">
        <is>
          <t>MADAEF</t>
        </is>
      </c>
      <c r="B32" s="1" t="inlineStr">
        <is>
          <t>22112022-16</t>
        </is>
      </c>
      <c r="C32" s="147" t="inlineStr">
        <is>
          <t>Clos (Patch cumulative)</t>
        </is>
      </c>
      <c r="D32" s="147" t="inlineStr">
        <is>
          <t>CVE-2022-36924
CVE-2022-28766
CVE-2022-28764</t>
        </is>
      </c>
      <c r="E32" s="147" t="inlineStr">
        <is>
          <t>Zoom Client for Meetings for Windows</t>
        </is>
      </c>
      <c r="F32" s="109" t="n">
        <v>44887</v>
      </c>
      <c r="G32" s="18" t="inlineStr">
        <is>
          <t>Multiples vulnérabilités critiques ont été découvertes dans Zoom Client for Meetings. Elle permet à un attaquant distant de mener des attaques DLL injection et une escalade de privilège.
Un attaquant peut exploiter ces vulnérabilités pour élever les privilèges d'un utilisateur normal à un administrateur et Injecter un malware sous la forme d'une bibliothèque DLL en effectuant une injection de DLL sur un système vulnérable.</t>
        </is>
      </c>
      <c r="H32" s="1" t="inlineStr">
        <is>
          <t>Risque fort</t>
        </is>
      </c>
      <c r="I32" s="147" t="inlineStr">
        <is>
          <t>Escalade de privilège.
Exécution de code arbitraire.
Divulgation d’information.</t>
        </is>
      </c>
      <c r="J32" s="1" t="inlineStr">
        <is>
          <t>OUI</t>
        </is>
      </c>
      <c r="K32" s="34" t="inlineStr">
        <is>
          <t>Mise à jour vers la version 5.12.8 ou ultérieurs.</t>
        </is>
      </c>
      <c r="L32" s="147" t="inlineStr">
        <is>
          <t>FS</t>
        </is>
      </c>
      <c r="M32" s="109" t="n">
        <v>44887</v>
      </c>
      <c r="N32" s="109" t="n"/>
      <c r="O32" s="109">
        <f>TODAY()</f>
        <v/>
      </c>
      <c r="P32" s="1">
        <f>DATEDIF(F32,O32,"D")</f>
        <v/>
      </c>
      <c r="Q32" s="147">
        <f>IF(N32&lt;=P32,"Traité dans le delai","Hors délai de remediation")</f>
        <v/>
      </c>
      <c r="R32" s="52" t="n"/>
      <c r="S32" s="18" t="inlineStr">
        <is>
          <t>https://explore.zoom.us/en/trust/security/security-bulletin/
https://zoom.us/download</t>
        </is>
      </c>
    </row>
    <row r="33" ht="159.65" customFormat="1" customHeight="1" s="2">
      <c r="A33" s="1" t="inlineStr">
        <is>
          <t>CDGDev</t>
        </is>
      </c>
      <c r="B33" s="1" t="inlineStr">
        <is>
          <t xml:space="preserve">04082023-02 </t>
        </is>
      </c>
      <c r="C33" s="147" t="inlineStr">
        <is>
          <t>Clos (Patch cumulative)</t>
        </is>
      </c>
      <c r="D33" s="147" t="inlineStr">
        <is>
          <t>CVE-2023-3817</t>
        </is>
      </c>
      <c r="E33" s="1" t="inlineStr">
        <is>
          <t>OpenSSL</t>
        </is>
      </c>
      <c r="F33" s="123" t="n">
        <v>45142</v>
      </c>
      <c r="G33" s="42" t="inlineStr">
        <is>
          <t>Une vulnérabilité a été découverte dans OpenSSL. Elle permet à un attaquant de provoquer un déni de service à distance</t>
        </is>
      </c>
      <c r="H33" s="43" t="inlineStr">
        <is>
          <t>Risque fort</t>
        </is>
      </c>
      <c r="I33" s="147" t="inlineStr">
        <is>
          <t>Déni de service à 
distance</t>
        </is>
      </c>
      <c r="J33" s="1" t="inlineStr">
        <is>
          <t>OUI</t>
        </is>
      </c>
      <c r="K33" s="42" t="inlineStr">
        <is>
          <t>▪ OpenSSL 3.1, 3.0, 1.1.1 et 1.0.2 sont vulnérables à cette vulnérabilité
▪ Les fournisseurs FIPS OpenSSL 3.0 et 3.1 ne sont pas concernés par cette
vulnérabilité
▪ L'implémentation SSL/TLS d'OpenSSL n'est pas concernée par cette vulnérabilité
NB : OpenSSL 1.1.1 arrivera en fin de vie le 2023-09-11. Après cette date, les correctifs
 pour la version 1.1.1 ne seront disponibles que pour les clients du support premium.</t>
        </is>
      </c>
      <c r="L33" s="147" t="inlineStr">
        <is>
          <t>Unix</t>
        </is>
      </c>
      <c r="M33" s="123" t="n">
        <v>45142</v>
      </c>
      <c r="N33" s="1" t="n">
        <v>30</v>
      </c>
      <c r="O33" s="109" t="n">
        <v>45168</v>
      </c>
      <c r="P33" s="1">
        <f>DATEDIF(F33,O33,"D")</f>
        <v/>
      </c>
      <c r="Q33" s="147">
        <f>IF(P33&lt;=N33,"Traité dans le delai","Hors délai de remediation")</f>
        <v/>
      </c>
      <c r="R33" s="42" t="inlineStr">
        <is>
          <t>04/08/2023 : Mail envoyé par SOC
10/08/2023 : Relance
15/08/2023 : Relance
17/08/2023 : Escalade ARL / ADL
28/08/2023 : Relance</t>
        </is>
      </c>
      <c r="S33" s="49" t="inlineStr">
        <is>
          <t>https://www.openssl.org/news/secadv/20230731.txt</t>
        </is>
      </c>
    </row>
    <row r="34" ht="145.15" customFormat="1" customHeight="1" s="2">
      <c r="A34" s="1" t="inlineStr">
        <is>
          <t>CDGDev</t>
        </is>
      </c>
      <c r="B34" s="1" t="n"/>
      <c r="C34" s="35" t="inlineStr">
        <is>
          <t>Clos (Traité)</t>
        </is>
      </c>
      <c r="D34" s="147" t="inlineStr">
        <is>
          <t>CVE-2021-36942</t>
        </is>
      </c>
      <c r="E34" s="147" t="inlineStr">
        <is>
          <t>Vulnérabilité dans Windows NTLM sur Active Directory Certificate Services (AD CS)
(PetitPotam)</t>
        </is>
      </c>
      <c r="F34" s="109" t="n">
        <v>44403</v>
      </c>
      <c r="G34" s="18" t="inlineStr">
        <is>
          <t>Une vulnérabilité a été decouverts dans Windows NTLM sur Active Directory Certificate Services (AD CS).
Check : 
-	Est-ce que les services qui autorisent l'authentification NTLM utilisent des protections telles que la Extended Protection for Authentication (EPA) ou des fonctions de signature telles que SMB signing.
-	Si vous utilisez Active Directory Certificate Services (AD CS) avec l'un des services suivants :
	Certificate Authority Web Enrollment
	Certificate Enrollment Web Service</t>
        </is>
      </c>
      <c r="H34" s="23" t="inlineStr">
        <is>
          <t>Moyen</t>
        </is>
      </c>
      <c r="I34" s="147" t="inlineStr">
        <is>
          <t>Spoofing</t>
        </is>
      </c>
      <c r="J34" s="1" t="inlineStr">
        <is>
          <t>OUI</t>
        </is>
      </c>
      <c r="K34" s="18" t="inlineStr">
        <is>
          <t>veuillez vous referé  a l'article Microsoft Mitigating NTLM Relay Attacks on Active Directory Certificate Services (AD CS)
https://support.microsoft.com/fr-fr/topic/kb5005413-mitigating-ntlm-relay-attacks-on-active-directory-certificate-services-ad-cs-3612b773-4043-4aa9-b23d-b87910cd3429</t>
        </is>
      </c>
      <c r="L34" s="1" t="inlineStr">
        <is>
          <t>Wintel</t>
        </is>
      </c>
      <c r="M34" s="109" t="n">
        <v>44403</v>
      </c>
      <c r="N34" s="109" t="n"/>
      <c r="O34" s="109" t="n"/>
      <c r="P34" s="1">
        <f>DATEDIF(F34,O34,"D")</f>
        <v/>
      </c>
      <c r="Q34" s="147">
        <f>IF(N34&lt;=P34,"Traité dans le delai","Hors délai de remediation")</f>
        <v/>
      </c>
      <c r="R34" s="19" t="inlineStr">
        <is>
          <t xml:space="preserve">10/08/2021 : Pris en charge dans le cadre de patching mensuel des serveurs Windows du mois d'aout.
10/08/2021 : Update  (add CVE and Patch : CVE-2021-36942 ) </t>
        </is>
      </c>
      <c r="S34" s="20" t="inlineStr">
        <is>
          <t xml:space="preserve">https://msrc.microsoft.com/update-guide/vulnerability/ADV210003 </t>
        </is>
      </c>
    </row>
    <row r="35" ht="58.15" customFormat="1" customHeight="1" s="2">
      <c r="A35" s="1" t="inlineStr">
        <is>
          <t>CDGDev</t>
        </is>
      </c>
      <c r="B35" s="1" t="inlineStr">
        <is>
          <t>03112022-07</t>
        </is>
      </c>
      <c r="C35" s="35" t="inlineStr">
        <is>
          <t>Clos (Patch cumulative)</t>
        </is>
      </c>
      <c r="D35" s="147" t="inlineStr">
        <is>
          <t>CVE-2022-3723</t>
        </is>
      </c>
      <c r="E35" s="147" t="inlineStr">
        <is>
          <t>Vulnérabilité dans Microsoft Edge</t>
        </is>
      </c>
      <c r="F35" s="109" t="n">
        <v>44868</v>
      </c>
      <c r="G35" s="42" t="inlineStr">
        <is>
          <t>Microsoft vient de publier une mise à jour de sécurité qui permet de corriger une vulnérabilité affectant le navigateur Microsoft Edge. L’exploitation de cette vulnérabilité peut permettre à un attaquant d’exécuter du code arbitraire.</t>
        </is>
      </c>
      <c r="H35" s="29" t="inlineStr">
        <is>
          <t>Critique</t>
        </is>
      </c>
      <c r="I35" s="147" t="inlineStr">
        <is>
          <t>Exécution de code arbitraire.</t>
        </is>
      </c>
      <c r="J35" s="1" t="inlineStr">
        <is>
          <t>OUI</t>
        </is>
      </c>
      <c r="K35" s="42" t="inlineStr">
        <is>
          <t>•	Mise à jour de Microsoft Edge (Stable) vers 107.0.1418.26.
•	Mise à jour de Microsoft Edge (Extended Stable) vers 106.0.1370.61.</t>
        </is>
      </c>
      <c r="L35" s="147" t="inlineStr">
        <is>
          <t>Network</t>
        </is>
      </c>
      <c r="M35" s="123" t="n">
        <v>44868</v>
      </c>
      <c r="N35" s="123" t="n"/>
      <c r="O35" s="109">
        <f>TODAY()</f>
        <v/>
      </c>
      <c r="P35" s="1">
        <f>DATEDIF(F35,O35,"D")</f>
        <v/>
      </c>
      <c r="Q35" s="147">
        <f>IF(N35&lt;=P35,"Traité dans le delai","Hors délai de remediation")</f>
        <v/>
      </c>
      <c r="R35" s="42" t="inlineStr">
        <is>
          <t>03/11/2022 : Mail envoyé par SOC
08/11/2022 : Le taux est de 75%.</t>
        </is>
      </c>
      <c r="S35" s="49" t="inlineStr">
        <is>
          <t xml:space="preserve">https://www.cert.ssi.gouv.fr/avis/CERTFR-2022-AVI-980/ 
https://msrc.microsoft.com/update-guide/vulnerability/CVE-2022-3723 </t>
        </is>
      </c>
    </row>
    <row r="36" ht="159.65" customFormat="1" customHeight="1" s="2">
      <c r="A36" s="1" t="inlineStr">
        <is>
          <t>CDGDev</t>
        </is>
      </c>
      <c r="B36" s="1" t="n"/>
      <c r="C36" s="1" t="inlineStr">
        <is>
          <t>WIP</t>
        </is>
      </c>
      <c r="D36" s="147" t="inlineStr">
        <is>
          <t>CVE-2021-36934</t>
        </is>
      </c>
      <c r="E36" s="147" t="inlineStr">
        <is>
          <t>Vulnérabilité dans les systèmes d'exploitation Windows
(SeriousSAM)</t>
        </is>
      </c>
      <c r="F36" s="109" t="n">
        <v>44400</v>
      </c>
      <c r="G36" s="18" t="inlineStr">
        <is>
          <t>Une vulnérabilité critique de type escalade de privilège a été détectée par Microsoft. un attaquant peut exploiter une faille dans les héritages des ACLs, pour lire la base des mots de passe SAM et pour exécuter du code arbitraire avec le droit SYSTEM.</t>
        </is>
      </c>
      <c r="H36" s="23" t="inlineStr">
        <is>
          <t>Critique</t>
        </is>
      </c>
      <c r="I36" s="147" t="inlineStr">
        <is>
          <t>Escalade de privilège
Exécution de code arbitraire</t>
        </is>
      </c>
      <c r="J36" s="1" t="inlineStr">
        <is>
          <t>OUI</t>
        </is>
      </c>
      <c r="K36" s="18" t="inlineStr">
        <is>
          <t xml:space="preserve">Remédiation et mitigation :
1.	Restreindre l’accès au chemin : %windir%\system32\config
•	En ligne de commandes : icacls %windir%\system32\config\*.* /inheritance:e
•	En powershell : icacls $env:windir\system32\config\*.* /inheritance:e
2.	Suppressions des copies Shadow : 
•	vssadmin delete shadows /for=%systemdrive% /Quiet
</t>
        </is>
      </c>
      <c r="L36" s="147" t="inlineStr">
        <is>
          <t>FS</t>
        </is>
      </c>
      <c r="M36" s="109" t="inlineStr">
        <is>
          <t xml:space="preserve"> 23/07/2021 </t>
        </is>
      </c>
      <c r="N36" s="109" t="n"/>
      <c r="O36" s="109" t="n"/>
      <c r="P36" s="1">
        <f>DATEDIF(F36,O36,"D")</f>
        <v/>
      </c>
      <c r="Q36" s="147">
        <f>IF(N36&lt;=P36,"Traité dans le delai","Hors délai de remediation")</f>
        <v/>
      </c>
      <c r="R36" s="19" t="n"/>
      <c r="S36" s="20" t="inlineStr">
        <is>
          <t>https://msrc.microsoft.com/update-guide/vulnerability/CVE-2021-36934</t>
        </is>
      </c>
    </row>
    <row r="37" ht="145.15" customFormat="1" customHeight="1" s="2">
      <c r="A37" s="1" t="inlineStr">
        <is>
          <t>CDGDev</t>
        </is>
      </c>
      <c r="B37" s="1" t="n"/>
      <c r="C37" s="147" t="inlineStr">
        <is>
          <t>Clos (Patch cumulative)</t>
        </is>
      </c>
      <c r="D37" s="147" t="inlineStr">
        <is>
          <t>CVE-2022-0185</t>
        </is>
      </c>
      <c r="E37" s="147" t="inlineStr">
        <is>
          <t>Vulnérabilité dans le 
noyau Linux</t>
        </is>
      </c>
      <c r="F37" s="109" t="n">
        <v>44587</v>
      </c>
      <c r="G37" s="18" t="inlineStr">
        <is>
          <t>Le noyau Linux est vulnérable à un 
heap-based buffer overflow, causé 
par un débordement d'entier dans la 
fonction legacy_parse_param dans 
fs/fs_context.c. En envoyant une 
requête spécialement conçue, un 
attaquant local authentifié pourrait 
déborder un tampon et exécuter du 
code arbitraire sur le système avec 
les privilèges root</t>
        </is>
      </c>
      <c r="H37" s="29" t="inlineStr">
        <is>
          <t>Risque fort</t>
        </is>
      </c>
      <c r="I37" s="147" t="inlineStr">
        <is>
          <t>Déni de service
Exécution du code 
arbitraire</t>
        </is>
      </c>
      <c r="J37" s="1" t="inlineStr">
        <is>
          <t>OUI</t>
        </is>
      </c>
      <c r="K37" s="18" t="inlineStr">
        <is>
          <t>1-Désactiver les espaces de noms d'utilisateur en définissant user.max_user_namespaces à 0 :
# echo "user.max_user_namespaces=0" &gt; /etc/sysctl.d/userns.conf
# sysctl -p /etc/sysctl.d/userns.conf
2- Appliquer les Security Fix(es) des éditeurs (réferences).</t>
        </is>
      </c>
      <c r="L37" s="1" t="inlineStr">
        <is>
          <t>Unix</t>
        </is>
      </c>
      <c r="M37" s="109" t="n">
        <v>44587</v>
      </c>
      <c r="N37" s="109" t="n"/>
      <c r="O37" s="109" t="n">
        <v>44587</v>
      </c>
      <c r="P37" s="1">
        <f>DATEDIF(F37,O37,"D")</f>
        <v/>
      </c>
      <c r="Q37" s="147">
        <f>IF(N37&lt;=P37,"Traité dans le delai","Hors délai de remediation")</f>
        <v/>
      </c>
      <c r="R37" s="19" t="n"/>
      <c r="S37" s="18" t="inlineStr">
        <is>
          <t>https://access.redhat.com/security/cve/cve-2022-0185
https://cdn.kernel.org/pub/linux/kernel/v5.x/ChangeLog-5.16.2
https://www.suse.com/security/cve/CVE-2022-0185.html</t>
        </is>
      </c>
    </row>
    <row r="38" ht="145.15" customFormat="1" customHeight="1" s="2">
      <c r="A38" s="1" t="inlineStr">
        <is>
          <t>CDGDev</t>
        </is>
      </c>
      <c r="B38" s="1" t="inlineStr">
        <is>
          <t>27122022-16</t>
        </is>
      </c>
      <c r="C38" s="1" t="inlineStr">
        <is>
          <t>Clos (Traité)</t>
        </is>
      </c>
      <c r="D38" s="147" t="inlineStr">
        <is>
          <t>CVE-2022-47941 
CVE-2022-47942
CVE-2022-47938
CVE-2022-47939
CVE-2022-47940</t>
        </is>
      </c>
      <c r="E38" s="1" t="inlineStr">
        <is>
          <t>Vulnérabilité dans le 
noyau Linux</t>
        </is>
      </c>
      <c r="F38" s="123" t="n">
        <v>44922</v>
      </c>
      <c r="G38" s="42" t="inlineStr">
        <is>
          <t>Multiples Vulnérabilités critique ont été découverte dans Linux Kernel. Elles permettent à des attaquants distants d'exécuter du code arbitraire ainsi d’autres risque sur le noyau des systèmes Linux. L'authentification n'est pas nécessaire pour exploiter cette vulnérabilité, 
La faille spécifique existe dans le traitement des commandes SMB2_TREE_DISCONNECT. Le problème résulte de l'absence de validation de l'existence d'un objet avant d'effectuer des opérations sur cet objet. Un attaquant peut tirer parti de ces vulnérabilités pour exécuter du code dans le contexte du noyau.</t>
        </is>
      </c>
      <c r="H38" s="29" t="inlineStr">
        <is>
          <t>Risque fort</t>
        </is>
      </c>
      <c r="I38" s="147" t="inlineStr">
        <is>
          <t>Exécution de code à distance
Déni de service
Obtenir des Informations</t>
        </is>
      </c>
      <c r="J38" s="1" t="inlineStr">
        <is>
          <t>NON</t>
        </is>
      </c>
      <c r="K38" s="42" t="inlineStr">
        <is>
          <t>Mise à jour du noyau des systèmes Linux vers la version 5.15.61.</t>
        </is>
      </c>
      <c r="L38" s="147" t="inlineStr">
        <is>
          <t>Unix</t>
        </is>
      </c>
      <c r="M38" s="123" t="n">
        <v>44922</v>
      </c>
      <c r="N38" s="123" t="n"/>
      <c r="O38" s="109" t="n">
        <v>44922</v>
      </c>
      <c r="P38" s="1">
        <f>DATEDIF(F38,O38,"D")</f>
        <v/>
      </c>
      <c r="Q38" s="147">
        <f>IF(N38&lt;=P38,"Traité dans le delai","Hors délai de remediation")</f>
        <v/>
      </c>
      <c r="R38" s="51" t="inlineStr">
        <is>
          <t xml:space="preserve">12/27/2022 : Mail envoyé par SOC
: Système Oracl &amp; unix non pas concerné  </t>
        </is>
      </c>
      <c r="S38" s="49" t="inlineStr">
        <is>
          <t>https://cdn.kernel.org/pub/linux/kernel/v5.x/ChangeLog-5.15.61 
https://www.kernel.org/doc/html/latest/filesystems/cifs/ksmbd.html 
https://www.zerodayinitiative.com/advisories/ZDI-22-1690/
https://www.zerodayinitiative.com/advisories/ZDI-22-1691/
https://www.zerodayinitiative.com/advisories/ZDI-22-1687/
https://www.zerodayinitiative.com/advisories/ZDI-22-1688/
https://www.zerodayinitiative.com/advisories/ZDI-22-1689/</t>
        </is>
      </c>
    </row>
    <row r="39" ht="217.5" customFormat="1" customHeight="1" s="2">
      <c r="A39" s="1" t="inlineStr">
        <is>
          <t>CDGDev</t>
        </is>
      </c>
      <c r="B39" s="1" t="inlineStr">
        <is>
          <t>06042023-05</t>
        </is>
      </c>
      <c r="C39" s="1" t="inlineStr">
        <is>
          <t>Clos (Patch cumulative)</t>
        </is>
      </c>
      <c r="D39" s="147" t="inlineStr">
        <is>
          <t>CVE-2023-0266</t>
        </is>
      </c>
      <c r="E39" s="1" t="inlineStr">
        <is>
          <t>Vulnérabilité dans le 
noyau Linux</t>
        </is>
      </c>
      <c r="F39" s="123" t="n">
        <v>45022</v>
      </c>
      <c r="G39" s="42" t="inlineStr">
        <is>
          <t>Une vulnérabilité critique a été découverte dans le package « ALSA PCM » du noyau Linux. L’exploitation de cette faille pourrait permettre à 
un attaquant de réussir une élévation de privilèges pour obtenir un accès « ring0 » de l'utilisateur du système.</t>
        </is>
      </c>
      <c r="H39" s="43" t="inlineStr">
        <is>
          <t>Risque fort</t>
        </is>
      </c>
      <c r="I39" s="147" t="inlineStr">
        <is>
          <t>Elévation de privilèges</t>
        </is>
      </c>
      <c r="J39" s="1" t="inlineStr">
        <is>
          <t>OUI</t>
        </is>
      </c>
      <c r="K39" s="42" t="inlineStr">
        <is>
          <t>nstaller le commit : 56b88b50565cd8b946a2d00b0c83927b7ebb055e</t>
        </is>
      </c>
      <c r="L39" s="147" t="inlineStr">
        <is>
          <t>Unix</t>
        </is>
      </c>
      <c r="M39" s="123" t="n">
        <v>45022</v>
      </c>
      <c r="N39" s="1" t="n">
        <v>10</v>
      </c>
      <c r="O39" s="109" t="n">
        <v>45035</v>
      </c>
      <c r="P39" s="1">
        <f>DATEDIF(F39,O39,"D")</f>
        <v/>
      </c>
      <c r="Q39" s="147">
        <f>IF(P39&lt;=N39,"Traité dans le delai","Hors délai de remediation")</f>
        <v/>
      </c>
      <c r="R39" s="51" t="inlineStr">
        <is>
          <t>06/04/2023 : Mail envoyé par SOC
07/04/2023 : REDHAT: on n’est pas concerné.
Oracle Linux: aucune  publication jusqu’à présent.</t>
        </is>
      </c>
      <c r="S39" s="49" t="inlineStr">
        <is>
          <t>https://git.kernel.org/pub/scm/linux/kernel/git/stable/stable-queue.git/tree/queue-5.10/alsa-pcm-move-rwsem-lock-inside_x0002_snd_ctl_elem_read-to-prevent-uaf.patch?id=72783cf35e6c55bca84c4bb7b776c58152856fd</t>
        </is>
      </c>
      <c r="T39" s="49" t="inlineStr">
        <is>
          <t>https://git.kernel.org/pub/scm/linux/kernel/git/stable/stable-queue.git/tree/queue-5.10/alsa-pcm-move-rwsem-lock-inside_x0002_snd_ctl_elem_read-to-prevent-uaf.patch?id=72783cf35e6c55bca84c4bb7b776c58152856fd</t>
        </is>
      </c>
    </row>
    <row r="40" ht="159.65" customFormat="1" customHeight="1" s="2">
      <c r="A40" s="1" t="inlineStr">
        <is>
          <t>CDGDev</t>
        </is>
      </c>
      <c r="B40" s="1" t="n"/>
      <c r="C40" s="147" t="inlineStr">
        <is>
          <t>Clos (Patch cumulative)</t>
        </is>
      </c>
      <c r="D40" s="147" t="inlineStr">
        <is>
          <t>CVE-2021-4034</t>
        </is>
      </c>
      <c r="E40" s="147" t="inlineStr">
        <is>
          <t>Vulnérabilité dans dans polkit's pkexec Linux</t>
        </is>
      </c>
      <c r="F40" s="109" t="n">
        <v>44587</v>
      </c>
      <c r="G40" s="18" t="inlineStr">
        <is>
          <t>CVE-2021-4034, surnommé "PwnKit", est une vulnérabilité locale d'élévation de privilèges dans l'outil pkexec de Polkit (aka PolicyKit).  Le paquet vulnérable existe sur les installations par défaut d'Ubuntu, Debian, Fedora, CentOS, Redhat, et d'autres distributions. L'avis indique que "tout utilisateur local non privilégié peut exploiter cette vulnérabilité pour obtenir les privilèges complets de l'utilisateur root".
Quelques heures après la divulgation de la vulnérabilité, un outil d'exploitation a été créé et confirmé.
Les administrateurs Linux doivent immédiatement installer la mise a jours du paquet Polkit.  Une solution temporaire consiste à supprimer le bit SUID de pkexec : chmod 0755 /usr/bin/pkexec.</t>
        </is>
      </c>
      <c r="H40" s="29" t="inlineStr">
        <is>
          <t>Risque fort</t>
        </is>
      </c>
      <c r="I40" s="147" t="inlineStr">
        <is>
          <t>Locale
d'élévation 
de privilèges</t>
        </is>
      </c>
      <c r="J40" s="1" t="inlineStr">
        <is>
          <t>OUI</t>
        </is>
      </c>
      <c r="K40" s="18" t="inlineStr">
        <is>
          <t>Les administrateurs Linux doivent immédiatement installer la mise a jours du paquet Polkit. 
Une solution temporaire consiste à supprimer le bit SUID de pkexec : chmod 0755 /usr/bin/pkexec.</t>
        </is>
      </c>
      <c r="L40" s="1" t="inlineStr">
        <is>
          <t>Unix</t>
        </is>
      </c>
      <c r="M40" s="109" t="n">
        <v>44587</v>
      </c>
      <c r="N40" s="109" t="n"/>
      <c r="O40" s="109" t="n">
        <v>44587</v>
      </c>
      <c r="P40" s="1">
        <f>DATEDIF(F40,O40,"D")</f>
        <v/>
      </c>
      <c r="Q40" s="147">
        <f>IF(N40&lt;=P40,"Traité dans le delai","Hors délai de remediation")</f>
        <v/>
      </c>
      <c r="R40" s="19" t="n"/>
      <c r="S40" s="18" t="inlineStr">
        <is>
          <t>https://access.redhat.com/security/cve/CVE-2021-4034
https://www.qualys.com/2022/01/25/cve-2021-4034/pwnkit.txt</t>
        </is>
      </c>
    </row>
    <row r="41" ht="232.15" customFormat="1" customHeight="1" s="2">
      <c r="A41" s="1" t="inlineStr">
        <is>
          <t>CDGDev</t>
        </is>
      </c>
      <c r="B41" s="1" t="n"/>
      <c r="C41" s="35" t="inlineStr">
        <is>
          <t>Clos (Traité)</t>
        </is>
      </c>
      <c r="D41" s="147" t="inlineStr">
        <is>
          <t>CVE-2021-22005
CVE-2021-21991
CVE-2021-21992
CVE-2021-21993
CVE-2021-22006
CVE-2021-22008
CVE-2021-22009
CVE-2021-22010
CVE-2021-22011
CVE-2021-22014
CVE-2021-22016
CVE-2021-22017
CVE-2021-22019
CVE-2021-22007
CVE-2021-22015
CVE-2021-22020</t>
        </is>
      </c>
      <c r="E41" s="147" t="inlineStr">
        <is>
          <t xml:space="preserve">VMware vCenter Server </t>
        </is>
      </c>
      <c r="F41" s="109" t="n">
        <v>44461</v>
      </c>
      <c r="G41" s="18" t="inlineStr">
        <is>
          <t xml:space="preserve">De multiples vulnérabilités ont été découvertes dans le produit VMware vCenter Server. Les versions vulnérables pourraient permettre à un attaquant distant d'exécuter des commandes arbitraires sur le système, un attaquant pourrait exploiter ces faille pour exécuter des commandes arbitraires avec des privilèges illimités sur le système d'exploitation qui héberge vCenter Server.
 </t>
        </is>
      </c>
      <c r="H41" s="23" t="inlineStr">
        <is>
          <t>Critique</t>
        </is>
      </c>
      <c r="I41" s="147" t="inlineStr">
        <is>
          <t>Exécution de code arbitraire à distance.
Escalade privilège
Divulgation d’information
Déni de service. 
Atteinte à la confidentialité des données</t>
        </is>
      </c>
      <c r="J41" s="1" t="inlineStr">
        <is>
          <t>OUI</t>
        </is>
      </c>
      <c r="K41" s="18" t="inlineStr">
        <is>
          <t>vCenter 6.7 U3o, Build : 18485166
vCenter 6.5 U3q,  Build : 18499837</t>
        </is>
      </c>
      <c r="L41" s="1" t="inlineStr">
        <is>
          <t>Wintel</t>
        </is>
      </c>
      <c r="M41" s="109" t="n">
        <v>44461</v>
      </c>
      <c r="N41" s="109" t="n"/>
      <c r="O41" s="109" t="n"/>
      <c r="P41" s="1">
        <f>DATEDIF(F41,O41,"D")</f>
        <v/>
      </c>
      <c r="Q41" s="147">
        <f>IF(N41&lt;=P41,"Traité dans le delai","Hors délai de remediation")</f>
        <v/>
      </c>
      <c r="R41" s="19" t="inlineStr">
        <is>
          <t>Update to vCenter 6.5 U3q,  Build : 18499837</t>
        </is>
      </c>
      <c r="S41" s="20" t="inlineStr">
        <is>
          <t>https://www.vmware.com/security/advisories/VMSA-2021-0020.html</t>
        </is>
      </c>
    </row>
    <row r="42" ht="58.15" customFormat="1" customHeight="1" s="2">
      <c r="A42" s="1" t="inlineStr">
        <is>
          <t>CDGDev</t>
        </is>
      </c>
      <c r="B42" s="1" t="n"/>
      <c r="C42" s="147" t="inlineStr">
        <is>
          <t>Clos (Patch cumulative)</t>
        </is>
      </c>
      <c r="D42" s="147" t="inlineStr">
        <is>
          <t>CVE-2021-21980
CVE-2021-22049</t>
        </is>
      </c>
      <c r="E42" s="147" t="inlineStr">
        <is>
          <t xml:space="preserve">VMware vCenter Server </t>
        </is>
      </c>
      <c r="F42" s="109" t="n">
        <v>44525</v>
      </c>
      <c r="G42" s="18" t="inlineStr">
        <is>
          <t>De multiples vulnérabilités ont été découvertes dans les produits VMware. Elles permettent à un attaquant de provoquer un contournement de la politique de sécurité et une atteinte à la confidentialité des données.</t>
        </is>
      </c>
      <c r="H42" s="21" t="inlineStr">
        <is>
          <t>Moyen</t>
        </is>
      </c>
      <c r="I42" s="147" t="inlineStr">
        <is>
          <t>Contournement de la politique de sécurité
Atteinte à la confidentialité des données</t>
        </is>
      </c>
      <c r="J42" s="1" t="inlineStr">
        <is>
          <t>OUI</t>
        </is>
      </c>
      <c r="K42" s="18" t="inlineStr">
        <is>
          <t>Les vulnérabilités ont été fixer dans les versions ci-après :   
vCenter 6.7 U3p, Build : 18831133
vCenter 6.5 U3r,  Build : 18711281</t>
        </is>
      </c>
      <c r="L42" s="1" t="inlineStr">
        <is>
          <t>Wintel</t>
        </is>
      </c>
      <c r="M42" s="109" t="n">
        <v>44525</v>
      </c>
      <c r="N42" s="109" t="n"/>
      <c r="O42" s="109" t="n"/>
      <c r="P42" s="1">
        <f>DATEDIF(F42,O42,"D")</f>
        <v/>
      </c>
      <c r="Q42" s="147">
        <f>IF(N42&lt;=P42,"Traité dans le delai","Hors délai de remediation")</f>
        <v/>
      </c>
      <c r="R42" s="19" t="inlineStr">
        <is>
          <t>C2022-032 : validation client</t>
        </is>
      </c>
      <c r="S42" s="20" t="inlineStr">
        <is>
          <t>https://www.vmware.com/security/advisories/VMSA-2021-0027.html</t>
        </is>
      </c>
    </row>
    <row r="43" ht="188.65" customFormat="1" customHeight="1" s="2">
      <c r="A43" s="1" t="inlineStr">
        <is>
          <t>CDGDev</t>
        </is>
      </c>
      <c r="B43" s="1" t="n"/>
      <c r="C43" s="147" t="inlineStr">
        <is>
          <t>Clos (Non concerné)</t>
        </is>
      </c>
      <c r="D43" s="147" t="inlineStr">
        <is>
          <t>CVE-2022-22948</t>
        </is>
      </c>
      <c r="E43" s="147" t="inlineStr">
        <is>
          <t>VMware vCenter Server</t>
        </is>
      </c>
      <c r="F43" s="109" t="n">
        <v>44650</v>
      </c>
      <c r="G43" s="18" t="inlineStr">
        <is>
          <t>VMware vCenter Server pourrait 
permettre à un attaquant local 
authentifié d'obtenir des 
informations sensibles, en raison 
d'une autorisation inappropriée 
des fichiers. En envoyant une 
requête spécialement rédigée, un 
attaquant pourrait exploiter cette 
vulnérabilité pour obtenir des 
informations sensibles, et utiliser 
ces informations pour lancer 
d'autres attaques contre le 
système affecté.</t>
        </is>
      </c>
      <c r="H43" s="21" t="inlineStr">
        <is>
          <t>Moyen</t>
        </is>
      </c>
      <c r="I43" s="147" t="inlineStr">
        <is>
          <t>Obtenir des 
informations 
sensibles
Contournement 
de la sécurité</t>
        </is>
      </c>
      <c r="J43" s="1" t="inlineStr">
        <is>
          <t>NON</t>
        </is>
      </c>
      <c r="K43" s="18" t="inlineStr">
        <is>
          <t>Mise à jour de vCenter par les versions suivantes :
vCenter Server 7.0 version 7.0 U3d.
vCenter Server 6.7 version 6.7 U3p.
vCenter Server 6.5 version 6.5 U3r</t>
        </is>
      </c>
      <c r="L43" s="1" t="inlineStr">
        <is>
          <t>Wintel</t>
        </is>
      </c>
      <c r="M43" s="109" t="n">
        <v>44650</v>
      </c>
      <c r="N43" s="109" t="n"/>
      <c r="O43" s="109" t="n"/>
      <c r="P43" s="1">
        <f>DATEDIF(F43,O43,"D")</f>
        <v/>
      </c>
      <c r="Q43" s="147">
        <f>IF(N43&lt;=P43,"Traité dans le delai","Hors délai de remediation")</f>
        <v/>
      </c>
      <c r="R43" s="19" t="n"/>
      <c r="S43" s="20" t="inlineStr">
        <is>
          <t>https://www.vmware.com/security/advisories/VMSA-2022-0009.html</t>
        </is>
      </c>
    </row>
    <row r="44" ht="72.65000000000001" customFormat="1" customHeight="1" s="2">
      <c r="A44" s="1" t="inlineStr">
        <is>
          <t>CDGDev</t>
        </is>
      </c>
      <c r="B44" s="1" t="inlineStr">
        <is>
          <t>23062023-16</t>
        </is>
      </c>
      <c r="C44" s="147" t="inlineStr">
        <is>
          <t>Clos (Non concerné)</t>
        </is>
      </c>
      <c r="D44" s="147" t="inlineStr">
        <is>
          <t>CVE-2023-20892
CVE-2023-20893
CVE-2023-20894
CVE-2023-20895
CVE-2023-20896</t>
        </is>
      </c>
      <c r="E44" s="147" t="inlineStr">
        <is>
          <t>VMware vCenter Server</t>
        </is>
      </c>
      <c r="F44" s="109" t="n">
        <v>45100</v>
      </c>
      <c r="G44" s="18" t="inlineStr">
        <is>
          <t>De Multiples vulnérabilités affectant VMWare Vcentre. L’exploitation de ces vulnérabilités peut permettre à un attaquant distant de d’exécuter du code arbitraire ou d’accéder à des données confidentielles.</t>
        </is>
      </c>
      <c r="H44" s="21" t="inlineStr">
        <is>
          <t>Moyen</t>
        </is>
      </c>
      <c r="I44" s="147" t="inlineStr">
        <is>
          <t xml:space="preserve">
Exécution de code arbitraire
-
Accès à des données confidentielles</t>
        </is>
      </c>
      <c r="J44" s="1" t="inlineStr">
        <is>
          <t>OUI</t>
        </is>
      </c>
      <c r="K44" s="18" t="inlineStr">
        <is>
          <t>Mise à jour de vCenter par les versions suivantes : 
	VCenter Server 7.0 U3m
	VCenter Server 8.0 U1b</t>
        </is>
      </c>
      <c r="L44" s="1" t="inlineStr">
        <is>
          <t>Wintel</t>
        </is>
      </c>
      <c r="M44" s="109" t="n">
        <v>45100</v>
      </c>
      <c r="N44" s="147" t="n">
        <v>10</v>
      </c>
      <c r="O44" s="109">
        <f>TODAY()</f>
        <v/>
      </c>
      <c r="P44" s="1">
        <f>DATEDIF(F44,O44,"D")</f>
        <v/>
      </c>
      <c r="Q44" s="109">
        <f>IF(P44&lt;=N44,"Traité dans le delai","Hors délai de remediation")</f>
        <v/>
      </c>
      <c r="R44" s="19" t="inlineStr">
        <is>
          <t xml:space="preserve">23/06/2023 : Mail envoyé par SOC
03/07/2023 : Relance
</t>
        </is>
      </c>
      <c r="S44" s="20" t="inlineStr">
        <is>
          <t>https://www.vmware.com/security/advisories/VMSA-2023-0014.html</t>
        </is>
      </c>
    </row>
    <row r="45" ht="130.5" customFormat="1" customHeight="1" s="2">
      <c r="A45" s="1" t="inlineStr">
        <is>
          <t>CDGDev</t>
        </is>
      </c>
      <c r="B45" s="1" t="n"/>
      <c r="C45" s="147" t="inlineStr">
        <is>
          <t>Clos (Patch cumulative)</t>
        </is>
      </c>
      <c r="D45" s="147" t="inlineStr">
        <is>
          <t>CVE-2021-21994 
CVE-2021-21995</t>
        </is>
      </c>
      <c r="E45" s="147" t="inlineStr">
        <is>
          <t>VMware ESXi</t>
        </is>
      </c>
      <c r="F45" s="109" t="n">
        <v>44391</v>
      </c>
      <c r="G45" s="18" t="inlineStr">
        <is>
          <t>Plusieurs vulnérabilités ont été découvertes dans les produits VMware. La vulnérabilité CVE-2021-21994 peut permettre à un attaquant distant de contourner les restrictions de sécurité, en raison d'une authentification incorrecte dans SFCB. En envoyant une requête spécialement conçue, un attaquant pourrait exploiter cette vulnérabilité pour contourner l'authentification SFCB.
La vulnérabilité CVE-2021-21995 peut exploité par un attaquant distant ayant accès au port 427 pour provoquer un déni de service par le biais de OpenSLP.</t>
        </is>
      </c>
      <c r="H45" s="23" t="inlineStr">
        <is>
          <t>Critique</t>
        </is>
      </c>
      <c r="I45" s="147" t="inlineStr">
        <is>
          <t>Dénis de service.
Contournement de la sécurité.</t>
        </is>
      </c>
      <c r="J45" s="1" t="inlineStr">
        <is>
          <t>OUI</t>
        </is>
      </c>
      <c r="K45" s="18" t="inlineStr">
        <is>
          <t>Installation des Builds : 
	ESXi 7.0.x Build 17867351
	ESXi 6.7.x Build 17700523
	ESXi 6.5.x Build 18071574</t>
        </is>
      </c>
      <c r="L45" s="1" t="inlineStr">
        <is>
          <t>Wintel</t>
        </is>
      </c>
      <c r="M45" s="109" t="n">
        <v>44391</v>
      </c>
      <c r="N45" s="109" t="n"/>
      <c r="O45" s="109" t="n"/>
      <c r="P45" s="1">
        <f>DATEDIF(F45,O45,"D")</f>
        <v/>
      </c>
      <c r="Q45" s="147">
        <f>IF(N45&lt;=P45,"Traité dans le delai","Hors délai de remediation")</f>
        <v/>
      </c>
      <c r="R45" s="19" t="inlineStr">
        <is>
          <t>Pas de retour aupres de l'equipe technique</t>
        </is>
      </c>
      <c r="S45" s="20" t="inlineStr">
        <is>
          <t>https://www.vmware.com/security/advisories/VMSA-2021-0014.html</t>
        </is>
      </c>
    </row>
    <row r="46" ht="145.15" customFormat="1" customHeight="1" s="2">
      <c r="A46" s="1" t="inlineStr">
        <is>
          <t>CDGDev</t>
        </is>
      </c>
      <c r="B46" s="1" t="n"/>
      <c r="C46" s="147" t="inlineStr">
        <is>
          <t>Clos (Patch cumulative)</t>
        </is>
      </c>
      <c r="D46" s="147" t="inlineStr">
        <is>
          <t>CVE-2021-22045</t>
        </is>
      </c>
      <c r="E46" s="147" t="inlineStr">
        <is>
          <t>VMware ESXi</t>
        </is>
      </c>
      <c r="F46" s="109" t="n">
        <v>44566</v>
      </c>
      <c r="G46" s="18" t="inlineStr">
        <is>
          <t>Une vulnérabilité a été découverte dans le produit VMware ESXi, ce dernier est vulnérable à un dépassement de tampon basé sur le tas, causé par une vérification incorrecte des limites par la fonction d'émulation de périphérique CD-ROM. En envoyant une requête spécialement conçue, un attaquant local peut faire déborder un tampon et sur l'hyperviseur à partir d'une machine virtuelle.</t>
        </is>
      </c>
      <c r="H46" s="23" t="inlineStr">
        <is>
          <t>Critique</t>
        </is>
      </c>
      <c r="I46" s="147" t="inlineStr">
        <is>
          <t xml:space="preserve">Dénis de service.
Exécuter un code arbitraire </t>
        </is>
      </c>
      <c r="J46" s="1" t="inlineStr">
        <is>
          <t>OUI</t>
        </is>
      </c>
      <c r="K46" s="18" t="inlineStr">
        <is>
          <t xml:space="preserve">Installation des Builds : 
ESXi 7.0.x Build Pending
ESXi 6.7.x Build 18828794
ESXi 6.5.x Build 18678235
Solution de contournement : 
la solution de contournement exige que tous les périphériques CD-ROM/DVD soient désactivés/déconnectés sur toutes les machines virtuelles en cours d'exécution.
</t>
        </is>
      </c>
      <c r="L46" s="1" t="inlineStr">
        <is>
          <t>Wintel</t>
        </is>
      </c>
      <c r="M46" s="109" t="n">
        <v>44566</v>
      </c>
      <c r="N46" s="109" t="n"/>
      <c r="O46" s="109" t="n"/>
      <c r="P46" s="1">
        <f>DATEDIF(F46,O46,"D")</f>
        <v/>
      </c>
      <c r="Q46" s="147">
        <f>IF(N46&lt;=P46,"Traité dans le delai","Hors délai de remediation")</f>
        <v/>
      </c>
      <c r="R46" s="19" t="n"/>
      <c r="S46" s="20" t="inlineStr">
        <is>
          <t>https://www.vmware.com/security/advisories/VMSA-2022-0001.html</t>
        </is>
      </c>
    </row>
    <row r="47" ht="87" customFormat="1" customHeight="1" s="2">
      <c r="A47" s="1" t="inlineStr">
        <is>
          <t>CDGDev</t>
        </is>
      </c>
      <c r="B47" s="1" t="n"/>
      <c r="C47" s="35" t="inlineStr">
        <is>
          <t>Clos (Patch cumulative)</t>
        </is>
      </c>
      <c r="D47" s="147" t="inlineStr">
        <is>
          <t>CVE-2021-22040
CVE-2021-22041
CVE-2021-22042
CVE-2021-22043
CVE-2021-22050</t>
        </is>
      </c>
      <c r="E47" s="147" t="inlineStr">
        <is>
          <t>VMware ESXi</t>
        </is>
      </c>
      <c r="F47" s="109" t="n">
        <v>44608</v>
      </c>
      <c r="G47" s="18" t="inlineStr">
        <is>
          <t>De multiples vulnérabilités critiques ont été découvertes dans le produit VMware ESXi. Une exploitation réussite de certaines d'entre elles peut permettent à un attaquant de provoquer une exécution de code arbitraire à distance, un déni de service et une atteinte à la confidentialité des données ainsi une escalade de privilège.</t>
        </is>
      </c>
      <c r="H47" s="1" t="inlineStr">
        <is>
          <t>Critique</t>
        </is>
      </c>
      <c r="I47" s="147" t="inlineStr">
        <is>
          <t xml:space="preserve">
Déni de service
Exécution du code arbitraire
Escalade de privilège.</t>
        </is>
      </c>
      <c r="J47" s="1" t="inlineStr">
        <is>
          <t>OUI</t>
        </is>
      </c>
      <c r="K47" s="18" t="inlineStr">
        <is>
          <t>Installation des mises a jours ci-dessous : 
ESXi 7.0 U3  Build Number: 19193900
ESXi 7.0 U2  Build Number: 19092475
ESXi 7.0 U1  Build Number: 19092475
ESXi 6.7  Build Number: 19195723
ESXi 6.5  Build Number : 19092475</t>
        </is>
      </c>
      <c r="L47" s="1" t="inlineStr">
        <is>
          <t>Wintel</t>
        </is>
      </c>
      <c r="M47" s="109" t="n">
        <v>44608</v>
      </c>
      <c r="N47" s="109" t="n"/>
      <c r="O47" s="109" t="n"/>
      <c r="P47" s="1">
        <f>DATEDIF(F47,O47,"D")</f>
        <v/>
      </c>
      <c r="Q47" s="147">
        <f>IF(N47&lt;=P47,"Traité dans le delai","Hors délai de remediation")</f>
        <v/>
      </c>
      <c r="R47" s="19" t="n"/>
      <c r="S47" s="20" t="inlineStr">
        <is>
          <t xml:space="preserve">https://www.vmware.com/security/advisories/VMSA-2022-0004.html </t>
        </is>
      </c>
    </row>
    <row r="48" ht="145.15" customFormat="1" customHeight="1" s="2">
      <c r="A48" s="1" t="inlineStr">
        <is>
          <t>CDGDev</t>
        </is>
      </c>
      <c r="B48" s="1" t="n"/>
      <c r="C48" s="147" t="inlineStr">
        <is>
          <t>Clos (Patch cumulative)</t>
        </is>
      </c>
      <c r="D48" s="147" t="inlineStr">
        <is>
          <t>CVE-2022-21123
CVE-2022-21125
CVE-2022-21166</t>
        </is>
      </c>
      <c r="E48" s="147" t="inlineStr">
        <is>
          <t>VMware ESXi</t>
        </is>
      </c>
      <c r="F48" s="109" t="n">
        <v>44728</v>
      </c>
      <c r="G48" s="18" t="inlineStr">
        <is>
          <t>De multiples vulnérabilités ont été découvertes dans VMware ESXi. Elles permettent à un attaquant de provoquer une atteinte à la confidentialité des données.</t>
        </is>
      </c>
      <c r="H48" s="29" t="inlineStr">
        <is>
          <t>Faible</t>
        </is>
      </c>
      <c r="I48" s="147" t="inlineStr">
        <is>
          <t>Atteinte à la confidentialité des données</t>
        </is>
      </c>
      <c r="J48" s="1" t="inlineStr">
        <is>
          <t>OUI</t>
        </is>
      </c>
      <c r="K48" s="18" t="inlineStr">
        <is>
          <t>1- Installation des mises à jour :
ESXi 7.0 U3e : Build 19898904.
ESXi 6.7 U3r : Build Number: 19898906.
ESXi 6.5 : Upgrade to 7.0 U3e (Preferred) or 6.7 U3r.
2- Mitigation :
ESXi 6.5:
◼ Make sure VMs are not using PCI pass-through devices
Or
◼ Use PCI or PCIe passthrough to a virtual machine only if a trusted entity owns and administers the virtual machine.</t>
        </is>
      </c>
      <c r="L48" s="1" t="inlineStr">
        <is>
          <t>Wintel</t>
        </is>
      </c>
      <c r="M48" s="109" t="n">
        <v>44728</v>
      </c>
      <c r="N48" s="109" t="n"/>
      <c r="O48" s="109" t="n">
        <v>44755</v>
      </c>
      <c r="P48" s="1">
        <f>DATEDIF(F48,O48,"D")</f>
        <v/>
      </c>
      <c r="Q48" s="147">
        <f>IF(N48&lt;=P48,"Traité dans le delai","Hors délai de remediation")</f>
        <v/>
      </c>
      <c r="R48" s="22" t="n"/>
      <c r="S48" s="20" t="inlineStr">
        <is>
          <t>https://www.vmware.com/security/advisories/VMSA-2022-0016.html</t>
        </is>
      </c>
    </row>
    <row r="49" ht="87" customFormat="1" customHeight="1" s="2">
      <c r="A49" s="1" t="inlineStr">
        <is>
          <t>CDGDev</t>
        </is>
      </c>
      <c r="B49" s="1" t="inlineStr">
        <is>
          <t>16122022-06</t>
        </is>
      </c>
      <c r="C49" s="1" t="inlineStr">
        <is>
          <t>Clos (Patch cumulative)</t>
        </is>
      </c>
      <c r="D49" s="147" t="inlineStr">
        <is>
          <t>CVE-2022-31705</t>
        </is>
      </c>
      <c r="E49" s="1" t="inlineStr">
        <is>
          <t>Vmware Esxi</t>
        </is>
      </c>
      <c r="F49" s="123" t="n">
        <v>44911</v>
      </c>
      <c r="G49" s="42" t="inlineStr">
        <is>
          <t>De multiples vulnérabilités ont été découvertes dans les produits VMware.
Elles permettent à un attaquant de provoquer un contournement de la politique de sécurité,
Une atteinte à la confidentialité des données, un déni de service à distance et une atteinte à l'intégrité des données.</t>
        </is>
      </c>
      <c r="H49" s="1" t="inlineStr">
        <is>
          <t>Risque fort</t>
        </is>
      </c>
      <c r="I49" s="147" t="inlineStr">
        <is>
          <t>Exécution de code arbitraire</t>
        </is>
      </c>
      <c r="J49" s="1" t="inlineStr">
        <is>
          <t>OUI</t>
        </is>
      </c>
      <c r="K49" s="42" t="inlineStr">
        <is>
          <t>ESXi versions 7.x antérieures à ESXi70U3si-20841705, Build : 20842708 
ESXi versions 8.x antérieures à ESXi80a-20842819, Build : 20842819</t>
        </is>
      </c>
      <c r="L49" s="147" t="inlineStr">
        <is>
          <t>Wintel</t>
        </is>
      </c>
      <c r="M49" s="123" t="n">
        <v>44911</v>
      </c>
      <c r="N49" s="123" t="n"/>
      <c r="O49" s="109">
        <f>TODAY()</f>
        <v/>
      </c>
      <c r="P49" s="1">
        <f>DATEDIF(F49,O49,"D")</f>
        <v/>
      </c>
      <c r="Q49" s="147">
        <f>IF(N49&lt;=P49,"Traité dans le delai","Hors délai de remediation")</f>
        <v/>
      </c>
      <c r="R49" s="42" t="n"/>
      <c r="S49" s="49" t="n"/>
    </row>
    <row r="50" ht="409.5" customFormat="1" customHeight="1" s="2">
      <c r="A50" s="1" t="inlineStr">
        <is>
          <t>CDGDev</t>
        </is>
      </c>
      <c r="B50" s="1" t="inlineStr">
        <is>
          <t>09082023-04</t>
        </is>
      </c>
      <c r="C50" s="1" t="inlineStr">
        <is>
          <t>Clos (Patch cumulative)</t>
        </is>
      </c>
      <c r="D50" s="147" t="inlineStr">
        <is>
          <t>CVE-2023-29320
CVE-2023-29299
CVE-2023-29303
CVE-2023-38222
CVE-2023-38223
CVE-2023-38224
CVE-2023-38225
CVE-2023-38226
CVE-2023-38227
CVE-2023-38228
CVE-2023-38229
CVE-2023-38230
CVE-2023-38231
CVE-2023-38232
CVE-2023-38233
CVE-2023-38234
CVE-2023-38235
CVE-2023-38236
CVE-2023-38237
CVE-2023-38238
CVE-2023-38239
CVE-2023-38240
CVE-2023-38241
CVE-2023-38242
CVE-2023-38243
CVE-2023-38244
CVE-2023-38245
CVE-2023-38246
CVE-2023-38247
CVE-2023-38248</t>
        </is>
      </c>
      <c r="E50" s="1" t="inlineStr">
        <is>
          <t>Adobe Acrobat DC et Acrobat Reader DC</t>
        </is>
      </c>
      <c r="F50" s="123" t="n">
        <v>45147</v>
      </c>
      <c r="G50" s="42" t="inlineStr">
        <is>
          <t>De multiples vulnérabilités ont été découvertes dans les produits Adobe Acrobat et Adobe Reader. 
Certaines d'entre elles permettent à un attaquant de provoquer une 
exécution de code arbitraire,un contournement de la politique de 
sécurité et un déni de service ainsi d’autres risques sur un système 
vulnérable.</t>
        </is>
      </c>
      <c r="H50" s="43" t="inlineStr">
        <is>
          <t>Risque fort</t>
        </is>
      </c>
      <c r="I50" s="147" t="inlineStr">
        <is>
          <t>Exécution de code 
arbitraire
Contournement de la 
sécurité
Déni de service</t>
        </is>
      </c>
      <c r="J50" s="1" t="inlineStr">
        <is>
          <t>OUI</t>
        </is>
      </c>
      <c r="K50" s="42" t="inlineStr">
        <is>
          <t>Mise à jour d’Adobe par les versions suivantes : 
- Acrobat DC version 23.003.20269 ou ultérieures
- Acrobat Reader DC version 23.003.20269 ou ultérieures
- Acrobat 2020 version 20.005.30516.10516 sur Mac et 20.005.30514.10514 sur Win ou ultérieures
- Acrobat Reader 2020 version 20.005.30516.10516 sur Mac 20.005.30514.10514 sur Win ou
ultérieures</t>
        </is>
      </c>
      <c r="L50" s="147" t="inlineStr">
        <is>
          <t>FS</t>
        </is>
      </c>
      <c r="M50" s="123" t="n">
        <v>44994</v>
      </c>
      <c r="N50" s="1" t="n">
        <v>30</v>
      </c>
      <c r="O50" s="109" t="n">
        <v>45168</v>
      </c>
      <c r="P50" s="1">
        <f>DATEDIF(F50,O50,"D")</f>
        <v/>
      </c>
      <c r="Q50" s="147">
        <f>IF(P50&lt;=N50,"Traité dans le delai","Hors délai de remediation")</f>
        <v/>
      </c>
      <c r="R50" s="42" t="inlineStr">
        <is>
          <t>09/08/2023 : Mail envoyé par SOC
15/08/2023 : Relance
17/08/2023 : Auto-update
28/08/2023 : Auto-update</t>
        </is>
      </c>
      <c r="S50" s="49" t="inlineStr">
        <is>
          <t>https://helpx.adobe.com/security/products/acrobat/apsb22-46.html</t>
        </is>
      </c>
    </row>
    <row r="51" ht="145.15" customFormat="1" customHeight="1" s="2">
      <c r="A51" s="1" t="inlineStr">
        <is>
          <t>CDGDev</t>
        </is>
      </c>
      <c r="B51" s="1" t="inlineStr">
        <is>
          <t>12122022-06</t>
        </is>
      </c>
      <c r="C51" s="147" t="inlineStr">
        <is>
          <t>Clos (Non concerné)</t>
        </is>
      </c>
      <c r="D51" s="147" t="inlineStr">
        <is>
          <t>CVE-2022-31699
CVE-2022-31698 
CVE-2022-31697
CVE-2022-31696</t>
        </is>
      </c>
      <c r="E51" s="1" t="inlineStr">
        <is>
          <t xml:space="preserve">Vmware (Vcenter , ESXI) </t>
        </is>
      </c>
      <c r="F51" s="123" t="n">
        <v>44907</v>
      </c>
      <c r="G51" s="42" t="inlineStr">
        <is>
          <t>De multiples vulnérabilités ont été découvertes dans les produits VMware.
Elles permettent à un attaquant de provoquer un contournement de la politique de sécurité,
Une atteinte à la confidentialité des données, un déni de service à distance et une atteinte à l'intégrité des données.</t>
        </is>
      </c>
      <c r="H51" s="21" t="inlineStr">
        <is>
          <t>Moyen</t>
        </is>
      </c>
      <c r="I51" s="147" t="inlineStr">
        <is>
          <t>Contournement de la politique de sécurité
Atteinte à l'intégrité des données
Atteinte à la confidentialité des données
Déni de service à distance</t>
        </is>
      </c>
      <c r="J51" s="1" t="inlineStr">
        <is>
          <t>OUI</t>
        </is>
      </c>
      <c r="K51" s="42" t="inlineStr">
        <is>
          <t>Installation des mises à jour :
-	VMware ESXi version : 
•	ESXi versions 7.x antérieures à ESXi70U3si-20841705
•	ESXi versions 6.7 antérieures à ESXi670-202210101-SG
•	ESXi versions 6.5 antérieures à ESXi650-202210101-SG
-	VMware vCenter Server (vCenter Server)
•	vCenter Server versions 7.x antérieures à 7.0 U3i
•	vCenter Server versions 6.7 antérieures à 6.7.0 U3s
•	vCenter Server versions 6.5 antérieures 6.5 U3u</t>
        </is>
      </c>
      <c r="L51" s="147" t="inlineStr">
        <is>
          <t>Wintel</t>
        </is>
      </c>
      <c r="M51" s="123" t="n">
        <v>44907</v>
      </c>
      <c r="N51" s="123" t="n"/>
      <c r="O51" s="109">
        <f>TODAY()</f>
        <v/>
      </c>
      <c r="P51" s="1">
        <f>DATEDIF(F51,O51,"D")</f>
        <v/>
      </c>
      <c r="Q51" s="147">
        <f>IF(N51&lt;=P51,"Traité dans le delai","Hors délai de remediation")</f>
        <v/>
      </c>
      <c r="R51" s="51" t="inlineStr">
        <is>
          <t>12/12/2022 : Mail envoyé par SOC</t>
        </is>
      </c>
      <c r="S51" s="49" t="inlineStr">
        <is>
          <t>https://www.vmware.com/security/advisories/VMSA-2022-0030.html</t>
        </is>
      </c>
    </row>
    <row r="52" ht="159.65" customFormat="1" customHeight="1" s="2">
      <c r="A52" s="1" t="inlineStr">
        <is>
          <t>CDGDev</t>
        </is>
      </c>
      <c r="B52" s="1" t="n"/>
      <c r="C52" s="1" t="inlineStr">
        <is>
          <t>Clos (Patch cumulative)</t>
        </is>
      </c>
      <c r="D52" s="147" t="inlineStr">
        <is>
          <t>CVE-2022-31655
CVE-2022-22982
CVE-2022-31654
CVE-2022-29901 
CVE-2022-28693 
CVE-2022-23816
CVE-2022-23825</t>
        </is>
      </c>
      <c r="E52" s="147" t="inlineStr">
        <is>
          <t>Vmware</t>
        </is>
      </c>
      <c r="F52" s="109" t="n">
        <v>44755</v>
      </c>
      <c r="G52" s="18" t="inlineStr">
        <is>
          <t>Multiples vulnérabilités ont été corrigés par VMware, affectant le produit vCenter, ESXi et VMware vRealize Log Insight. L'exploitation de ces vulnérabilités peut permettre à un attaquant de provoquer une attaque Cross-Site Scripting et d’obtenir des informations sensibles.</t>
        </is>
      </c>
      <c r="H52" s="43" t="inlineStr">
        <is>
          <t>Risque fort</t>
        </is>
      </c>
      <c r="I52" s="147" t="inlineStr">
        <is>
          <t>Cross-Site Scripting 
Obtain Information</t>
        </is>
      </c>
      <c r="J52" s="1" t="inlineStr">
        <is>
          <t>NON</t>
        </is>
      </c>
      <c r="K52" s="18" t="inlineStr">
        <is>
          <t>Installation des mises à jour :
- VMware vCenter Server (vCenter Server)
o 7.0 U3f
o 6.7 U3r
o 6.5 U3t
- VMware ESXi version :
o 7.0 build 20036589
o 6.7 build 19997733
o 6.5 build 19997716
- VMware vRealize Log Insight version: 
o 8.8.2</t>
        </is>
      </c>
      <c r="L52" s="1" t="inlineStr">
        <is>
          <t>Wintel</t>
        </is>
      </c>
      <c r="M52" s="109" t="n">
        <v>44755</v>
      </c>
      <c r="N52" s="109" t="n"/>
      <c r="O52" s="109" t="n"/>
      <c r="P52" s="1">
        <f>DATEDIF(F52,O52,"D")</f>
        <v/>
      </c>
      <c r="Q52" s="147">
        <f>IF(N52&lt;=P52,"Traité dans le delai","Hors délai de remediation")</f>
        <v/>
      </c>
      <c r="R52" s="47" t="inlineStr">
        <is>
          <t>- Vérification par l'équipe Wintel des versions déjà installés et si on doit faire un update. 20/10/22
- fin de support pour les version Vmware vcenter 6.5 et 6.7 le 15/10/22. recommandation de passer vers la version 7.</t>
        </is>
      </c>
      <c r="S52" s="18" t="inlineStr">
        <is>
          <t>https://www.vmware.com/security/advisories/VMSA-2022-0020.html
https://www.vmware.com/security/advisories/VMSA-2022-0019.html
https://www.vmware.com/security/advisories/VMSA-2022-0018.html</t>
        </is>
      </c>
    </row>
    <row r="53" ht="130.5" customFormat="1" customHeight="1" s="2">
      <c r="A53" s="1" t="inlineStr">
        <is>
          <t>CDGDev</t>
        </is>
      </c>
      <c r="B53" s="1" t="n"/>
      <c r="C53" s="147" t="inlineStr">
        <is>
          <t>Clos (Non concerné)</t>
        </is>
      </c>
      <c r="D53" s="147" t="inlineStr">
        <is>
          <t>CVE-2022-26500
CVE-2022-26504
CVE-2022-26504
CVE-2022-26504</t>
        </is>
      </c>
      <c r="E53" s="147" t="inlineStr">
        <is>
          <t>Veeam</t>
        </is>
      </c>
      <c r="F53" s="109" t="n">
        <v>44635</v>
      </c>
      <c r="G53" s="18" t="inlineStr">
        <is>
          <t>De multiples vulnérabilités ont été 
découvertes dans les produits 
Veeam. Elles permettent à un 
attaquant de provoquer une 
exécution de code arbitraire à 
distance et une élévation de 
privilèges.</t>
        </is>
      </c>
      <c r="H53" s="29" t="inlineStr">
        <is>
          <t>Risque fort</t>
        </is>
      </c>
      <c r="I53" s="147" t="inlineStr">
        <is>
          <t>Exécution de 
code 
arbitraire à 
distance
Élévation de 
privilèges</t>
        </is>
      </c>
      <c r="J53" s="1" t="inlineStr">
        <is>
          <t>NON</t>
        </is>
      </c>
      <c r="K53" s="18" t="inlineStr">
        <is>
          <t>Mise a jours des composants Veeam par les versions suivantes :
▪ Veeam Backup &amp; Replication versions 11a (build 11.0.1.1261 P20220302)
▪ Veeam Backup &amp; Replication versions 10a (build 10.0.1.4854 P20220304)
▪ Veeam Agent pour Microsoft Windows 5 (build 5.0.3.4708)
▪ Veeam Agent pour Microsoft Windows versions 4 (build 4.0.2.2208)</t>
        </is>
      </c>
      <c r="L53" s="1" t="inlineStr">
        <is>
          <t>Backup</t>
        </is>
      </c>
      <c r="M53" s="109" t="n">
        <v>44635</v>
      </c>
      <c r="N53" s="109" t="n"/>
      <c r="O53" s="109" t="n"/>
      <c r="P53" s="1">
        <f>DATEDIF(F53,O53,"D")</f>
        <v/>
      </c>
      <c r="Q53" s="147">
        <f>IF(N53&lt;=P53,"Traité dans le delai","Hors délai de remediation")</f>
        <v/>
      </c>
      <c r="R53" s="19" t="inlineStr">
        <is>
          <t>non concerné</t>
        </is>
      </c>
      <c r="S53" s="18" t="inlineStr">
        <is>
          <t>https://www.veeam.com/kb4288
https://www.veeam.com/kb4289
https://www.veeam.com/kb4290</t>
        </is>
      </c>
    </row>
    <row r="54" ht="87" customFormat="1" customHeight="1" s="2">
      <c r="A54" s="1" t="inlineStr">
        <is>
          <t>CDGDev</t>
        </is>
      </c>
      <c r="B54" s="1" t="n"/>
      <c r="C54" s="147" t="inlineStr">
        <is>
          <t>Clos (Non concerné)</t>
        </is>
      </c>
      <c r="D54" s="147" t="inlineStr">
        <is>
          <t>CVE-2022-31680</t>
        </is>
      </c>
      <c r="E54" s="147" t="inlineStr">
        <is>
          <t>vCenter</t>
        </is>
      </c>
      <c r="F54" s="109" t="n">
        <v>44841</v>
      </c>
      <c r="G54" s="18" t="inlineStr">
        <is>
          <t>VMware vCenter Server pourrait permettre à un attaquant authentifié à distance d'exécuter du code arbitraire sur le système, en raison d'une désérialisation non sécurisée dans le PSC (Platform services controller). En envoyant des requêtes spécialement rédigées, un attaquant pourrait exploiter cette vulnérabilité pour exécuter du code arbitraire sur le système d'exploitation sous-jacent.</t>
        </is>
      </c>
      <c r="H54" s="43" t="inlineStr">
        <is>
          <t>Risque fort</t>
        </is>
      </c>
      <c r="I54" s="1" t="inlineStr">
        <is>
          <t>Exécution de code</t>
        </is>
      </c>
      <c r="J54" s="1" t="inlineStr">
        <is>
          <t>OUI</t>
        </is>
      </c>
      <c r="K54" s="18" t="inlineStr">
        <is>
          <t>Mise à jour de vCenter par la version suivant :
✓ vCenter Server 6.5 Update 3u Build 20510539</t>
        </is>
      </c>
      <c r="L54" s="1" t="inlineStr">
        <is>
          <t>Wintel</t>
        </is>
      </c>
      <c r="M54" s="109" t="n">
        <v>44841</v>
      </c>
      <c r="N54" s="109" t="n"/>
      <c r="O54" s="109">
        <f>TODAY()</f>
        <v/>
      </c>
      <c r="P54" s="1">
        <f>DATEDIF(F54,O54,"D")</f>
        <v/>
      </c>
      <c r="Q54" s="147">
        <f>IF(N54&lt;=P54,"Traité dans le delai","Hors délai de remediation")</f>
        <v/>
      </c>
      <c r="R54" s="19" t="inlineStr">
        <is>
          <t>26/10/2022 : Un change sera planifié pour l’upgrade du vCenter vers la version 7.
Date de réalisation du change :   02/11</t>
        </is>
      </c>
      <c r="S54" s="20" t="inlineStr">
        <is>
          <t>https://www.vmware.com/security/advisories/VMSA-2022-0025.html</t>
        </is>
      </c>
    </row>
    <row r="55" ht="217.5" customFormat="1" customHeight="1" s="2">
      <c r="A55" s="1" t="inlineStr">
        <is>
          <t>CDGDev</t>
        </is>
      </c>
      <c r="B55" s="1" t="n"/>
      <c r="C55" s="35" t="inlineStr">
        <is>
          <t>Clos (Traité)</t>
        </is>
      </c>
      <c r="D55" s="147" t="inlineStr">
        <is>
          <t xml:space="preserve">Alerte de sécurité </t>
        </is>
      </c>
      <c r="E55" s="147" t="inlineStr">
        <is>
          <t>Utilisation des documents 
PowerPoint pour la 
distribution des Malwares via 
des campagnes de phishing</t>
        </is>
      </c>
      <c r="F55" s="109" t="n">
        <v>44589</v>
      </c>
      <c r="G55" s="18" t="inlineStr">
        <is>
          <t>Plusieurs campagnes de phishing utilisent des documents "PowerPoint" malveillants pour distribuer 
différents types de malwares, notamment des trojans d'accès à distance et de vol d'informations. Les 
cybers-attaquants utilisent des fichiers "PowerPoint" combinés à des services cloud légitimes qui 
hébergent les payloads des malwares. 
Les malwares les plus répondus utilisant cette technique sont "Warzone" (alias AveMaria) et 
"AgentTesla", deux puissants RAT qui peuvent voler les mots de passe des navigateurs, enregistrer 
les frappes du clavier, voler le contenu du presse-papiers, etc. 
Les utilisateurs doivent être sensibilisés pour avoir plus de vigilance vis-à-vis des documents 
"PowerPoint" et n’ouvrir que ceux provenant des sources légitimes</t>
        </is>
      </c>
      <c r="H55" s="29" t="inlineStr">
        <is>
          <t>Critique</t>
        </is>
      </c>
      <c r="I55" s="147" t="n"/>
      <c r="J55" s="1" t="inlineStr">
        <is>
          <t>oui</t>
        </is>
      </c>
      <c r="K55" s="18" t="inlineStr">
        <is>
          <t>Blocage des IOCs.</t>
        </is>
      </c>
      <c r="L55" s="1" t="inlineStr">
        <is>
          <t>SOC</t>
        </is>
      </c>
      <c r="M55" s="109" t="n">
        <v>44589</v>
      </c>
      <c r="N55" s="109" t="n"/>
      <c r="O55" s="109" t="n">
        <v>44589</v>
      </c>
      <c r="P55" s="1">
        <f>DATEDIF(F55,O55,"D")</f>
        <v/>
      </c>
      <c r="Q55" s="147">
        <f>IF(N55&lt;=P55,"Traité dans le delai","Hors délai de remediation")</f>
        <v/>
      </c>
      <c r="R55" s="19" t="n"/>
      <c r="S55" s="18" t="n"/>
    </row>
    <row r="56" ht="145.15" customFormat="1" customHeight="1" s="2">
      <c r="A56" s="1" t="inlineStr">
        <is>
          <t>CDGDev</t>
        </is>
      </c>
      <c r="B56" s="1" t="inlineStr">
        <is>
          <t>09032023-08</t>
        </is>
      </c>
      <c r="C56" s="1" t="inlineStr">
        <is>
          <t>Open</t>
        </is>
      </c>
      <c r="D56" s="147" t="inlineStr">
        <is>
          <t>CVE-2023-1017
CVE-2023-1018</t>
        </is>
      </c>
      <c r="E56" s="147" t="inlineStr">
        <is>
          <t>Trusted Platform Module</t>
        </is>
      </c>
      <c r="F56" s="109" t="n">
        <v>44994</v>
      </c>
      <c r="G56" s="42" t="inlineStr">
        <is>
          <t>Multiples vulnérabilités ont été découvertes dans TPM, l'éxploitation de deux vulnérabilités peuvent permettre à un attaquant distant d'exécuter un code arbitraire dans le contexte du TPM ou planter la puce/le processus du TPM ou le rendre inutilisable, en raison d'une faille d'écriture hors limites dans la routine « CryptParameterDecryption. » En envoyant une requête spécialement conçue, 
, ainsi pour lire ou accéder à des données sensibles stockées dans le TPM,et utiliser ces informations pour lancer d'autres attaques contre le système affecté</t>
        </is>
      </c>
      <c r="H56" s="43" t="inlineStr">
        <is>
          <t>Risque fort</t>
        </is>
      </c>
      <c r="I56" s="147" t="inlineStr">
        <is>
          <t xml:space="preserve">Exécution d'un code arbitraire
Atteint la confidentialité des données </t>
        </is>
      </c>
      <c r="J56" s="1" t="inlineStr">
        <is>
          <t>OUI</t>
        </is>
      </c>
      <c r="K56" s="42" t="inlineStr">
        <is>
          <t>Passer à la dernière version du TPM module, Recommandé par l’éditeurs</t>
        </is>
      </c>
      <c r="L56" s="147" t="inlineStr">
        <is>
          <t>FS</t>
        </is>
      </c>
      <c r="M56" s="123" t="n">
        <v>44994</v>
      </c>
      <c r="N56" s="59" t="inlineStr">
        <is>
          <t>10</t>
        </is>
      </c>
      <c r="O56" s="123" t="n">
        <v>45008</v>
      </c>
      <c r="P56" s="1">
        <f>DATEDIF(F56,O56,"D")</f>
        <v/>
      </c>
      <c r="Q56" s="147">
        <f>IF(N56&lt;=P56,"Traité dans le delai","Hors délai de remediation")</f>
        <v/>
      </c>
      <c r="R56" s="19" t="inlineStr">
        <is>
          <t>Vérification l'activation du module TPM au niveau des hyperviseaur
09/03/2023 : Mail envoyé par SOC
17/03/2023 : Relance 
21/03/2023 : Relance
24/03/2023 : Relance
30/03/2023 : Relance</t>
        </is>
      </c>
      <c r="S56" s="49" t="inlineStr">
        <is>
          <t>https://chromereleases.googleblog.com/2023/03/stable-channel-update-for-desktop.html</t>
        </is>
      </c>
    </row>
    <row r="57" ht="101.65" customFormat="1" customHeight="1" s="2">
      <c r="A57" s="1" t="inlineStr">
        <is>
          <t>CDGDev</t>
        </is>
      </c>
      <c r="B57" s="1" t="inlineStr">
        <is>
          <t xml:space="preserve">07062023-03 </t>
        </is>
      </c>
      <c r="C57" s="1" t="inlineStr">
        <is>
          <t>NOK</t>
        </is>
      </c>
      <c r="D57" s="147" t="inlineStr">
        <is>
          <t>CVE-2023-34144
CVE-2023-34145
CVE-2023-34146
CVE-2023-34147
CVE-2023-34148</t>
        </is>
      </c>
      <c r="E57" s="147" t="inlineStr">
        <is>
          <t>Trend Micro Apex One</t>
        </is>
      </c>
      <c r="F57" s="109" t="n">
        <v>45084</v>
      </c>
      <c r="G57" s="18" t="inlineStr">
        <is>
          <t>De multiples vulnérabilités ont été découvertes dans TrendMicro Apex 
One et Apex Central. Certaines d'entre elles permettent à un attaquant de 
provoquer une exécution de code arbitraire à distance, un contournement 
de la politique de sécurité et une atteinte à l'intégrité des données.</t>
        </is>
      </c>
      <c r="H57" s="23" t="inlineStr">
        <is>
          <t>Risque fort</t>
        </is>
      </c>
      <c r="I57" s="147" t="inlineStr">
        <is>
          <t>Exécution de code arbitraire à distance
Contournement de la politique de sécurité
Atteinte à l'intégrité des données
Élévation de privilèges</t>
        </is>
      </c>
      <c r="J57" s="1" t="inlineStr">
        <is>
          <t>NON</t>
        </is>
      </c>
      <c r="K57" s="18" t="inlineStr">
        <is>
          <t xml:space="preserve"> Mise à jour pour Apex One versions SP1 CP B12033
• May 2023 Maintenance Hotfix - Build 202305 Security Agent version : 14.0.12518 </t>
        </is>
      </c>
      <c r="L57" s="1" t="inlineStr">
        <is>
          <t>Network</t>
        </is>
      </c>
      <c r="M57" s="109" t="n">
        <v>45084</v>
      </c>
      <c r="N57" s="147" t="n">
        <v>1</v>
      </c>
      <c r="O57" s="109" t="n">
        <v>45084</v>
      </c>
      <c r="P57" s="1">
        <f>DATEDIF(F57,O57,"D")</f>
        <v/>
      </c>
      <c r="Q57" s="109">
        <f>IF(P57&lt;=N57,"Traité dans le delai","Hors délai de remediation")</f>
        <v/>
      </c>
      <c r="R57" s="61" t="inlineStr">
        <is>
          <t>Non concerné par le produit.</t>
        </is>
      </c>
      <c r="S57" s="20" t="inlineStr">
        <is>
          <t>https://success.trendmicro.com/dcx/s/solution/000293322?language=en_US</t>
        </is>
      </c>
    </row>
    <row r="58" ht="116.15" customFormat="1" customHeight="1" s="2">
      <c r="A58" s="1" t="inlineStr">
        <is>
          <t>CDGDev</t>
        </is>
      </c>
      <c r="B58" s="1" t="n"/>
      <c r="C58" s="147" t="inlineStr">
        <is>
          <t>Clos (Non concerné)</t>
        </is>
      </c>
      <c r="D58" s="147" t="inlineStr">
        <is>
          <t>CVE-2021-36809</t>
        </is>
      </c>
      <c r="E58" s="147" t="inlineStr">
        <is>
          <t>Sophos SSL VPN</t>
        </is>
      </c>
      <c r="F58" s="109" t="n">
        <v>44627</v>
      </c>
      <c r="G58" s="18" t="inlineStr">
        <is>
          <t>Une   vulnérabilité   d'élévation   de privilèges   locale   dans   le   client Sophos SSL VPN pour Windows en fin   de   vie   a   été   découverte   et divulguée  de  manière  responsable à Sophos. Elle a été signalée via le programme Sophos bug bounty par un chercheur en sécurité externe.La    vulnérabilité    permet    à    un attaquant     local     d'écraser     des fichiers  arbitraires  sur  le  système avec les journaux du client VPN en utilisant les privilèges d'administrateur,     ce     qui     peut entraîner un déni de service et une perte de données.</t>
        </is>
      </c>
      <c r="H58" s="29" t="inlineStr">
        <is>
          <t>Moyen</t>
        </is>
      </c>
      <c r="I58" s="147" t="inlineStr">
        <is>
          <t>Déni de service
Atteinte à l'intégrité des données
Élévation de privilèges</t>
        </is>
      </c>
      <c r="J58" s="1" t="inlineStr">
        <is>
          <t>NON</t>
        </is>
      </c>
      <c r="K58" s="18" t="inlineStr">
        <is>
          <t>Les clients doivent migrer vers l'utilisation de Sophos Connect pour remédier à ce problème. Sophos ne corrigera pas la vulnérabilité dans le client VPN SSL.</t>
        </is>
      </c>
      <c r="L58" s="147" t="inlineStr">
        <is>
          <t>FS</t>
        </is>
      </c>
      <c r="M58" s="109" t="n">
        <v>44627</v>
      </c>
      <c r="N58" s="109" t="n"/>
      <c r="O58" s="109" t="n"/>
      <c r="P58" s="1">
        <f>DATEDIF(F58,O58,"D")</f>
        <v/>
      </c>
      <c r="Q58" s="147">
        <f>IF(N58&lt;=P58,"Traité dans le delai","Hors délai de remediation")</f>
        <v/>
      </c>
      <c r="R58" s="19" t="inlineStr">
        <is>
          <t>Non concerné.</t>
        </is>
      </c>
      <c r="S58" s="20" t="inlineStr">
        <is>
          <t>https://www.sophos.com/en-us/security-advisories/sophos-sa-20220303-sslvpn-local-dos
https://support.sophos.com/support/s/article/KB-000043484?language=en_US</t>
        </is>
      </c>
    </row>
    <row r="59" ht="174" customFormat="1" customHeight="1" s="2">
      <c r="A59" s="1" t="inlineStr">
        <is>
          <t>CDGDev</t>
        </is>
      </c>
      <c r="B59" s="1" t="n"/>
      <c r="C59" s="147" t="inlineStr">
        <is>
          <t>Clos (Non concerné)</t>
        </is>
      </c>
      <c r="D59" s="147" t="inlineStr">
        <is>
          <t>CVE-2022-1040</t>
        </is>
      </c>
      <c r="E59" s="147" t="inlineStr">
        <is>
          <t>Sophos Firewall</t>
        </is>
      </c>
      <c r="F59" s="109" t="n">
        <v>44648</v>
      </c>
      <c r="G59" s="18" t="inlineStr">
        <is>
          <t>Une vulnérabilité a été découverte dans Sophos Firewall. Elle permet à un attaquant de provoquer une exécution de code arbitraire à distance et un contournement de la politique de sécurité.</t>
        </is>
      </c>
      <c r="H59" s="29" t="inlineStr">
        <is>
          <t>Risque fort</t>
        </is>
      </c>
      <c r="I59" s="147" t="inlineStr">
        <is>
          <t>Exécution de code arbitraire à distance
Contournement de la politique de sécurité</t>
        </is>
      </c>
      <c r="J59" s="1" t="inlineStr">
        <is>
          <t>NON</t>
        </is>
      </c>
      <c r="K59" s="18" t="inlineStr">
        <is>
          <t>Mitigations &amp; Workarounds
Hotfixes for v17.0 MR10 EAL4+, v17.5 MR16 and MR17, v18.0 MR5(-1) and MR6, v18.5 MR1 and MR2, and v19.0 EAP published on March 23, 2022
Hotfixes for unsupported EOL versions v17.5 MR12 through MR15, and v18.0 MR3 and MR4 published on March 23, 2022
Hotfixes for unsupported EOL version v18.5 GA published on March 24, 2022
Hotfixes for v18.5 MR3 published on March 24, 2022
Fix included in v19.0 GA and v18.5 MR4 (18.5.4)
Users of older versions of Sophos Firewall are required to upgrade to receive the latest protections and this fix</t>
        </is>
      </c>
      <c r="L59" s="1" t="inlineStr">
        <is>
          <t>Network</t>
        </is>
      </c>
      <c r="M59" s="109" t="n">
        <v>44648</v>
      </c>
      <c r="N59" s="109" t="n"/>
      <c r="O59" s="109" t="n"/>
      <c r="P59" s="1">
        <f>DATEDIF(F59,O59,"D")</f>
        <v/>
      </c>
      <c r="Q59" s="147">
        <f>IF(N59&lt;=P59,"Traité dans le delai","Hors délai de remediation")</f>
        <v/>
      </c>
      <c r="R59" s="19" t="n"/>
      <c r="S59" s="20" t="inlineStr">
        <is>
          <t>https://www.sophos.com/en-us/security-advisories/sophos-sa-20220325-sfos-rce</t>
        </is>
      </c>
    </row>
    <row r="60" ht="409.5" customFormat="1" customHeight="1" s="2">
      <c r="A60" s="1" t="inlineStr">
        <is>
          <t>CDGDev</t>
        </is>
      </c>
      <c r="B60" s="1" t="n"/>
      <c r="C60" s="147" t="inlineStr">
        <is>
          <t>Clos (Non concerné)</t>
        </is>
      </c>
      <c r="D60" s="147" t="inlineStr">
        <is>
          <t>CVE-2022-22536
CVE-2022-22544
CVE-2022-22531
CVE-2022-22530
CVE-2022-22532
CVE-2022-22540
CVE-2022-22534
CVE-2022-22535
CVE-2022-22546
CVE-2022-22537
CVE-2022-22539
CVE-2022-22538
CVE-2022-22528
CVE-2022-22542
CVE-2022-22543
CVE-2022-22545
CVE-2022-22533</t>
        </is>
      </c>
      <c r="E60" s="147" t="inlineStr">
        <is>
          <t>SAP Software</t>
        </is>
      </c>
      <c r="F60" s="109" t="n">
        <v>44602</v>
      </c>
      <c r="G60" s="18" t="inlineStr">
        <is>
          <t>SAP NetWeaver Application 
Server ABAP, SAP NetWeaver 
Application Server Java, plate_x0002_forme ABAP, SAP
Content Server 7.53 et SAP Web 
Dispatcher sont vulnérables à la 
contrebande de requêtes et à la 
concaténation de requêtes.
Un attaquant non authentifié 
peut ajouter des données 
arbitraires à la requête d'une 
victime. De cette façon, 
l'attaquant peut exécuter des 
fonctions en se faisant passer 
pour la victime ou empoisonner 
les caches Web intermédiaires. 
Une attaque réussie peut
compromettre complètement la 
confidentialité, l'intégrité et la 
disponibilité du système.</t>
        </is>
      </c>
      <c r="H60" s="1" t="inlineStr">
        <is>
          <t>Risque fort</t>
        </is>
      </c>
      <c r="I60" s="147" t="inlineStr">
        <is>
          <t>Contournement 
de la sécurité
Déni de service
Divulgation 
d’information
Escalade de 
privilège
Injection SQL</t>
        </is>
      </c>
      <c r="J60" s="1" t="inlineStr">
        <is>
          <t>NON</t>
        </is>
      </c>
      <c r="K60" s="18" t="inlineStr">
        <is>
          <t>La correction nécessite l'application d'un correctif à SAP Web Dispatcher et à SAP Kernel. Le correctif 
résout complètement le problème de sécurité.
La correction est contenue dans tous les niveaux de correctifs qui sont égaux ou supérieurs au niveau 
de correctif répertorié dans la section "Correctifs du paquet de support" de cette note SAP pour la 
version souhaitée.
Pour appliquer un correctif à SAP Web Dispatcher, suivez la note SAP 908097. Elle contient des détails 
sur la version recommandée de SAP Web Dispatcher et sur la manière de télécharger et d'installer le 
correctif.
Pour appliquer un correctif au noyau SAP, suivez les recommandations de SAP sur la façon d'appliquer 
un correctif au noyau SAP :
1. Appliquez la dernière version de SP Stack Kernel si elle contient déjà la correction. Pour 
obtenir la liste des SP Stack Kernels actuels, consultez la note SAP 2083594 (Versions du 
noyau SAP et niveaux de correctifs du noyau SAP).
2. Appliquez le correctif uniquement si vous rencontrez une erreur grave qui n'est pas encore 
corrigée par le dernier SP Stack Kernel. 
3. Consultez la note de régression pour connaître le niveau de correctif requis avant d'installer 
le correctif du noyau. Pour plus d'informations, consultez la note SAP 1802333 (Recherche 
d'informations sur les régressions dans le noyau SAP).
4. Pour savoir comment télécharger et installer les correctifs du noyau, consultez la note SAP 
19466 (Téléchargement des correctifs du noyau SAP).</t>
        </is>
      </c>
      <c r="L60" s="147" t="inlineStr">
        <is>
          <t>FS</t>
        </is>
      </c>
      <c r="M60" s="109" t="n">
        <v>44602</v>
      </c>
      <c r="N60" s="109" t="n"/>
      <c r="O60" s="109" t="n"/>
      <c r="P60" s="1">
        <f>DATEDIF(F60,O60,"D")</f>
        <v/>
      </c>
      <c r="Q60" s="147">
        <f>IF(N60&lt;=P60,"Traité dans le delai","Hors délai de remediation")</f>
        <v/>
      </c>
      <c r="R60" s="19" t="n"/>
      <c r="S60" s="18" t="inlineStr">
        <is>
          <t>https://wiki.scn.sap.com/wiki/display/PSR/SAP+Security+Patch+Day+-+February+2022
https://onapsis.com/icmad-sap-cybersecurity-vulnerabilities
https://github.com/Onapsis/onapsis_icmad_scanner</t>
        </is>
      </c>
    </row>
    <row r="61" ht="130.5" customFormat="1" customHeight="1" s="2">
      <c r="A61" s="1" t="inlineStr">
        <is>
          <t>CDGDev</t>
        </is>
      </c>
      <c r="B61" s="1" t="n"/>
      <c r="C61" s="147" t="inlineStr">
        <is>
          <t>Clos (Non concerné)</t>
        </is>
      </c>
      <c r="D61" s="147" t="inlineStr">
        <is>
          <t>CVE-2022-22965
CVE-2022-22542
CVE-2022-22530
CVE-2022-22531</t>
        </is>
      </c>
      <c r="E61" s="147" t="inlineStr">
        <is>
          <t>SAP Software</t>
        </is>
      </c>
      <c r="F61" s="109" t="n">
        <v>44672</v>
      </c>
      <c r="G61" s="18" t="inlineStr">
        <is>
          <t>De multiples vulnérabilités ont été découvertes dans les produits SAP. Certaines d'entre elles permettent à un attaquant de provoquer une exécution de code arbitraire à distance, un déni de service à distance et un contournement de la politique de sécurité. 
Ainsi une vulnérabilité critique de type Zero-day (CVE-2022-22965) « Spring4Shell &amp; SpringShell » a été découvert dans le Framework Spring, l’exploitation de la faille peut permet l'exécution de code à distance. La vulnérabilité est activement exploitée, multiples codes d’exploit de type « proof-of-concept » ont été divulgué en public (dans Twitter/Blogs).</t>
        </is>
      </c>
      <c r="H61" s="29" t="inlineStr">
        <is>
          <t>Risque fort</t>
        </is>
      </c>
      <c r="I61" s="147" t="inlineStr">
        <is>
          <t>Exécution du code arbitraire
Atteinte à la confidentialité des données
Déni de service</t>
        </is>
      </c>
      <c r="J61" s="1" t="inlineStr">
        <is>
          <t>NON</t>
        </is>
      </c>
      <c r="K61" s="18" t="inlineStr">
        <is>
          <t xml:space="preserve">Mitigations &amp; Workarounds
1-	Upgrade :
Mise à jour des produits SAP (Se référer au bulletin de sécurité de l'éditeur pour l'obtention des correctifs SAP Security Patch Day) ;
Mise à jour Spring Framework versions 5.3.18 et 5.2.20 ;
Mise à jour Spring Boot par la version 2.5.12 ;
Mise à jour Spring Boot par la version 2.6.6.
2-	Solution d’atténuation : CVE-2022-22965 (Spring4Shell) </t>
        </is>
      </c>
      <c r="L61" s="1" t="inlineStr">
        <is>
          <t>APPS</t>
        </is>
      </c>
      <c r="M61" s="109" t="n">
        <v>44672</v>
      </c>
      <c r="N61" s="109" t="n"/>
      <c r="O61" s="109" t="n"/>
      <c r="P61" s="1">
        <f>DATEDIF(F61,O61,"D")</f>
        <v/>
      </c>
      <c r="Q61" s="147">
        <f>IF(N61&lt;=P61,"Traité dans le delai","Hors délai de remediation")</f>
        <v/>
      </c>
      <c r="R61" s="19" t="n"/>
      <c r="S61" s="20" t="inlineStr">
        <is>
          <t>https://www.sap.com/documents/2022/02/fa865ea4-167e-0010-bca6-c68f7e60039b.html</t>
        </is>
      </c>
    </row>
    <row r="62" ht="362.65" customFormat="1" customHeight="1" s="2">
      <c r="A62" s="1" t="inlineStr">
        <is>
          <t>CDGDev</t>
        </is>
      </c>
      <c r="B62" s="1" t="inlineStr">
        <is>
          <t>07032023-01</t>
        </is>
      </c>
      <c r="C62" s="1" t="inlineStr">
        <is>
          <t>WIP</t>
        </is>
      </c>
      <c r="D62" s="147" t="inlineStr">
        <is>
          <t>N/A</t>
        </is>
      </c>
      <c r="E62" s="147" t="inlineStr">
        <is>
          <t>Ransomware « SkullLocker »</t>
        </is>
      </c>
      <c r="F62" s="109" t="n">
        <v>44992</v>
      </c>
      <c r="G62" s="56" t="inlineStr">
        <is>
          <t>Une compagne d’attaque ciblant les systèmes basés sur les systèmes d’exploitation Windows a été observé menée par le ransomware « SkullLocker ». SkullLocker est une nouvelle variante de la famille des ransomwares Chaos. Le ransomware se propage en utilisant différentes techniques telles que les courriels de spam et les faux sites de torrents. Ce type particulier de ransomware chiffre les fichiers et ajoute une extension ".skull" aux noms de fichiers. Après le processus de cryptage, le ransomware crée une note de rançon dans le fichier "read_it[.]txt". La note de rançon est rédigée en polonais et informe les victimes que leurs fichiers sont verrouillés par le ransomware et demande une rançon pour le décryptage. Lorsque des fichiers sont cryptés par un ransomware, ils deviennent inaccessibles et ne peuvent être décryptés qu'à l'aide des outils appropriés. En général, les attaquants qui cryptent les fichiers sont les seuls à posséder les outils de décryptage. Les victimes ne peuvent pas restaurer leurs fichiers sans les outils achetés aux auteurs de la menace,à moins qu'elles ne disposent d'un outil de décryptage tiers ou d'une sauvegarde de leurs données. Il est déconseillé de payer les acteurs de la menace responsables des attaques de ransomware, car les victimes sont souvent escroquées.Il est également essentiel d'éliminer le ransomware pour éviter toute perte de données supplémentaire.Tous les fichiers sont cryptés et ne peuvent être ouverts sans paiement d'une rançon. D'autres chevaux de Troie voleurs de mots de passe et des infections de logiciels malveillants, peuvent être installés en même temps qu'une infection par un ransomware.</t>
        </is>
      </c>
      <c r="H62" s="43" t="inlineStr">
        <is>
          <t>Risque fort</t>
        </is>
      </c>
      <c r="I62" s="147" t="inlineStr">
        <is>
          <t>Atteinte à la confidentialité des 
données</t>
        </is>
      </c>
      <c r="J62" s="1" t="inlineStr">
        <is>
          <t>OUI</t>
        </is>
      </c>
      <c r="K62" s="42" t="inlineStr">
        <is>
          <t>Demande à l'équipe NOC de bloquer les IOC's:
Hash : 
- e7deceee97a09d539d81eb91f988ece5e2a2ff51
- f4b3ebe7a8076c8a2d0b687f531cd5775f1911d8b90d8660ed97c91d2bf73405
- bb5ca9d8de51734dbd14dc081c7c892d819cd14fafd7ccd62849d70f9e679369
- 62e53bc5aa5f2a70a54e328bff51505f
- f34d5f2d4577ed6d9ceec516c1f5a744
Filenames and Extensions: 
- .skull
- okok[.]exe</t>
        </is>
      </c>
      <c r="L62" s="147" t="inlineStr">
        <is>
          <t>SOC</t>
        </is>
      </c>
      <c r="M62" s="123" t="n">
        <v>44992</v>
      </c>
      <c r="N62" s="59" t="n">
        <v>5</v>
      </c>
      <c r="O62" s="109">
        <f>TODAY()</f>
        <v/>
      </c>
      <c r="P62" s="1">
        <f>DATEDIF(F62,O62,"D")</f>
        <v/>
      </c>
      <c r="Q62" s="147">
        <f>IF(N62&lt;=P62,"Traité dans le delai","Hors délai de remediation")</f>
        <v/>
      </c>
      <c r="R62" s="19" t="inlineStr">
        <is>
          <t>08/03/2022 : Mail envoyé par soc
21/03/2023 : Relance
30/03/2023 : Relance
06/04/2023 : Relance 
10/04/2023 : Relance
( demande a l'équipe SOC de black listé les IOC's)</t>
        </is>
      </c>
      <c r="S62" s="49" t="inlineStr">
        <is>
          <t>https://www.pcrisk.com/removal-guides/26156-skulllocker-ransomware</t>
        </is>
      </c>
    </row>
    <row r="63" ht="409.5" customFormat="1" customHeight="1" s="2">
      <c r="A63" s="1" t="inlineStr">
        <is>
          <t>CDGDev</t>
        </is>
      </c>
      <c r="B63" s="1" t="inlineStr">
        <is>
          <t>13032023-10</t>
        </is>
      </c>
      <c r="C63" s="1" t="inlineStr">
        <is>
          <t>WIP</t>
        </is>
      </c>
      <c r="D63" s="147" t="inlineStr">
        <is>
          <t>N/A</t>
        </is>
      </c>
      <c r="E63" s="147" t="inlineStr">
        <is>
          <t>Ransomware « Raccoon Stealer »</t>
        </is>
      </c>
      <c r="F63" s="109" t="n">
        <v>44998</v>
      </c>
      <c r="G63" s="56" t="inlineStr">
        <is>
          <t>« Raccoon Stealer » est un logiciel malveillant de type "malware-as-a-service" (MaaS) écrit en langages de programmation C et C++ et qui permet aux cybercriminels de réaliser sur les systèmes cibles les actions suivantes : 
• Voler des données telles que des informations sur les empreintes digitales, des listes d’applications installées, des mots de passe de navigateur et des informations sur les cartes de crédit.
• Collecter et exfiltrer des données de navigation, des informations système et des portefeuilles de crypto-monnaies.
• Exécuter des processus entièrement automatisés
En plus, il est faiblement détecté par les solutions antivirus, fonctionne sur les systèmes 32bits et 
64 bits et utilise un cryptage puissant.</t>
        </is>
      </c>
      <c r="H63" s="43" t="inlineStr">
        <is>
          <t>Risque fort</t>
        </is>
      </c>
      <c r="I63" s="147" t="inlineStr">
        <is>
          <t>Atteinte à la confidentialité des 
données</t>
        </is>
      </c>
      <c r="J63" s="1" t="inlineStr">
        <is>
          <t>OUI</t>
        </is>
      </c>
      <c r="K63" s="42" t="inlineStr">
        <is>
          <t>Raccoon Stealer servers :
- 45.61.136[.]191
- 45.92.156[.]53
- 45.92.156[.]52
- 89.39.106[.]64
- 109.236.82[.]58
Hash : 
- 0123b26df3c79bac0a3fda79072e36c159cfd1824ae3fd4b7f9dea9bda9c7909
- 022432f770bf0e7c5260100fcde2ec7c49f68716751fd7d8b9e113bf06167e03
- 048c0113233ddc1250c269c74c9c9b8e9ad3e4dae3533ff0412d02b06bdf4059
- 0c722728ca1a996bbb83455332fa27018158cef21ad35dc057191a0353960256
- 2106b6f94cebb55b1d55eb4b91fa83aef051c8866c54bb75ea4fd304711c4dfc
- 263c18c86071d085c69f2096460c6b418ae414d3ea92c0c2e75ef7cb47bbe693
- 27e02b973771d43531c97eb5d3fb662f9247e85c4135fe4c030587a8dea72577
- 2911be45ad496dd1945f95c47b7f7738ad03849329fcec9c464dfaeb5081f67e
- 47f3c8bf3329c2ef862cf12567849555b17b930c8d7c0d571f4e112dae1453b1
Domaine: 
- cool-story[.]xyz
- fall2sleep[.]xyz
- heal-brain[.]xyz
- main-soft[.]site
- roll-rave[.]site
- tech-lover[.]xyz
- violance-rave[.]site</t>
        </is>
      </c>
      <c r="L63" s="147" t="inlineStr">
        <is>
          <t>SOC</t>
        </is>
      </c>
      <c r="M63" s="123" t="n">
        <v>44994</v>
      </c>
      <c r="N63" s="59" t="inlineStr">
        <is>
          <t>5</t>
        </is>
      </c>
      <c r="O63" s="109">
        <f>TODAY()</f>
        <v/>
      </c>
      <c r="P63" s="1">
        <f>DATEDIF(F63,O63,"D")</f>
        <v/>
      </c>
      <c r="Q63" s="147">
        <f>IF(N63&lt;=P63,"Traité dans le delai","Hors délai de remediation")</f>
        <v/>
      </c>
      <c r="R63" s="19" t="inlineStr">
        <is>
          <t>08/03/2022 : Mail envoyé par soc
21/03/2023 : Relance
24/03/2023 : Relance
30/03/2023 : Relance
06/04/2023 :( demande a l'équipe SOC de black listé les IOC's)</t>
        </is>
      </c>
      <c r="S63" s="49" t="inlineStr">
        <is>
          <t>https://www.kb.cert.org/vuls/id/782720
https://trustedcomputinggroup.org/resource/tpm-library-specification/</t>
        </is>
      </c>
    </row>
    <row r="64" ht="58.15" customFormat="1" customHeight="1" s="2">
      <c r="A64" s="1" t="inlineStr">
        <is>
          <t>CDGDev</t>
        </is>
      </c>
      <c r="B64" s="1" t="n"/>
      <c r="C64" s="147" t="inlineStr">
        <is>
          <t>Clos (Non concerné)</t>
        </is>
      </c>
      <c r="D64" s="147" t="inlineStr">
        <is>
          <t>CVE-2022-0778</t>
        </is>
      </c>
      <c r="E64" s="147" t="inlineStr">
        <is>
          <t>Produits Sophos</t>
        </is>
      </c>
      <c r="F64" s="109" t="n">
        <v>44638</v>
      </c>
      <c r="G64" s="18" t="inlineStr">
        <is>
          <t>Une vulnérabilité a été découverte 
dans les produits Sophos. Elle permet 
à un attaquant de provoquer un déni 
de service à distance.</t>
        </is>
      </c>
      <c r="H64" s="29" t="inlineStr">
        <is>
          <t>Critique</t>
        </is>
      </c>
      <c r="I64" s="147" t="inlineStr">
        <is>
          <t>Déni de 
service</t>
        </is>
      </c>
      <c r="J64" s="1" t="inlineStr">
        <is>
          <t>NON</t>
        </is>
      </c>
      <c r="K64" s="18" t="inlineStr">
        <is>
          <t>Mise a jour des produits Sophos par :
Sophos Firewall version 18.5 MR3
Sophos UTM version 9.711 MR11
Sophos Web Appliance version 4.3.10.3</t>
        </is>
      </c>
      <c r="L64" s="1" t="inlineStr">
        <is>
          <t>Network</t>
        </is>
      </c>
      <c r="M64" s="109" t="n">
        <v>44638</v>
      </c>
      <c r="N64" s="109" t="n"/>
      <c r="O64" s="109" t="n"/>
      <c r="P64" s="1">
        <f>DATEDIF(F64,O64,"D")</f>
        <v/>
      </c>
      <c r="Q64" s="147">
        <f>IF(N64&lt;=P64,"Traité dans le delai","Hors délai de remediation")</f>
        <v/>
      </c>
      <c r="R64" s="19" t="n"/>
      <c r="S64" s="20" t="inlineStr">
        <is>
          <t>https://www.sophos.com/fr-fr/security-advisories/sophos-sa-20220318-openssl-dos</t>
        </is>
      </c>
    </row>
    <row r="65" ht="409.5" customFormat="1" customHeight="1" s="2">
      <c r="A65" s="1" t="inlineStr">
        <is>
          <t>CDGDev</t>
        </is>
      </c>
      <c r="B65" s="1" t="n"/>
      <c r="C65" s="38" t="inlineStr">
        <is>
          <t>WIP</t>
        </is>
      </c>
      <c r="D65" s="147" t="inlineStr">
        <is>
          <t>CVE-2021-22570
CVE-2022-0778
CVE-2022-21454
CVE-2022-21457
CVE-2022-21425
CVE-2022-21440
CVE-2022-21459
CVE-2022-21478
CVE-2022-21479
CVE-2022-21418
CVE-2022-21417
CVE-2022-21413
CVE-2022-21427
CVE-2022-21412
CVE-2022-21414
CVE-2022-21435
CVE-2022-21436
CVE-2022-21437
CVE-2022-21438
CVE-2022-21452
CVE-2022-21462
CVE-2022-21415
CVE-2022-21451
CVE-2022-21444
CVE-2022-21460
CVE-2022-21423
-
CVE-2022-21410
CVE-2022-21498
CVE-2022-21411
CVE-2021-41165
CVE-2021-22569
-
CVE-2022-23305
CVE-2022-21441
CVE-2022-23437
CVE-2022-21453
CVE-2021-41184
CVE-2021-28170
CVE-2020-8908
-
CVE-2021-44832
-
CVE-2022-21494
CVE-2022-21416
CVE-2022-21463
CVE-2022-21461
CVE-2022-21493
CVE-2022-21446
-
CVE-2022-0778
CVE-2022-21449
CVE-2022-21476
CVE-2022-21426
CVE-2022-21496
CVE-2022-21434
CVE-2022-21443</t>
        </is>
      </c>
      <c r="E65" s="147" t="inlineStr">
        <is>
          <t>Produits Oracle</t>
        </is>
      </c>
      <c r="F65" s="109" t="n">
        <v>44671</v>
      </c>
      <c r="G65" s="18" t="inlineStr">
        <is>
          <t>Oracle  a  publié  des  correctifs  de sécurité   pour   corriger   plusieurs vulnérabilités dans le cadre de samiseà   jour   trimestrielle.   Les vulnérabilités    traitées    par    ces correctifs touchent des dizaines deproduits  cités  au  niveau  de  ce bulletin.Un attaquant distant non authentifié    peut    exploiter    ces vulnérabilités   pour   exécuter   du code   arbitraire,   accéder   à   des données confidentielles ou causer un déni de service.</t>
        </is>
      </c>
      <c r="H65" s="29" t="inlineStr">
        <is>
          <t>Risque fort</t>
        </is>
      </c>
      <c r="I65" s="147" t="inlineStr">
        <is>
          <t>Exécutionde code   arbitraire à distance
Accès à des informations confidentielles
Déni de service</t>
        </is>
      </c>
      <c r="J65" s="1" t="inlineStr">
        <is>
          <t>OUI</t>
        </is>
      </c>
      <c r="K65" s="18" t="inlineStr">
        <is>
          <t>Veuillez-vous référer au bulletin de sécurité d'Oracle afin d'installer les nouvelles mises à jour.</t>
        </is>
      </c>
      <c r="L65" s="1" t="inlineStr">
        <is>
          <t>DBA</t>
        </is>
      </c>
      <c r="M65" s="109" t="n">
        <v>44671</v>
      </c>
      <c r="N65" s="109" t="n"/>
      <c r="O65" s="109" t="n"/>
      <c r="P65" s="1">
        <f>DATEDIF(F65,O65,"D")</f>
        <v/>
      </c>
      <c r="Q65" s="147">
        <f>IF(N65&lt;=P65,"Traité dans le delai","Hors délai de remediation")</f>
        <v/>
      </c>
      <c r="R65" s="19" t="inlineStr">
        <is>
          <t>aucun retour aupres de l'equipe technique.</t>
        </is>
      </c>
      <c r="S65" s="20" t="inlineStr">
        <is>
          <t xml:space="preserve">https://www.oracle.com/security-alerts/bulletinapr2022.html </t>
        </is>
      </c>
    </row>
    <row r="66" ht="203.15" customFormat="1" customHeight="1" s="2">
      <c r="A66" s="1" t="inlineStr">
        <is>
          <t>CDGDev</t>
        </is>
      </c>
      <c r="B66" s="1" t="n"/>
      <c r="C66" s="147" t="inlineStr">
        <is>
          <t>Clos (Traité)</t>
        </is>
      </c>
      <c r="D66" s="147" t="inlineStr">
        <is>
          <t>CVE-2021-43066
CVE-2021-41020
CVE-2022-26116
CVE-2021-43206
CVE-2021-41032
CVE-2022-22306
CVE-2022-23443
CVE-2021-43081
CVE-2021-43845
CVE-2021-37706
CVE-2021-43804
CVE-2021-32686
CVE-2021-21375
CVE-2020-15260</t>
        </is>
      </c>
      <c r="E66" s="147" t="inlineStr">
        <is>
          <t>Produits Fortinet</t>
        </is>
      </c>
      <c r="F66" s="109" t="n">
        <v>44685</v>
      </c>
      <c r="G66" s="18" t="inlineStr">
        <is>
          <t>De multiples vulnérabilités ont été découvertes dans les produits Fortinet. Certaines d'entre elles permettent à un attaquant de provoquer une exécution de code arbitraire à distance, un déni de service à distance et un contournement de la politique de sécurité.</t>
        </is>
      </c>
      <c r="H66" s="29" t="inlineStr">
        <is>
          <t>Risque fort</t>
        </is>
      </c>
      <c r="I66" s="147" t="inlineStr">
        <is>
          <t>Exécution de code arbitraire à distance.
Déni de service à distance.
Contournement de la politique de sécurité.
Atteinte à l'intégrité des données.
Atteinte à la confidentialité des données.
Élévation de privilèges.
Injection de code indirecte à distance (XSS).</t>
        </is>
      </c>
      <c r="J66" s="1" t="inlineStr">
        <is>
          <t>OUI</t>
        </is>
      </c>
      <c r="K66" s="18" t="inlineStr">
        <is>
          <t>Se référer au bulletin de sécurité de l'éditeur pour l'obtention des correctifs (cf. section Documentation).</t>
        </is>
      </c>
      <c r="L66" s="1" t="inlineStr">
        <is>
          <t>Network</t>
        </is>
      </c>
      <c r="M66" s="109" t="n">
        <v>44685</v>
      </c>
      <c r="N66" s="109" t="n"/>
      <c r="O66" s="109" t="n">
        <v>44728</v>
      </c>
      <c r="P66" s="1">
        <f>DATEDIF(F66,O66,"D")</f>
        <v/>
      </c>
      <c r="Q66" s="147">
        <f>IF(N66&lt;=P66,"Traité dans le delai","Hors délai de remediation")</f>
        <v/>
      </c>
      <c r="R66" s="19" t="inlineStr">
        <is>
          <t>16/06/2022 : Retour de NOC "La mise à jour du FW forti est exécuté avec succès"</t>
        </is>
      </c>
      <c r="S66" s="20" t="inlineStr">
        <is>
          <t xml:space="preserve">https://www.fortiguard.com/psirt/FG-IR-21-154
https://www.fortiguard.com/psirt/FG-IR-22-007 
https://www.fortiguard.com/psirt/FG-IR-22-041 
https://www.fortiguard.com/psirt/FG-IR-21-230 
https://www.fortiguard.com/psirt/FG-IR-21-239 
https://www.fortiguard.com/psirt/FG-IR-21-147 
https://www.fortiguard.com/psirt/FG-IR-21-231 
https://www.fortiguard.com/psirt/FG-IR-22-062 
https://www.fortiguard.com/psirt/FG-IR-21-040 </t>
        </is>
      </c>
    </row>
    <row r="67" ht="72.65000000000001" customFormat="1" customHeight="1" s="2">
      <c r="A67" s="1" t="inlineStr">
        <is>
          <t>CDGDev</t>
        </is>
      </c>
      <c r="B67" s="1" t="inlineStr">
        <is>
          <t xml:space="preserve">21122022-14 </t>
        </is>
      </c>
      <c r="C67" s="147" t="inlineStr">
        <is>
          <t>Clos (Patch cumulative)</t>
        </is>
      </c>
      <c r="D67" s="147" t="inlineStr">
        <is>
          <t>CVE-2017-12240
CVE-2018-0147
CVE-2018-0171</t>
        </is>
      </c>
      <c r="E67" s="147" t="inlineStr">
        <is>
          <t xml:space="preserve">Produits Cisco 
Cisco - IOS
Cisco - IOS XE </t>
        </is>
      </c>
      <c r="F67" s="123" t="n">
        <v>44916</v>
      </c>
      <c r="G67" s="42" t="inlineStr">
        <is>
          <t>De multiples anciennes vulnérabilités critiques qui sont activement exploitées, ont été découvertes dans les produis Cisco. 
Elle permet à un attaquant de provoquer une exécution de code arbitraire à distance et un déni de service à distance.</t>
        </is>
      </c>
      <c r="H67" s="29" t="inlineStr">
        <is>
          <t>Risque fort</t>
        </is>
      </c>
      <c r="I67" s="147" t="inlineStr">
        <is>
          <t xml:space="preserve">Exécution de code arbitraire 
Déni de service </t>
        </is>
      </c>
      <c r="J67" s="1" t="inlineStr">
        <is>
          <t>OUI</t>
        </is>
      </c>
      <c r="K67" s="42" t="inlineStr">
        <is>
          <t>Se référer au bulletin de sécurité de Cicso</t>
        </is>
      </c>
      <c r="L67" s="147" t="inlineStr">
        <is>
          <t>Network</t>
        </is>
      </c>
      <c r="M67" s="123" t="n">
        <v>44916</v>
      </c>
      <c r="N67" s="123" t="n"/>
      <c r="O67" s="109">
        <f>TODAY()</f>
        <v/>
      </c>
      <c r="P67" s="1">
        <f>DATEDIF(F67,O67,"D")</f>
        <v/>
      </c>
      <c r="Q67" s="147">
        <f>IF(N67&lt;=P67,"Traité dans le delai","Hors délai de remediation")</f>
        <v/>
      </c>
      <c r="R67" s="51" t="inlineStr">
        <is>
          <t xml:space="preserve">12/21/2022 : Mail envoyé par SOC
12/22/2022 : Demander a l'équipe NETWORK la liste des équipements Cisco IOS &amp; IOS XE , afin de lancer un scan de Vuln
05/01/2023 : Relance 
</t>
        </is>
      </c>
      <c r="S67" s="49" t="inlineStr">
        <is>
          <t>https://sec.cloudapps.cisco.com/security/center/content/CiscoSecurityAdvisory/cisco-sa-20170927-dhcp
https://sec.cloudapps.cisco.com/security/center/content/CiscoSecurityAdvisory/cisco-sa-20180307-acs2
https://sec.cloudapps.cisco.com/security/center/content/CiscoSecurityAdvisory/cisco-sa-20180328-smi2</t>
        </is>
      </c>
    </row>
    <row r="68" ht="159.65" customFormat="1" customHeight="1" s="2">
      <c r="A68" s="1" t="inlineStr">
        <is>
          <t>CDGDev</t>
        </is>
      </c>
      <c r="B68" s="1" t="n"/>
      <c r="C68" s="147" t="inlineStr">
        <is>
          <t>Clos (Patch cumulative)</t>
        </is>
      </c>
      <c r="D68" s="147" t="inlineStr">
        <is>
          <t>CVE-2021-34723
CVE-2021-34724
CVE-2021-34703
CVE-2021-1546
CVE-2021-1612
CVE-2021-1589
CVE-2021-34712
CVE-2021-34726
CVE-2021-34727</t>
        </is>
      </c>
      <c r="E68" s="147" t="inlineStr">
        <is>
          <t>Produit Cisco</t>
        </is>
      </c>
      <c r="F68" s="109" t="n">
        <v>44462</v>
      </c>
      <c r="G68" s="18" t="inlineStr">
        <is>
          <t>De multiples vulnérabilités ont été découvertes dans les produits Cisco. Certaines d'entre elles permettent à un attaquant de provoquer une exécution de code arbitraire à distance, un déni de service à distance et un contournement de la politique de sécurité.</t>
        </is>
      </c>
      <c r="H68" s="29" t="inlineStr">
        <is>
          <t>Risque fort</t>
        </is>
      </c>
      <c r="I68" s="147" t="inlineStr">
        <is>
          <t>Exécution de code arbitraire à distance
Déni de service à distance
Contournement de la politique de sécurité
	Élévation de privilèges</t>
        </is>
      </c>
      <c r="J68" s="1" t="inlineStr">
        <is>
          <t>OUI</t>
        </is>
      </c>
      <c r="K68" s="18" t="inlineStr">
        <is>
          <t>1000 Series Integrated Services Routers (ISRs)
4000 Series ISRs
ASR 1000 Series Aggregation Services Routers
Cloud Services Router 1000V Series
Cisco IOS XE SD-WAN Software
Cisco IOS or IOS XE Software
SD-WAN vBond Orchestrator Software
SD-WAN vEdge Cloud Routers
SD-WAN vEdge Routers
SD-WAN vManage Software
SD-WAN vSmart Controller Software</t>
        </is>
      </c>
      <c r="L68" s="1" t="inlineStr">
        <is>
          <t>Network</t>
        </is>
      </c>
      <c r="M68" s="109" t="n">
        <v>44462</v>
      </c>
      <c r="N68" s="109" t="n"/>
      <c r="O68" s="109" t="n"/>
      <c r="P68" s="1">
        <f>DATEDIF(F68,O68,"D")</f>
        <v/>
      </c>
      <c r="Q68" s="147">
        <f>IF(N68&lt;=P68,"Traité dans le delai","Hors délai de remediation")</f>
        <v/>
      </c>
      <c r="R68" s="19" t="inlineStr">
        <is>
          <t xml:space="preserve">Pas de retour aupres de l'equipe technique.
</t>
        </is>
      </c>
      <c r="S68" s="20" t="inlineStr">
        <is>
          <t>https://tools.cisco.com/security/center/content/CiscoSecurityAdvisory/cisco-sa-iosxesdwan-arbfileov-MVOF3ZZn
https://tools.cisco.com/security/center/content/CiscoSecurityAdvisory/cisco-sa-iosxesdwan-privesc-VP4FG3jD
https://tools.cisco.com/security/center/content/CiscoSecurityAdvisory/cisco-sa-lldp-dos-sBnuHSjT
https://tools.cisco.com/security/center/content/CiscoSecurityAdvisory/cisco-sa-sd-wan-Fhqh8pKX
https://tools.cisco.com/security/center/content/CiscoSecurityAdvisory/cisco-sa-sd-wan-GjR5pGOm
https://tools.cisco.com/security/center/content/CiscoSecurityAdvisory/cisco-sa-sd-wan-credentials-ydYfskzZ
https://tools.cisco.com/security/center/content/CiscoSecurityAdvisory/cisco-sa-sd-wan-jOsuRJCc
https://tools.cisco.com/security/center/content/CiscoSecurityAdvisory/cisco-sa-sd-wan-jOsuRJCc
https://tools.cisco.com/security/center/content/CiscoSecurityAdvisory/cisco-sa-iosxesdwan-rbuffover-vE2OB6tp</t>
        </is>
      </c>
    </row>
    <row r="69" ht="217.5" customFormat="1" customHeight="1" s="2">
      <c r="A69" s="1" t="inlineStr">
        <is>
          <t>CDGDev</t>
        </is>
      </c>
      <c r="B69" s="1" t="n"/>
      <c r="C69" s="147" t="inlineStr">
        <is>
          <t>Clos (Patch cumulative)</t>
        </is>
      </c>
      <c r="D69" s="147" t="inlineStr">
        <is>
          <t>CVE-2021-27853
CVE-2021-27854
CVE-2021-27861
CVE-2021-27862
CVE-2022-20728</t>
        </is>
      </c>
      <c r="E69" s="147" t="inlineStr">
        <is>
          <t>Produit Cisco</t>
        </is>
      </c>
      <c r="F69" s="109" t="n">
        <v>44832</v>
      </c>
      <c r="G69" s="18" t="inlineStr">
        <is>
          <t>Cisco annonce la correction de plusieurs vulnérabilités affectant certaines versions de ses produits Susmentionnés. L'exploitation de ces vulnérabilités peut permettre à un attaquant distant de contourner les mesures de sécurité.</t>
        </is>
      </c>
      <c r="H69" s="43" t="inlineStr">
        <is>
          <t>Risque fort</t>
        </is>
      </c>
      <c r="I69" s="147" t="inlineStr">
        <is>
          <t>Exécution de code arbitraire.
Attaque par déni de service (DoS).
Escalade de privilèges.</t>
        </is>
      </c>
      <c r="J69" s="1" t="inlineStr">
        <is>
          <t>OUI</t>
        </is>
      </c>
      <c r="K69" s="42" t="inlineStr">
        <is>
          <t>Veuillez se référer aux bulletins de sécurité de Cisco pour mettre à jours vos équipements.</t>
        </is>
      </c>
      <c r="L69" s="1" t="inlineStr">
        <is>
          <t>Network</t>
        </is>
      </c>
      <c r="M69" s="109" t="n">
        <v>44833</v>
      </c>
      <c r="N69" s="109" t="n"/>
      <c r="O69" s="109" t="n"/>
      <c r="P69" s="1">
        <f>DATEDIF(F69,O69,"D")</f>
        <v/>
      </c>
      <c r="Q69" s="147">
        <f>IF(N69&lt;=P69,"Traité dans le delai","Hors délai de remediation")</f>
        <v/>
      </c>
      <c r="R69" s="22" t="n"/>
      <c r="S69" s="42" t="inlineStr">
        <is>
          <t>https://tools.cisco.com/security/center/content/CiscoSecurityAdvisory/cisco-sa-VU855201-J3z8CKTX
https://tools.cisco.com/security/center/content/CiscoSecurityAdvisory/cisco-sa-apvlan-TDTtb4FY 
https://tools.cisco.com/security/center/content/CiscoSecurityAdvisory/cisco-sa-wlc-udp-dos-XDyEwhNz 
https://tools.cisco.com/security/center/content/CiscoSecurityAdvisory/cisco-sa-wlc-dos-mKGRrsCB 
https://tools.cisco.com/security/center/content/CiscoSecurityAdvisory/cisco-sa-wlc-dhcp-dos-76pCjPxK 
https://tools.cisco.com/security/center/content/CiscoSecurityAdvisory/cisco-sa-ssh-excpt-dos-FzOBQTnk 
https://tools.cisco.com/security/center/content/CiscoSecurityAdvisory/cisco-sa-sd-wan-priv-E6e8tEdF 
https://tools.cisco.com/security/center/content/CiscoSecurityAdvisory/cisco-sa-iosxe-mpls-dos-Ab4OUL3 
https://tools.cisco.com/security/center/content/CiscoSecurityAdvisory/cisco-sa-iosxe-cip-dos-9rTbKLt9 
https://tools.cisco.com/security/center/content/CiscoSecurityAdvisory/cisco-sa-iosxe-6vpe-dos-tJBtf5Zv 
https://tools.cisco.com/security/center/content/CiscoSecurityAdvisory/cisco-sa-ios-xe-cat-verify-D4NEQA6q 
https://tools.cisco.com/security/center/content/CiscoSecurityAdvisory/cisco-sa-ewc-priv-esc-nderYLtK 
https://tools.cisco.com/security/center/content/CiscoSecurityAdvisory/cisco-sa-c9800-mob-dos-342YAc6J 
https://tools.cisco.com/security/center/content/CiscoSecurityAdvisory/cisco-sa-ap-assoc-dos-EgVqtON8 
https://tools.cisco.com/security/center/content/CiscoSecurityAdvisory/cisco-sa-alg-dos-KU9Z8kFX</t>
        </is>
      </c>
    </row>
    <row r="70" ht="87" customFormat="1" customHeight="1" s="2">
      <c r="A70" s="1" t="inlineStr">
        <is>
          <t>CDGDev</t>
        </is>
      </c>
      <c r="B70" s="1" t="inlineStr">
        <is>
          <t>16012022-08</t>
        </is>
      </c>
      <c r="C70" s="147" t="inlineStr">
        <is>
          <t>Clos (Patch cumulative)</t>
        </is>
      </c>
      <c r="D70" s="147" t="inlineStr">
        <is>
          <t>CVE-2023-20020
CVE-2023-20037
CVE-2023-20038
CVE-2023-20018
CVE-2023-20025
CVE-2023-20026</t>
        </is>
      </c>
      <c r="E70" s="147" t="inlineStr">
        <is>
          <t>Produits Cisco</t>
        </is>
      </c>
      <c r="F70" s="123" t="n">
        <v>44942</v>
      </c>
      <c r="G70" s="42" t="inlineStr">
        <is>
          <t>De multiples vulnérabilités ont été découvertes dans les produits Cisco. Certaines d'entre elles permettent à un attaquant de provoquer une exécution de code arbitraire à distance, Un déni de service à distance et un contournement de la politique de sécurité.</t>
        </is>
      </c>
      <c r="H70" s="43" t="inlineStr">
        <is>
          <t>Risque fort</t>
        </is>
      </c>
      <c r="I70" s="147" t="inlineStr">
        <is>
          <t>Exécution de code arbitraire à distance
Déni de service à distance
Contournement de la politique de sécurité
Atteinte à la confidentialité des données
Injection de code indirecte à distance (XSS)</t>
        </is>
      </c>
      <c r="J70" s="1" t="inlineStr">
        <is>
          <t>OUI</t>
        </is>
      </c>
      <c r="K70" s="42" t="inlineStr">
        <is>
          <t>Mise a jours Cisco IP Phone 7800 and 8800 Series vers , 14.2</t>
        </is>
      </c>
      <c r="L70" s="147" t="inlineStr">
        <is>
          <t>Network</t>
        </is>
      </c>
      <c r="M70" s="123" t="n">
        <v>44942</v>
      </c>
      <c r="N70" s="123" t="n"/>
      <c r="O70" s="109">
        <f>TODAY()</f>
        <v/>
      </c>
      <c r="P70" s="1">
        <f>DATEDIF(F70,O70,"D")</f>
        <v/>
      </c>
      <c r="Q70" s="147">
        <f>IF(N70&lt;=P70,"Traité dans le delai","Hors délai de remediation")</f>
        <v/>
      </c>
      <c r="R70" s="51" t="inlineStr">
        <is>
          <t>16/01/2023 : Mail envoyé par SOC
18/01/2023 : la version 14.2 qui corrige la vulnerabilité ne sera disponible qu'a partir de 27 janvier 2023
19/01/2023 : Relance
23/01/2023 : Relance</t>
        </is>
      </c>
      <c r="S70" s="49" t="inlineStr">
        <is>
          <t>https://sec.cloudapps.cisco.com/security/center/content/CiscoSecurityAdvisory/cisco-sa-ip-phone-auth-bypass-pSqxZRPR</t>
        </is>
      </c>
    </row>
    <row r="71" ht="101.65" customFormat="1" customHeight="1" s="2">
      <c r="A71" s="1" t="inlineStr">
        <is>
          <t>CDGDev</t>
        </is>
      </c>
      <c r="B71" s="1" t="n"/>
      <c r="C71" s="35" t="inlineStr">
        <is>
          <t>OPEN</t>
        </is>
      </c>
      <c r="D71" s="147" t="inlineStr">
        <is>
          <t>CVE-2021 4115</t>
        </is>
      </c>
      <c r="E71" s="147" t="inlineStr">
        <is>
          <t>polkit Unix</t>
        </is>
      </c>
      <c r="F71" s="109" t="n">
        <v>44614</v>
      </c>
      <c r="G71" s="18" t="inlineStr">
        <is>
          <t>polkit est vulnérable à un déni de service, causé par une faille de fuite de descripteur de fichier. En envoyant une requête spécialement rédigée, un attaquant local peut exploiter cette vulnérabilité pour faire planter l'application. Cette faille peut permettre à un utilisateur non privilégié de provoquer un crash de polkit, dû à l'épuisement du descripteur de fichier du processus. La menace la plus importante de cette vulnérabilité est la disponibilité.</t>
        </is>
      </c>
      <c r="H71" s="1" t="inlineStr">
        <is>
          <t>Moyen</t>
        </is>
      </c>
      <c r="I71" s="1" t="inlineStr">
        <is>
          <t>Déni de service</t>
        </is>
      </c>
      <c r="J71" s="1" t="inlineStr">
        <is>
          <t>OUI</t>
        </is>
      </c>
      <c r="K71" s="102" t="inlineStr">
        <is>
          <t>https://access.redhat.com/security/cve/cve-2021-4115</t>
        </is>
      </c>
      <c r="L71" s="1" t="inlineStr">
        <is>
          <t>Unix</t>
        </is>
      </c>
      <c r="M71" s="109" t="n">
        <v>44614</v>
      </c>
      <c r="N71" s="109" t="n"/>
      <c r="O71" s="109" t="n"/>
      <c r="P71" s="1">
        <f>DATEDIF(F71,O71,"D")</f>
        <v/>
      </c>
      <c r="Q71" s="147">
        <f>IF(N71&lt;=P71,"Traité dans le delai","Hors délai de remediation")</f>
        <v/>
      </c>
      <c r="R71" s="19" t="n"/>
      <c r="S71" s="20" t="inlineStr">
        <is>
          <t>https://access.redhat.com/security/cve/cve-2021-4115</t>
        </is>
      </c>
    </row>
    <row r="72" ht="43.5" customFormat="1" customHeight="1" s="2">
      <c r="A72" s="1" t="inlineStr">
        <is>
          <t>CDGDev</t>
        </is>
      </c>
      <c r="B72" s="1" t="n"/>
      <c r="C72" s="147" t="inlineStr">
        <is>
          <t>Clos (Patch cumulative)</t>
        </is>
      </c>
      <c r="D72" s="147" t="inlineStr">
        <is>
          <t>CVE-2021-21704
CVE-2021-21705</t>
        </is>
      </c>
      <c r="E72" s="147" t="inlineStr">
        <is>
          <t>PHP</t>
        </is>
      </c>
      <c r="F72" s="109" t="n">
        <v>44379</v>
      </c>
      <c r="G72" s="18" t="inlineStr">
        <is>
          <t>De multiples vulnérabilités ont été découvertes dans PHP. Elles permettent à un attaquant de provoquer un déni de service à distance et potentiellement une exécution de code arbitraire à distance.</t>
        </is>
      </c>
      <c r="H72" s="23" t="inlineStr">
        <is>
          <t>Critique</t>
        </is>
      </c>
      <c r="I72" s="147" t="inlineStr">
        <is>
          <t xml:space="preserve">
Exécution de code arbitraire à distance
Déni de service à distance</t>
        </is>
      </c>
      <c r="J72" s="1" t="inlineStr">
        <is>
          <t>OUI</t>
        </is>
      </c>
      <c r="K72" s="18" t="inlineStr">
        <is>
          <t>Mettre à jour PHP par :
PHP 7.3.x avec la version 7.3.29</t>
        </is>
      </c>
      <c r="L72" s="1" t="inlineStr">
        <is>
          <t>Unix</t>
        </is>
      </c>
      <c r="M72" s="109" t="n">
        <v>44379</v>
      </c>
      <c r="N72" s="109" t="n"/>
      <c r="O72" s="109" t="n"/>
      <c r="P72" s="1">
        <f>DATEDIF(F72,O72,"D")</f>
        <v/>
      </c>
      <c r="Q72" s="147">
        <f>IF(N72&lt;=P72,"Traité dans le delai","Hors délai de remediation")</f>
        <v/>
      </c>
      <c r="R72" s="22" t="inlineStr">
        <is>
          <t xml:space="preserve">Pas de retour aupres de l'equipe technique
</t>
        </is>
      </c>
      <c r="S72" s="20" t="inlineStr">
        <is>
          <t>https://www.php.net/ChangeLog-7.php#7.3.29</t>
        </is>
      </c>
    </row>
    <row r="73" ht="58.15" customFormat="1" customHeight="1" s="2">
      <c r="A73" s="1" t="inlineStr">
        <is>
          <t>CDGDev</t>
        </is>
      </c>
      <c r="B73" s="1" t="n"/>
      <c r="C73" s="147" t="inlineStr">
        <is>
          <t>Clos (Patch cumulative)</t>
        </is>
      </c>
      <c r="D73" s="147" t="inlineStr">
        <is>
          <t>CVE-2021-21706</t>
        </is>
      </c>
      <c r="E73" s="147" t="inlineStr">
        <is>
          <t>PHP</t>
        </is>
      </c>
      <c r="F73" s="109" t="n">
        <v>44463</v>
      </c>
      <c r="G73" s="18" t="inlineStr">
        <is>
          <t>De multiples vulnérabilités ont été découvertes dans PHP. Elles permettent à un attaquant de provoquer un problème de sécurité non spécifié par l'éditeur et une atteinte à l'intégrité des données</t>
        </is>
      </c>
      <c r="H73" s="29" t="inlineStr">
        <is>
          <t>Risque fort</t>
        </is>
      </c>
      <c r="I73" s="147" t="inlineStr">
        <is>
          <t>Non spécifié par l'éditeur
Atteinte à l'intégrité des données</t>
        </is>
      </c>
      <c r="J73" s="1" t="inlineStr">
        <is>
          <t>OUI</t>
        </is>
      </c>
      <c r="K73" s="18" t="inlineStr">
        <is>
          <t>Mettre à jour PHP par :
PHP versions vers 8.0.11
PHP versions vers 7.4.24
PHP versions vers 7.3.31</t>
        </is>
      </c>
      <c r="L73" s="1" t="inlineStr">
        <is>
          <t>Unix</t>
        </is>
      </c>
      <c r="M73" s="109" t="n">
        <v>44463</v>
      </c>
      <c r="N73" s="109" t="n"/>
      <c r="O73" s="109" t="n"/>
      <c r="P73" s="1">
        <f>DATEDIF(F73,O73,"D")</f>
        <v/>
      </c>
      <c r="Q73" s="147">
        <f>IF(N73&lt;=P73,"Traité dans le delai","Hors délai de remediation")</f>
        <v/>
      </c>
      <c r="R73" s="19" t="inlineStr">
        <is>
          <t xml:space="preserve">Pas de retour aupres de l'equipe technique.
</t>
        </is>
      </c>
      <c r="S73" s="20" t="inlineStr">
        <is>
          <t>https://www.php.net/ChangeLog-7.php#7.3.31
https://www.php.net/ChangeLog-8.php#8.0.11
https://www.php.net/ChangeLog-7.php#7.4.24</t>
        </is>
      </c>
    </row>
    <row r="74" ht="29.15" customFormat="1" customHeight="1" s="2">
      <c r="A74" s="1" t="inlineStr">
        <is>
          <t>CDGDev</t>
        </is>
      </c>
      <c r="B74" s="1" t="n"/>
      <c r="C74" s="147" t="inlineStr">
        <is>
          <t>Clos (Patch cumulative)</t>
        </is>
      </c>
      <c r="D74" s="147" t="inlineStr">
        <is>
          <t>CVE-2021-21703</t>
        </is>
      </c>
      <c r="E74" s="147" t="inlineStr">
        <is>
          <t>PHP</t>
        </is>
      </c>
      <c r="F74" s="109" t="n">
        <v>44503</v>
      </c>
      <c r="G74" s="18" t="inlineStr">
        <is>
          <t>Une vulnérabilité a été découverte dans PHP. Elle permet à un attaquant de provoquer une élévation de privilèges.</t>
        </is>
      </c>
      <c r="H74" s="29" t="inlineStr">
        <is>
          <t>Risque fort</t>
        </is>
      </c>
      <c r="I74" s="147" t="inlineStr">
        <is>
          <t>Élévation de privilèges</t>
        </is>
      </c>
      <c r="J74" s="1" t="inlineStr">
        <is>
          <t>OUI</t>
        </is>
      </c>
      <c r="K74" s="18" t="inlineStr">
        <is>
          <t>PHP versions vers 7.3.32</t>
        </is>
      </c>
      <c r="L74" s="1" t="inlineStr">
        <is>
          <t>Unix</t>
        </is>
      </c>
      <c r="M74" s="109" t="n">
        <v>44503</v>
      </c>
      <c r="N74" s="109" t="n"/>
      <c r="O74" s="109" t="n"/>
      <c r="P74" s="1">
        <f>DATEDIF(F74,O74,"D")</f>
        <v/>
      </c>
      <c r="Q74" s="147">
        <f>IF(N74&lt;=P74,"Traité dans le delai","Hors délai de remediation")</f>
        <v/>
      </c>
      <c r="R74" s="19" t="n"/>
      <c r="S74" s="20" t="inlineStr">
        <is>
          <t>https://www.php.net/ChangeLog-7.php#7.3.32</t>
        </is>
      </c>
    </row>
    <row r="75" ht="101.65" customFormat="1" customHeight="1" s="2">
      <c r="A75" s="1" t="inlineStr">
        <is>
          <t>CDGDev</t>
        </is>
      </c>
      <c r="B75" s="1" t="n"/>
      <c r="C75" s="35" t="inlineStr">
        <is>
          <t>Clos (Patch cumulative)</t>
        </is>
      </c>
      <c r="D75" s="147" t="inlineStr">
        <is>
          <t>CVE-2021 21708</t>
        </is>
      </c>
      <c r="E75" s="147" t="inlineStr">
        <is>
          <t>PHP</t>
        </is>
      </c>
      <c r="F75" s="109" t="n">
        <v>44613</v>
      </c>
      <c r="G75" s="18" t="inlineStr">
        <is>
          <t>Une mise à jour de sécurité a été publiée pour le noyau des versions susmentionnées de PHP. Un attaquant pourrait exploiter ces vulnérabilités afin d’exécuter du code arbitraire à distance et causer un déni de service. Un exploit permettant le déclenchement d’un déni de service basé sur l'utilisation de PHP pour interroger une base de données est déjà disponible. Il est fortement recommandé d’appliquer la mise à jour de sécurité.</t>
        </is>
      </c>
      <c r="H75" s="1" t="inlineStr">
        <is>
          <t>Risque fort</t>
        </is>
      </c>
      <c r="I75" s="147" t="inlineStr">
        <is>
          <t>Exécution du code arbitraire à distance
Déni de service</t>
        </is>
      </c>
      <c r="J75" s="1" t="inlineStr">
        <is>
          <t>OUI</t>
        </is>
      </c>
      <c r="K75" s="18" t="inlineStr">
        <is>
          <t>Mise a jour PHP par les versions suivantes :
- PHP version 8.1.x version 8.1.3
- PHP version 8.0.x version 8.0.16
- PHP version 7.4.x version 7.4.28</t>
        </is>
      </c>
      <c r="L75" s="1" t="inlineStr">
        <is>
          <t>Unix</t>
        </is>
      </c>
      <c r="M75" s="109" t="n">
        <v>44613</v>
      </c>
      <c r="N75" s="109" t="n"/>
      <c r="O75" s="109" t="n">
        <v>44726</v>
      </c>
      <c r="P75" s="1">
        <f>DATEDIF(F75,O75,"D")</f>
        <v/>
      </c>
      <c r="Q75" s="147">
        <f>IF(N75&lt;=P75,"Traité dans le delai","Hors délai de remediation")</f>
        <v/>
      </c>
      <c r="R75" s="19" t="n"/>
      <c r="S75" s="18" t="inlineStr">
        <is>
          <t>https://www.php.net/ChangeLog 8.php#8.1.3
https://www.php.net/ChangeLog 8.php#PHP_8_0
https://www.php.net/ChangeLog 7.php</t>
        </is>
      </c>
    </row>
    <row r="76" ht="58.15" customFormat="1" customHeight="1" s="2">
      <c r="A76" s="1" t="inlineStr">
        <is>
          <t>CDGDev</t>
        </is>
      </c>
      <c r="B76" s="1" t="n"/>
      <c r="C76" s="35" t="inlineStr">
        <is>
          <t>Clos (Patch cumulative)</t>
        </is>
      </c>
      <c r="D76" s="147" t="inlineStr">
        <is>
          <t>CVE-2022-31626
CVE-2022-31625</t>
        </is>
      </c>
      <c r="E76" s="147" t="inlineStr">
        <is>
          <t>PHP</t>
        </is>
      </c>
      <c r="F76" s="109" t="n">
        <v>44726</v>
      </c>
      <c r="G76" s="18" t="inlineStr">
        <is>
          <t>De multiples vulnérabilités ont été découvertes dans PHP. Elles permettent à un attaquant de provoquer une exécution de code arbitraire à distance</t>
        </is>
      </c>
      <c r="H76" s="29" t="inlineStr">
        <is>
          <t>Risque fort</t>
        </is>
      </c>
      <c r="I76" s="147" t="inlineStr">
        <is>
          <t>Exécution du code arbitraire à distance
Déni de service</t>
        </is>
      </c>
      <c r="J76" s="1" t="inlineStr">
        <is>
          <t>OUI</t>
        </is>
      </c>
      <c r="K76" s="18" t="inlineStr">
        <is>
          <t>Mise à jour PHP par les versions suivantes :
- PHP version 8.1.7
- PHP version 8.0.20
- PHP version 7.4.30</t>
        </is>
      </c>
      <c r="L76" s="1" t="inlineStr">
        <is>
          <t>Unix</t>
        </is>
      </c>
      <c r="M76" s="109" t="n">
        <v>44726</v>
      </c>
      <c r="N76" s="109" t="n"/>
      <c r="O76" s="109" t="n"/>
      <c r="P76" s="1">
        <f>DATEDIF(F76,O76,"D")</f>
        <v/>
      </c>
      <c r="Q76" s="147">
        <f>IF(N76&lt;=P76,"Traité dans le delai","Hors délai de remediation")</f>
        <v/>
      </c>
      <c r="R76" s="22" t="n"/>
      <c r="S76" s="18" t="inlineStr">
        <is>
          <t>https://www.php.net/ChangeLog-8.php#8.1.7
https://www.php.net/ChangeLog-8.php#PHP_8_0
https://www.php.net/ChangeLog-7.php#7.4.30</t>
        </is>
      </c>
    </row>
    <row r="77" ht="101.65" customFormat="1" customHeight="1" s="2">
      <c r="A77" s="1" t="inlineStr">
        <is>
          <t>CDGDev</t>
        </is>
      </c>
      <c r="B77" s="1" t="inlineStr">
        <is>
          <t>16022023-13</t>
        </is>
      </c>
      <c r="C77" s="35" t="inlineStr">
        <is>
          <t>Clos (Patch cumulative)</t>
        </is>
      </c>
      <c r="D77" s="147" t="inlineStr">
        <is>
          <t>CVE-2023-0567
CVE-2023-0568
CVE-2023-0662</t>
        </is>
      </c>
      <c r="E77" s="147" t="inlineStr">
        <is>
          <t>PHP</t>
        </is>
      </c>
      <c r="F77" s="109" t="n">
        <v>44973</v>
      </c>
      <c r="G77" s="42" t="inlineStr">
        <is>
          <t>De multiples vulnérabilités ont été découvertes dans PHP.
Elles permettent à un attaquant de provoquer un déni de service à distance et un contournement de la politique de sécurité.</t>
        </is>
      </c>
      <c r="H77" s="29" t="inlineStr">
        <is>
          <t>Critique</t>
        </is>
      </c>
      <c r="I77" s="147" t="inlineStr">
        <is>
          <t>Déni de service à distance 
Contournement de la politique de sécurité</t>
        </is>
      </c>
      <c r="J77" s="1" t="inlineStr">
        <is>
          <t>OUI</t>
        </is>
      </c>
      <c r="K77" s="18" t="inlineStr">
        <is>
          <t xml:space="preserve"> Mise à jour du produit PHP par les versions suivantes : 
PHP version 8.0.28 ou ultérieur.
PHP version 8.1.16 ou ultérieur.
PHP version 8.2.3 ou ultérieur.</t>
        </is>
      </c>
      <c r="L77" s="1" t="inlineStr">
        <is>
          <t>Unix</t>
        </is>
      </c>
      <c r="M77" s="109" t="n">
        <v>44973</v>
      </c>
      <c r="N77" s="109" t="n"/>
      <c r="O77" s="109">
        <f>TODAY()</f>
        <v/>
      </c>
      <c r="P77" s="1">
        <f>DATEDIF(F77,O77,"D")</f>
        <v/>
      </c>
      <c r="Q77" s="147">
        <f>IF(N77&lt;=P77,"Traité dans le delai","Hors délai de remediation")</f>
        <v/>
      </c>
      <c r="R77" s="19" t="inlineStr">
        <is>
          <t>16/02/2023 : Mail envoyé par SOC
16/02/2023 : demandé a l'équipe unix la liste de Cis concernées par la vulnérabilité PHP
17/02/2023 : REDHAT: aucune  publication jusqu’à present
ORACLE Linux: aucune  publication jusqu’à present
03/03/2023 : Rhel est concerné par les vulnérabilité, dans l'attente de publication des ERRATAs.</t>
        </is>
      </c>
      <c r="S77" s="18" t="inlineStr">
        <is>
          <t xml:space="preserve">https://www.php.net/archive/2023.php#2023-02-14-3 
https://github.com/php/php-src/security/advisories/GHSA-7fj2-8x79-rjf4 
https://github.com/php/php-src/security/advisories/GHSA-54hq-v5wp-fqgv </t>
        </is>
      </c>
    </row>
    <row r="78" ht="333.65" customFormat="1" customHeight="1" s="2">
      <c r="A78" s="1" t="inlineStr">
        <is>
          <t>CDGDev</t>
        </is>
      </c>
      <c r="B78" s="1" t="n"/>
      <c r="C78" s="1" t="inlineStr">
        <is>
          <t>NOK</t>
        </is>
      </c>
      <c r="D78" s="147" t="inlineStr">
        <is>
          <t>CVE-2022-1292
CVE-2022-27778
CVE-2018-25032
CVE-2022-21556
CVE-2022-21569
CVE-2022-21527
CVE-2022-21528
CVE-2022-21509
CVE-2022-21539
CVE-2022-21517
CVE-2022-21537
CVE-2022-21547
CVE-2022-21525
CVE-2022-21526
CVE-2022-21529
CVE-2022-21530
CVE-2022-21531
CVE-2022-21553
CVE-2022-21515
CVE-2022-21455
CVE-2022-21534
CVE-2022-21522
CVE-2022-21538</t>
        </is>
      </c>
      <c r="E78" s="147" t="inlineStr">
        <is>
          <t>Oracle MySQL</t>
        </is>
      </c>
      <c r="F78" s="109" t="n">
        <v>44764</v>
      </c>
      <c r="G78" s="18" t="inlineStr">
        <is>
          <t>De multiples vulnérabilités ont été découvertes dans Oracle MySQL. Certaines d'entre elles permettent à un attaquant de provoquer une exécution de code arbitraire, un déni de service à distance et une atteinte à l'intégrité des données.</t>
        </is>
      </c>
      <c r="H78" s="43" t="inlineStr">
        <is>
          <t>Risque fort</t>
        </is>
      </c>
      <c r="I78" s="147" t="inlineStr">
        <is>
          <t>Exécution de code arbitraire 
Déni de service à distance
 Atteinte à l'intégrité des données Atteinte à la confidentialité des données</t>
        </is>
      </c>
      <c r="J78" s="1" t="inlineStr">
        <is>
          <t>OUI</t>
        </is>
      </c>
      <c r="K78" s="18" t="inlineStr">
        <is>
          <t>Mise à jour MySQL Server 5.x par les versions ultérieures à 5.7.38
Mise à jour MySQL Server 8.x par les versions ultérieures à version 8.0.30</t>
        </is>
      </c>
      <c r="L78" s="1" t="inlineStr">
        <is>
          <t>DBA</t>
        </is>
      </c>
      <c r="M78" s="109" t="n">
        <v>44764</v>
      </c>
      <c r="N78" s="109" t="n"/>
      <c r="O78" s="109" t="n"/>
      <c r="P78" s="1">
        <f>DATEDIF(F78,O78,"D")</f>
        <v/>
      </c>
      <c r="Q78" s="147">
        <f>IF(N78&lt;=P78,"Traité dans le delai","Hors délai de remediation")</f>
        <v/>
      </c>
      <c r="R78" s="22" t="n"/>
      <c r="S78" s="20" t="inlineStr">
        <is>
          <t>https://www.oracle.com/security-alerts/cpujul2022verbose.html#MSQL</t>
        </is>
      </c>
    </row>
    <row r="79" ht="348" customFormat="1" customHeight="1" s="2">
      <c r="A79" s="1" t="inlineStr">
        <is>
          <t>CDGDev</t>
        </is>
      </c>
      <c r="B79" s="1" t="n"/>
      <c r="C79" s="1" t="inlineStr">
        <is>
          <t>NOK</t>
        </is>
      </c>
      <c r="D79" s="147" t="inlineStr">
        <is>
          <t>CVE-2022-21600
CVE-2022-21635
CVE-2022-39408
CVE-2022-39410
CVE-2022-2097
CVE-2022-21604
CVE-2022-21637
CVE-2022-21617
CVE-2022-21605
CVE-2022-21594
CVE-2022-21607
CVE-2022-21608
CVE-2022-21638
CVE-2022-21640
CVE-2022-21641
CVE-2022-39400
CVE-2022-21633
CVE-2022-21632
CVE-2022-21599
CVE-2022-21595
CVE-2022-21625
CVE-2022-21592
CVE-2022-21589
CVE-2022-21611</t>
        </is>
      </c>
      <c r="E79" s="147" t="inlineStr">
        <is>
          <t>Oracle MySQL</t>
        </is>
      </c>
      <c r="F79" s="109" t="n">
        <v>44853</v>
      </c>
      <c r="G79" s="18" t="inlineStr">
        <is>
          <t>De multiples vulnérabilités ont été découvertes dans Oracle MySQL.
Certaines d'entre elles permettent à un attaquant de provoquer un problème de sécurité non spécifié par l'éditeur, un déni de service à distance et une atteinte à l'intégrité des données.</t>
        </is>
      </c>
      <c r="H79" s="43" t="inlineStr">
        <is>
          <t>Risque fort</t>
        </is>
      </c>
      <c r="I79" s="147" t="inlineStr">
        <is>
          <t>Non spécifié par l'éditeur
Déni de service à distance
Atteinte à l'intégrité des données
Atteinte à la confidentialité des données</t>
        </is>
      </c>
      <c r="J79" s="1" t="inlineStr">
        <is>
          <t>OUI</t>
        </is>
      </c>
      <c r="K79" s="42" t="inlineStr">
        <is>
          <t xml:space="preserve">Mise à jour MySQL Server la version ultérieures 5.7.39 
Mise à jour MySQL Server la version ultérieures 8.0.30 </t>
        </is>
      </c>
      <c r="L79" s="1" t="inlineStr">
        <is>
          <t>DBA</t>
        </is>
      </c>
      <c r="M79" s="109" t="n">
        <v>44853</v>
      </c>
      <c r="N79" s="109" t="n"/>
      <c r="O79" s="109">
        <f>TODAY()</f>
        <v/>
      </c>
      <c r="P79" s="1">
        <f>DATEDIF(F79,O79,"D")</f>
        <v/>
      </c>
      <c r="Q79" s="147">
        <f>IF(N79&lt;=P79,"Traité dans le delai","Hors délai de remediation")</f>
        <v/>
      </c>
      <c r="R79" s="22" t="n"/>
      <c r="S79" s="49" t="inlineStr">
        <is>
          <t>https://www.oracle.com/security-alerts/cpuoct2022.html#AppendixMSQL</t>
        </is>
      </c>
    </row>
    <row r="80" ht="362.65" customFormat="1" customHeight="1" s="2">
      <c r="A80" s="1" t="inlineStr">
        <is>
          <t>CDGDev</t>
        </is>
      </c>
      <c r="B80" s="1" t="inlineStr">
        <is>
          <t>19012023-13</t>
        </is>
      </c>
      <c r="C80" s="1" t="inlineStr">
        <is>
          <t>NOK</t>
        </is>
      </c>
      <c r="D80" s="147" t="inlineStr">
        <is>
          <t>CVE-2022-32221
CVE-2023-21868
CVE-2023-21875
CVE-2023-21869
CVE-2023-21877
CVE-2023-21880
CVE-2023-21872
CVE-2023-21871
CVE-2023-21836
CVE-2023-21887
CVE-2023-21863
CVE-2023-21864
CVE-2023-21865
CVE-2023-21866
CVE-2023-21867
CVE-2023-21870
CVE-2023-21873
CVE-2023-21876
CVE-2023-21878
CVE-2023-21879
CVE-2023-21881
CVE-2023-21883
CVE-2023-21840
CVE-2023-21882
CVE-2023-21874</t>
        </is>
      </c>
      <c r="E80" s="1" t="inlineStr">
        <is>
          <t>Oracle MySQL</t>
        </is>
      </c>
      <c r="F80" s="123" t="n">
        <v>44945</v>
      </c>
      <c r="G80" s="42" t="inlineStr">
        <is>
          <t>De multiples vulnérabilités ont été découvertes dans Oracle MySQL.
Certaines d'entre elles permettent à un attaquant de provoquer un problème de sécurité non spécifié par l'éditeur, un déni de service à distance et une atteinte à l'intégrité des données.</t>
        </is>
      </c>
      <c r="H80" s="43" t="inlineStr">
        <is>
          <t>Risque fort</t>
        </is>
      </c>
      <c r="I80" s="147" t="inlineStr">
        <is>
          <t>Exécution de code arbitraire à distance
Déni de service à distance
Atteinte à l'intégrité des données
Atteinte à la confidentialité des données</t>
        </is>
      </c>
      <c r="J80" s="1" t="inlineStr">
        <is>
          <t>OUI</t>
        </is>
      </c>
      <c r="K80" s="42" t="inlineStr">
        <is>
          <t>Mise à jour MySQL Server la version ultérieures 5.7.39 
Mise à jour MySQL Server la version ultérieures 8.0.31</t>
        </is>
      </c>
      <c r="L80" s="147" t="inlineStr">
        <is>
          <t>DBA</t>
        </is>
      </c>
      <c r="M80" s="123" t="n">
        <v>44945</v>
      </c>
      <c r="N80" s="123" t="n"/>
      <c r="O80" s="109">
        <f>TODAY()</f>
        <v/>
      </c>
      <c r="P80" s="1">
        <f>DATEDIF(F80,O80,"D")</f>
        <v/>
      </c>
      <c r="Q80" s="147">
        <f>IF(N80&lt;=P80,"Traité dans le delai","Hors délai de remediation")</f>
        <v/>
      </c>
      <c r="R80" s="51" t="inlineStr">
        <is>
          <t>19/01/2023 : Mail  envoyé par SOC
23/01/2023 : win server 2008 std Obsoléte</t>
        </is>
      </c>
      <c r="S80" s="49" t="inlineStr">
        <is>
          <t>https://www.oracle.com/security-alerts/cpujan2023.html#AppendixMSQL</t>
        </is>
      </c>
    </row>
    <row r="81" ht="290.15" customFormat="1" customHeight="1" s="2">
      <c r="A81" s="1" t="inlineStr">
        <is>
          <t>CDGDev</t>
        </is>
      </c>
      <c r="B81" s="1" t="inlineStr">
        <is>
          <t>20072023-16</t>
        </is>
      </c>
      <c r="C81" s="1" t="inlineStr">
        <is>
          <t>NOK</t>
        </is>
      </c>
      <c r="D81" s="147" t="inlineStr">
        <is>
          <t>CVE-2022-37865
CVE-2022-4899
CVE-2023-0361
CVE-2023-20862
CVE-2023-21950
CVE-2023-22005
CVE-2023-22007
CVE-2023-22008
CVE-2023-22033
CVE-2023-22038
CVE-2023-22046
CVE-2023-22048
CVE-2023-22053
CVE-2023-22056
CVE-2023-22057
CVE-2023-22058
CVE-2023-24998
CVE-2023-2650
CVE-2023-28484
CVE-2023-28709</t>
        </is>
      </c>
      <c r="E81" s="1" t="inlineStr">
        <is>
          <t>Oracle MySQL</t>
        </is>
      </c>
      <c r="F81" s="123" t="n">
        <v>45127</v>
      </c>
      <c r="G81" s="42" t="inlineStr">
        <is>
          <t>De multiples vulnérabilités ont été découvertes dans Oracle MySQL. 
Certaines d'entre elles permettent à un attaquant de provoquer une exécution de code arbitraire à distance, un déni de service à distance et une atteinte à l'intégrité des données.</t>
        </is>
      </c>
      <c r="H81" s="43" t="inlineStr">
        <is>
          <t>Risque fort</t>
        </is>
      </c>
      <c r="I81" s="147" t="inlineStr">
        <is>
          <t>Exécution de code 
arbitraire à distance
Déni de service à 
distance
Atteinte à l'intégrité des 
données
Atteinte à la 
confidentialité des 
données</t>
        </is>
      </c>
      <c r="J81" s="1" t="inlineStr">
        <is>
          <t>OUI</t>
        </is>
      </c>
      <c r="K81" s="42" t="inlineStr">
        <is>
          <t>✓ Mise à jour MySQL Server la version ultérieures 5.7.42
✓ Mise à jour MySQL Server la version ultérieures 8.0.34</t>
        </is>
      </c>
      <c r="L81" s="147" t="inlineStr">
        <is>
          <t>DBA</t>
        </is>
      </c>
      <c r="M81" s="123" t="n">
        <v>45127</v>
      </c>
      <c r="N81" s="1" t="n">
        <v>5</v>
      </c>
      <c r="O81" s="109" t="n">
        <v>45134</v>
      </c>
      <c r="P81" s="1">
        <f>DATEDIF(F81,O81,"D")</f>
        <v/>
      </c>
      <c r="Q81" s="109">
        <f>IF(P81&lt;=N81,"Traité dans le delai","Hors délai de remediation")</f>
        <v/>
      </c>
      <c r="R81" s="51" t="inlineStr">
        <is>
          <t>20/07/2023 : Mail  envoyé par SOC
24/07/2023 : Relance
28/07/2023 : Relance .
 win server 2008 std Obsoléte</t>
        </is>
      </c>
      <c r="S81" s="49" t="inlineStr">
        <is>
          <t>https://www.oracle.com/security-alerts/cpujul2023.html
https://www.oracle.com/security-alerts/cpujul2023verbose.html#MSQL</t>
        </is>
      </c>
    </row>
    <row r="82" ht="72.65000000000001" customFormat="1" customHeight="1" s="2">
      <c r="A82" s="1" t="inlineStr">
        <is>
          <t>CDGDev</t>
        </is>
      </c>
      <c r="B82" s="1" t="n"/>
      <c r="C82" s="1" t="inlineStr">
        <is>
          <t>Clos (Non concerné)</t>
        </is>
      </c>
      <c r="D82" s="147" t="inlineStr">
        <is>
          <t>CVE-2022-34169
CVE-2022-25647
CVE-2022-21541
CVE-2022-21540
CVE-2022-21549</t>
        </is>
      </c>
      <c r="E82" s="147" t="inlineStr">
        <is>
          <t>Oracle Java SE</t>
        </is>
      </c>
      <c r="F82" s="109" t="n">
        <v>44764</v>
      </c>
      <c r="G82" s="18" t="inlineStr">
        <is>
          <t>De multiples vulnérabilités ont été découvertes dans Oracle Java SE. Elles permettent à un attaquant de provoquer un déni de service, une atteinte à l'intégrité des données et une atteinte à la confidentialité des données.</t>
        </is>
      </c>
      <c r="H82" s="43" t="inlineStr">
        <is>
          <t>Risque fort</t>
        </is>
      </c>
      <c r="I82" s="147" t="inlineStr">
        <is>
          <t>Déni de service 
Atteinte à l'intégrité des données Atteinte à la confidentialité des données</t>
        </is>
      </c>
      <c r="J82" s="1" t="inlineStr">
        <is>
          <t>OUI</t>
        </is>
      </c>
      <c r="K82" s="18" t="inlineStr">
        <is>
          <t>Update Oracle Java SE to latest version 1.8.0_341
Update Oracle Java SE to latest version 1.7.0_351
Update Oracle Java SE to latest version 1.6.0_221</t>
        </is>
      </c>
      <c r="L82" s="1" t="inlineStr">
        <is>
          <t>Unix</t>
        </is>
      </c>
      <c r="M82" s="109" t="n">
        <v>44764</v>
      </c>
      <c r="N82" s="109" t="n"/>
      <c r="O82" s="109" t="n"/>
      <c r="P82" s="1">
        <f>DATEDIF(F82,O82,"D")</f>
        <v/>
      </c>
      <c r="Q82" s="147">
        <f>IF(N82&lt;=P82,"Traité dans le delai","Hors délai de remediation")</f>
        <v/>
      </c>
      <c r="R82" s="22" t="n"/>
      <c r="S82" s="18" t="inlineStr">
        <is>
          <t>https://www.oracle.com/security-alerts/cpujul2022.html#AppendixJAVA
https://www.oracle.com/security-alerts/cpujul2022verbose.html#JAVA</t>
        </is>
      </c>
    </row>
    <row r="83" ht="130.5" customFormat="1" customHeight="1" s="2">
      <c r="A83" s="1" t="inlineStr">
        <is>
          <t>CDGDev</t>
        </is>
      </c>
      <c r="B83" s="1" t="n"/>
      <c r="C83" s="1" t="inlineStr">
        <is>
          <t>Clos (Non concerné)</t>
        </is>
      </c>
      <c r="D83" s="147" t="inlineStr">
        <is>
          <t>CVE-2022-32215
CVE-2022-21634
CVE-2022-21597
CVE-2022-21628
CVE-2022-21626
CVE-2022-21618
CVE-2022-39399
CVE-2022-21624
CVE-2022-21619</t>
        </is>
      </c>
      <c r="E83" s="147" t="inlineStr">
        <is>
          <t>Oracle Java SE</t>
        </is>
      </c>
      <c r="F83" s="109" t="n">
        <v>44853</v>
      </c>
      <c r="G83" s="18" t="inlineStr">
        <is>
          <t>De multiples vulnérabilités ont été découvertes dans Oracle Java SE.
Elles permettent à un attaquant de provoquer un déni de service à distance, une atteinte à l'intégrité des données et une atteinte à la confidentialité des données.</t>
        </is>
      </c>
      <c r="H83" s="43" t="inlineStr">
        <is>
          <t>Risque fort</t>
        </is>
      </c>
      <c r="I83" s="147" t="inlineStr">
        <is>
          <t>Déni de service
Atteinte à l'intégrité des données
Atteinte à la confidentialité des données</t>
        </is>
      </c>
      <c r="J83" s="1" t="inlineStr">
        <is>
          <t>OUI</t>
        </is>
      </c>
      <c r="K83" s="42" t="inlineStr">
        <is>
          <t>Se référer au bulletin de sécurité de l'éditeur pour l'obtention des correctifs (cf. section Références).
https://www.oracle.com/security-alerts/cpuoct2022.html#AppendixJAVA</t>
        </is>
      </c>
      <c r="L83" s="1" t="inlineStr">
        <is>
          <t>Unix</t>
        </is>
      </c>
      <c r="M83" s="109" t="n">
        <v>44853</v>
      </c>
      <c r="N83" s="109" t="n"/>
      <c r="O83" s="109">
        <f>TODAY()</f>
        <v/>
      </c>
      <c r="P83" s="1">
        <f>DATEDIF(F83,O83,"D")</f>
        <v/>
      </c>
      <c r="Q83" s="147">
        <f>IF(N83&lt;=P83,"Traité dans le delai","Hors délai de remediation")</f>
        <v/>
      </c>
      <c r="R83" s="22" t="n"/>
      <c r="S83" s="49" t="inlineStr">
        <is>
          <t>https://www.oracle.com/security-alerts/cpuoct2022.html#AppendixJAVA</t>
        </is>
      </c>
    </row>
    <row r="84" ht="58.15" customFormat="1" customHeight="1" s="2">
      <c r="A84" s="1" t="inlineStr">
        <is>
          <t>CDGDev</t>
        </is>
      </c>
      <c r="B84" s="1" t="inlineStr">
        <is>
          <t>19012023-14</t>
        </is>
      </c>
      <c r="C84" s="1" t="inlineStr">
        <is>
          <t>Clos (Non concerné)</t>
        </is>
      </c>
      <c r="D84" s="147" t="inlineStr">
        <is>
          <t>CVE-2023-21835
CVE-2023-21830
CVE-2023-21843</t>
        </is>
      </c>
      <c r="E84" s="1" t="inlineStr">
        <is>
          <t>Oracle Java SE</t>
        </is>
      </c>
      <c r="F84" s="123" t="n">
        <v>44945</v>
      </c>
      <c r="G84" s="42" t="inlineStr">
        <is>
          <t>De multiples vulnérabilités ont été découvertes dans Oracle Java SE.
Elles permettent à un attaquant de provoquer un déni de service à distance, une atteinte à l'intégrité des données et une atteinte à la confidentialité des données.</t>
        </is>
      </c>
      <c r="H84" s="43" t="inlineStr">
        <is>
          <t>Risque fort</t>
        </is>
      </c>
      <c r="I84" s="147" t="inlineStr">
        <is>
          <t>Déni de service</t>
        </is>
      </c>
      <c r="J84" s="1" t="inlineStr">
        <is>
          <t>OUI</t>
        </is>
      </c>
      <c r="K84" s="42" t="inlineStr">
        <is>
          <t>Se référer au bulletin de sécurité de l'éditeur pour l'obtention des correctifs (cf. section Références).</t>
        </is>
      </c>
      <c r="L84" s="147" t="inlineStr">
        <is>
          <t>APPS</t>
        </is>
      </c>
      <c r="M84" s="123" t="n">
        <v>44945</v>
      </c>
      <c r="N84" s="123" t="n"/>
      <c r="O84" s="109">
        <f>TODAY()</f>
        <v/>
      </c>
      <c r="P84" s="1">
        <f>DATEDIF(F84,O84,"D")</f>
        <v/>
      </c>
      <c r="Q84" s="147">
        <f>IF(N84&lt;=P84,"Traité dans le delai","Hors délai de remediation")</f>
        <v/>
      </c>
      <c r="R84" s="51" t="inlineStr">
        <is>
          <t>19/01/2023 : Mail  envoyé par SOC
23/01/2023 : Relance</t>
        </is>
      </c>
      <c r="S84" s="49" t="inlineStr">
        <is>
          <t>https://www.oracle.com/security-alerts/cpujan2023.html#AppendixJAVA</t>
        </is>
      </c>
    </row>
    <row r="85" ht="232.15" customFormat="1" customHeight="1" s="2">
      <c r="A85" s="1" t="inlineStr">
        <is>
          <t>CDGDev</t>
        </is>
      </c>
      <c r="B85" s="1" t="inlineStr">
        <is>
          <t>20072023-17</t>
        </is>
      </c>
      <c r="C85" s="1" t="inlineStr">
        <is>
          <t>Clos (Non concerné)</t>
        </is>
      </c>
      <c r="D85" s="147" t="inlineStr">
        <is>
          <t>CVE-2022-45688
CVE-2023-22006
CVE-2023-22036
CVE-2023-22041
CVE-2023-22043
CVE-2023-22044
CVE-2023-22045
CVE-2023-22049
CVE-2023-22051
CVE-2023-25193</t>
        </is>
      </c>
      <c r="E85" s="1" t="inlineStr">
        <is>
          <t>Oracle Java SE</t>
        </is>
      </c>
      <c r="F85" s="123" t="n">
        <v>45127</v>
      </c>
      <c r="G85" s="42" t="inlineStr">
        <is>
          <t>De multiples vulnérabilités ont été découvertes dans Oracle 
Java SE. Certaines d'entre elles permettent à un attaquant de 
provoquer une exécution de code arbitraire à distance, un 
déni de service à distance et une atteinte à l'intégrité des 
données</t>
        </is>
      </c>
      <c r="H85" s="43" t="inlineStr">
        <is>
          <t>Risque fort</t>
        </is>
      </c>
      <c r="I85" s="147" t="inlineStr">
        <is>
          <t>Exécution de 
code 
arbitraire à 
distance
Déni de 
service à 
distance
Atteinte à 
l'intégrité des 
données
Atteinte à la 
confidentialité 
des données</t>
        </is>
      </c>
      <c r="J85" s="1" t="inlineStr">
        <is>
          <t>OUI</t>
        </is>
      </c>
      <c r="K85" s="42" t="inlineStr">
        <is>
          <t>Se référer au bulletin de sécurité de l'éditeur pour l'obtention des correctifs (cf. section Références).</t>
        </is>
      </c>
      <c r="L85" s="147" t="inlineStr">
        <is>
          <t>APPS</t>
        </is>
      </c>
      <c r="M85" s="123" t="n">
        <v>45127</v>
      </c>
      <c r="N85" s="1" t="n">
        <v>5</v>
      </c>
      <c r="O85" s="109" t="n">
        <v>45135</v>
      </c>
      <c r="P85" s="1">
        <f>DATEDIF(F85,O85,"D")</f>
        <v/>
      </c>
      <c r="Q85" s="109">
        <f>IF(P85&lt;=N85,"Traité dans le delai","Hors délai de remediation")</f>
        <v/>
      </c>
      <c r="R85" s="51" t="inlineStr">
        <is>
          <t xml:space="preserve">20/07/2023 : Mail  envoyé par SOC
24/07/2023 : Relance
</t>
        </is>
      </c>
      <c r="S85" s="49" t="inlineStr">
        <is>
          <t>https://www.oracle.com/security-alerts/cpujul2023.html
https://www.oracle.com/security-alerts/cpujul2023verbose.html#JAVA</t>
        </is>
      </c>
    </row>
    <row r="86" ht="72.65000000000001" customFormat="1" customHeight="1" s="2">
      <c r="A86" s="1" t="inlineStr">
        <is>
          <t>CDGDev</t>
        </is>
      </c>
      <c r="B86" s="1" t="n"/>
      <c r="C86" s="147" t="inlineStr">
        <is>
          <t>Clos (Non concerné)</t>
        </is>
      </c>
      <c r="D86" s="147" t="inlineStr">
        <is>
          <t>CVE-2022-21273
CVE-2022-21274</t>
        </is>
      </c>
      <c r="E86" s="147" t="inlineStr">
        <is>
          <t>Oracle E-Business Suite</t>
        </is>
      </c>
      <c r="F86" s="109" t="n">
        <v>44581</v>
      </c>
      <c r="G86" s="18" t="inlineStr">
        <is>
          <t>De multiples vulnérabilités dans Oracle E-Business liée au composant Oracle Project Costing : Expenses, Currenty Override pourrait permettre à un attaquant authentifié de provoquer un impact élevé sur la confidentialité, un impact élevé sur l'intégrité, et aucun impact sur la disponibilité.</t>
        </is>
      </c>
      <c r="H86" s="23" t="inlineStr">
        <is>
          <t>Critique</t>
        </is>
      </c>
      <c r="I86" s="147" t="inlineStr">
        <is>
          <t>Non spécifié par l’éditeur</t>
        </is>
      </c>
      <c r="J86" s="1" t="inlineStr">
        <is>
          <t>NON</t>
        </is>
      </c>
      <c r="K86" s="18" t="inlineStr">
        <is>
          <t>Appliquer la mise à jour CPU Jan2022</t>
        </is>
      </c>
      <c r="L86" s="1" t="inlineStr">
        <is>
          <t>DBA</t>
        </is>
      </c>
      <c r="M86" s="109" t="n">
        <v>44581</v>
      </c>
      <c r="N86" s="109" t="n"/>
      <c r="O86" s="109" t="n"/>
      <c r="P86" s="1">
        <f>DATEDIF(F86,O86,"D")</f>
        <v/>
      </c>
      <c r="Q86" s="147">
        <f>IF(N86&lt;=P86,"Traité dans le delai","Hors délai de remediation")</f>
        <v/>
      </c>
      <c r="R86" s="19" t="n"/>
      <c r="S86" s="20" t="inlineStr">
        <is>
          <t>https://www.oracle.com/security-alerts/cpujan2022.html#AppendixEBS</t>
        </is>
      </c>
    </row>
    <row r="87" ht="391.5" customFormat="1" customHeight="1" s="2">
      <c r="A87" s="1" t="inlineStr">
        <is>
          <t>CDGDev</t>
        </is>
      </c>
      <c r="B87" s="1" t="n"/>
      <c r="C87" s="147" t="inlineStr">
        <is>
          <t>Clos (Patch cumulative)</t>
        </is>
      </c>
      <c r="D87" s="147" t="inlineStr">
        <is>
          <t xml:space="preserve">CVE-2019-12415
CVE-2019-17545
CVE-2020-10878
CVE-2020-11987
CVE-2020-11988
CVE-2020-13956
CVE-2020-25649
CVE-2020-26870
CVE-2020-27193
CVE-2020-27844
CVE-2020-28196
CVE-2020-7760
CVE-2020-8908
CVE-2021-2326
CVE-2021-2328
CVE-2021-2329
CVE-2021-2330
CVE-2021-2333
CVE-2021-23336
CVE-2021-2334
CVE-2021-2335
CVE-2021-2336
CVE-2021-2337
CVE-2021-2351
CVE-2021-2438
CVE-2021-2460
</t>
        </is>
      </c>
      <c r="E87" s="147" t="inlineStr">
        <is>
          <t>Oracle Database Server</t>
        </is>
      </c>
      <c r="F87" s="109" t="n">
        <v>44398</v>
      </c>
      <c r="G87" s="18" t="inlineStr">
        <is>
          <t>De multiples vulnérabilités ont été découvertes dans Oracle Database Server. Elles permettent à un attaquant de provoquer un déni de service, une atteinte à l'intégrité des données et une atteinte à la confidentialité des données.</t>
        </is>
      </c>
      <c r="H87" s="23" t="inlineStr">
        <is>
          <t>Risque fort</t>
        </is>
      </c>
      <c r="I87" s="147" t="inlineStr">
        <is>
          <t xml:space="preserve">	Déni de service
	Atteinte à l'intégrité des données
	Atteinte à la confidentialité des données
</t>
        </is>
      </c>
      <c r="J87" s="1" t="inlineStr">
        <is>
          <t>OUI</t>
        </is>
      </c>
      <c r="K87" s="18" t="inlineStr">
        <is>
          <t>Mettre à jours Oracle Database Server par la version 21.1.0.00.04 .</t>
        </is>
      </c>
      <c r="L87" s="1" t="inlineStr">
        <is>
          <t>DBA</t>
        </is>
      </c>
      <c r="M87" s="109" t="n">
        <v>44399</v>
      </c>
      <c r="N87" s="109" t="n"/>
      <c r="O87" s="109" t="n"/>
      <c r="P87" s="1">
        <f>DATEDIF(F87,O87,"D")</f>
        <v/>
      </c>
      <c r="Q87" s="147">
        <f>IF(N87&lt;=P87,"Traité dans le delai","Hors délai de remediation")</f>
        <v/>
      </c>
      <c r="R87" s="19" t="inlineStr">
        <is>
          <t xml:space="preserve">Pas de retour aupres de l'equipe technique
</t>
        </is>
      </c>
      <c r="S87" s="20" t="inlineStr">
        <is>
          <t xml:space="preserve">https://www.oracle.com/security-alerts/cpujul2021verbose.html#DB
</t>
        </is>
      </c>
    </row>
    <row r="88" ht="130.5" customFormat="1" customHeight="1" s="2">
      <c r="A88" s="1" t="inlineStr">
        <is>
          <t>CDGDev</t>
        </is>
      </c>
      <c r="B88" s="1" t="n"/>
      <c r="C88" s="147" t="inlineStr">
        <is>
          <t>Clos (Patch cumulative)</t>
        </is>
      </c>
      <c r="D88" s="147" t="inlineStr">
        <is>
          <t>CVE-2021-2332
CVE-2021-25122
CVE-2021-26272
CVE-2021-35551
CVE-2021-35557
CVE-2021-35558
CVE-2021-35576
CVE-2021-35599
CVE-2021-35619</t>
        </is>
      </c>
      <c r="E88" s="123" t="inlineStr">
        <is>
          <t>Oracle Database Server</t>
        </is>
      </c>
      <c r="F88" s="109" t="n">
        <v>44488</v>
      </c>
      <c r="G88" s="18" t="inlineStr">
        <is>
          <t xml:space="preserve">De multiples vulnérabilités ont été découvertes dans Oracle Database. Elles permettent à un attaquant de provoquer un déni de service à distance, une atteinte à l'intégrité des données et une atteinte à la confidentialité des données. </t>
        </is>
      </c>
      <c r="H88" s="23" t="inlineStr">
        <is>
          <t>Moyen</t>
        </is>
      </c>
      <c r="I88" s="130" t="inlineStr">
        <is>
          <t>Déni de service à distance
Atteinte à l'intégrité des données
Atteinte à la confidentialité des données</t>
        </is>
      </c>
      <c r="J88" s="1" t="inlineStr">
        <is>
          <t>OUI</t>
        </is>
      </c>
      <c r="K88" s="30" t="inlineStr">
        <is>
          <t>Mettre à jours Oracle Database Server par CPU Octobre 2021.</t>
        </is>
      </c>
      <c r="L88" s="109" t="inlineStr">
        <is>
          <t>DBA</t>
        </is>
      </c>
      <c r="M88" s="109" t="n">
        <v>44490</v>
      </c>
      <c r="N88" s="109" t="n"/>
      <c r="O88" s="109" t="n"/>
      <c r="P88" s="1">
        <f>DATEDIF(F88,O88,"D")</f>
        <v/>
      </c>
      <c r="Q88" s="147">
        <f>IF(N88&lt;=P88,"Traité dans le delai","Hors délai de remediation")</f>
        <v/>
      </c>
      <c r="R88" s="19" t="inlineStr">
        <is>
          <t>nécessite une qualification auprès de l'equipe technique.</t>
        </is>
      </c>
      <c r="S88" s="20" t="inlineStr">
        <is>
          <t>https://www.oracle.com/security-alerts/cpuoct2021verbose.html#DB</t>
        </is>
      </c>
    </row>
    <row r="89" ht="58.15" customFormat="1" customHeight="1" s="2">
      <c r="A89" s="1" t="inlineStr">
        <is>
          <t>CDGDev</t>
        </is>
      </c>
      <c r="B89" s="1" t="n"/>
      <c r="C89" s="147" t="inlineStr">
        <is>
          <t>Clos (Patch cumulative)</t>
        </is>
      </c>
      <c r="D89" s="147" t="inlineStr">
        <is>
          <t>CVE-2021-3711
CVE-2021-3712</t>
        </is>
      </c>
      <c r="E89" s="147" t="inlineStr">
        <is>
          <t>OpenSSL</t>
        </is>
      </c>
      <c r="F89" s="109" t="n">
        <v>44433</v>
      </c>
      <c r="G89" s="18" t="inlineStr">
        <is>
          <t>OpenSSL a publié une mise à jour de sécurité pour corriger deux vulnérabilités liées à OpenSSL versions antérieures à 1.1.1l, un attaquant pourrait exploiter ces vulnérabilités pour provoquer un déni de service.</t>
        </is>
      </c>
      <c r="H89" s="23" t="inlineStr">
        <is>
          <t>Critique</t>
        </is>
      </c>
      <c r="I89" s="147" t="inlineStr">
        <is>
          <t xml:space="preserve">Déni de service </t>
        </is>
      </c>
      <c r="J89" s="1" t="inlineStr">
        <is>
          <t>OUI</t>
        </is>
      </c>
      <c r="K89" s="18" t="inlineStr">
        <is>
          <t>Mise a jours OpenSSL vers la version 1.1.1l.</t>
        </is>
      </c>
      <c r="L89" s="1" t="inlineStr">
        <is>
          <t>Unix</t>
        </is>
      </c>
      <c r="M89" s="109" t="n"/>
      <c r="N89" s="109" t="n"/>
      <c r="O89" s="109" t="n"/>
      <c r="P89" s="1">
        <f>DATEDIF(F89,O89,"D")</f>
        <v/>
      </c>
      <c r="Q89" s="147">
        <f>IF(N89&lt;=P89,"Traité dans le delai","Hors délai de remediation")</f>
        <v/>
      </c>
      <c r="R89" s="19" t="inlineStr">
        <is>
          <t xml:space="preserve">Pas de retour aupres de l'equipe technique
</t>
        </is>
      </c>
      <c r="S89" s="20" t="inlineStr">
        <is>
          <t>https://www.openssl.org/news/secadv/20210824.txt</t>
        </is>
      </c>
    </row>
    <row r="90" ht="43.5" customFormat="1" customHeight="1" s="2">
      <c r="A90" s="1" t="inlineStr">
        <is>
          <t>CDGDev</t>
        </is>
      </c>
      <c r="B90" s="1" t="n"/>
      <c r="C90" s="147" t="inlineStr">
        <is>
          <t>Clos (Patch cumulative)</t>
        </is>
      </c>
      <c r="D90" s="147" t="inlineStr">
        <is>
          <t>CVE-2021-4044</t>
        </is>
      </c>
      <c r="E90" s="147" t="inlineStr">
        <is>
          <t>OpenSSL</t>
        </is>
      </c>
      <c r="F90" s="109" t="n">
        <v>44545</v>
      </c>
      <c r="G90" s="18" t="inlineStr">
        <is>
          <t>De multiples vulnérabilités ont été découvertes dans OpenSSL. Elles permettent à un attaquant de provoquer un déni de service et un contournement de la politique de sécurité.</t>
        </is>
      </c>
      <c r="H90" s="23" t="inlineStr">
        <is>
          <t>Critique</t>
        </is>
      </c>
      <c r="I90" s="147" t="inlineStr">
        <is>
          <t>Déni de service
Contournement de la politique de sécurité</t>
        </is>
      </c>
      <c r="J90" s="1" t="inlineStr">
        <is>
          <t>OUI</t>
        </is>
      </c>
      <c r="K90" s="18" t="inlineStr">
        <is>
          <t>OpenSSL versions 3.x antérieures à 3.0.1 .</t>
        </is>
      </c>
      <c r="L90" s="1" t="inlineStr">
        <is>
          <t>Unix</t>
        </is>
      </c>
      <c r="M90" s="109" t="n">
        <v>44546</v>
      </c>
      <c r="N90" s="109" t="n"/>
      <c r="O90" s="109" t="n">
        <v>44685</v>
      </c>
      <c r="P90" s="1">
        <f>DATEDIF(F90,O90,"D")</f>
        <v/>
      </c>
      <c r="Q90" s="147">
        <f>IF(N90&lt;=P90,"Traité dans le delai","Hors délai de remediation")</f>
        <v/>
      </c>
      <c r="R90" s="19" t="inlineStr">
        <is>
          <t xml:space="preserve">nécessite une qualification aupre de l'equipe technique.
</t>
        </is>
      </c>
      <c r="S90" s="20" t="inlineStr">
        <is>
          <t>https://www.openssl.org/news/secadv/20211214.txt 
https://access.redhat.com/security/cve/cve-2021-4044</t>
        </is>
      </c>
    </row>
    <row r="91" ht="145.15" customFormat="1" customHeight="1" s="2">
      <c r="A91" s="1" t="inlineStr">
        <is>
          <t>CDGDev</t>
        </is>
      </c>
      <c r="B91" s="1" t="n"/>
      <c r="C91" s="1" t="inlineStr">
        <is>
          <t>Clos (Patch cumulative)</t>
        </is>
      </c>
      <c r="D91" s="147" t="inlineStr">
        <is>
          <t>CVE-2022-0778</t>
        </is>
      </c>
      <c r="E91" s="147" t="inlineStr">
        <is>
          <t>OpenSSL</t>
        </is>
      </c>
      <c r="F91" s="109" t="n">
        <v>44636</v>
      </c>
      <c r="G91" s="18" t="inlineStr">
        <is>
          <t>OpenSSL est vulnérable à un déni de 
service, causé par une faille dans la 
fonction BN_mod_sqrt() lors de 
l'analyse des certificats. En utilisant 
un certificat spécialement conçu avec 
des paramètres de courbe explicites 
invalides, un attaquant distant peut 
exploiter cette vulnérabilité pour 
provoquer une boucle infinie, ce qui 
entraîne un déni de service.</t>
        </is>
      </c>
      <c r="H91" s="29" t="inlineStr">
        <is>
          <t>Critique</t>
        </is>
      </c>
      <c r="I91" s="147" t="inlineStr">
        <is>
          <t>Déni de 
service</t>
        </is>
      </c>
      <c r="J91" s="1" t="inlineStr">
        <is>
          <t>OUI</t>
        </is>
      </c>
      <c r="K91" s="18" t="inlineStr">
        <is>
          <t>Mise a jour OpenSSL par les versions suivantes : 
- OpenSSL version 1.0.2zd (premium support customers only).
- OpenSSL version 1.1.1n.
- OpenSSL version 3.0.2.</t>
        </is>
      </c>
      <c r="L91" s="1" t="inlineStr">
        <is>
          <t>Unix</t>
        </is>
      </c>
      <c r="M91" s="109" t="n">
        <v>44636</v>
      </c>
      <c r="N91" s="109" t="n"/>
      <c r="O91" s="109" t="n"/>
      <c r="P91" s="1">
        <f>DATEDIF(F91,O91,"D")</f>
        <v/>
      </c>
      <c r="Q91" s="147">
        <f>IF(N91&lt;=P91,"Traité dans le delai","Hors délai de remediation")</f>
        <v/>
      </c>
      <c r="R91" s="19" t="inlineStr">
        <is>
          <t xml:space="preserve">Nécessite une qualification aupre de l'equipe Unix.
</t>
        </is>
      </c>
      <c r="S91" s="18" t="inlineStr">
        <is>
          <t>https://www.openssl.org/news/secadv/20220315.txt
https://access.redhat.com/security/cve/cve-2022-0778</t>
        </is>
      </c>
    </row>
    <row r="92" ht="58.15" customFormat="1" customHeight="1" s="2">
      <c r="A92" s="1" t="inlineStr">
        <is>
          <t>CDGDev</t>
        </is>
      </c>
      <c r="B92" s="1" t="n"/>
      <c r="C92" s="147" t="inlineStr">
        <is>
          <t>Clos (Patch cumulative)</t>
        </is>
      </c>
      <c r="D92" s="147" t="inlineStr">
        <is>
          <t>CVE-2022-1292
CVE-2022-1343
CVE-2022-1434
CVE-2022-1473</t>
        </is>
      </c>
      <c r="E92" s="147" t="inlineStr">
        <is>
          <t>OpenSSL</t>
        </is>
      </c>
      <c r="F92" s="109" t="n">
        <v>44685</v>
      </c>
      <c r="G92" s="18" t="inlineStr">
        <is>
          <t>De multiples vulnérabilités ont été découvertes dans OpenSSL. Certaines d'entre elles permettent à un attaquant de provoquer une exécution de code arbitraire, un déni de service et un contournement de la politique de sécurité.</t>
        </is>
      </c>
      <c r="H92" s="43" t="inlineStr">
        <is>
          <t>Risque fort</t>
        </is>
      </c>
      <c r="I92" s="147" t="inlineStr">
        <is>
          <t>Exécution de code arbitraire.
Déni de service.
Contournement de la politique de sécurité.
Atteinte à l'intégrité des données.</t>
        </is>
      </c>
      <c r="J92" s="1" t="inlineStr">
        <is>
          <t>OUI</t>
        </is>
      </c>
      <c r="K92" s="18" t="inlineStr">
        <is>
          <t>Mise à jour OpenSSL par les versions suivantes :
- OpenSSL version 1.0.2ze (support premium).
- OpenSSL version 1.1.1o.
- OpenSSL version 3.0.3.</t>
        </is>
      </c>
      <c r="L92" s="1" t="inlineStr">
        <is>
          <t>Unix</t>
        </is>
      </c>
      <c r="M92" s="109" t="n">
        <v>44685</v>
      </c>
      <c r="N92" s="109" t="n"/>
      <c r="O92" s="109" t="n">
        <v>44734</v>
      </c>
      <c r="P92" s="1">
        <f>DATEDIF(F92,O92,"D")</f>
        <v/>
      </c>
      <c r="Q92" s="147">
        <f>IF(N92&lt;=P92,"Traité dans le delai","Hors délai de remediation")</f>
        <v/>
      </c>
      <c r="R92" s="19" t="n"/>
      <c r="S92" s="20" t="inlineStr">
        <is>
          <t xml:space="preserve">https://www.openssl.org/news/secadv/20220503.txt </t>
        </is>
      </c>
    </row>
    <row r="93" ht="101.65" customFormat="1" customHeight="1" s="2">
      <c r="A93" s="1" t="inlineStr">
        <is>
          <t>CDGDev</t>
        </is>
      </c>
      <c r="B93" s="1" t="n"/>
      <c r="C93" s="147" t="inlineStr">
        <is>
          <t>Clos (Patch cumulative)</t>
        </is>
      </c>
      <c r="D93" s="147" t="inlineStr">
        <is>
          <t>CVE-2022-2068</t>
        </is>
      </c>
      <c r="E93" s="147" t="inlineStr">
        <is>
          <t>OpenSSL</t>
        </is>
      </c>
      <c r="F93" s="109" t="n">
        <v>44734</v>
      </c>
      <c r="G93" s="18" t="inlineStr">
        <is>
          <t>OpenSSL pourrait permettre à un attaquant distant d'exécuter des commandes arbitraires sur le système, en raison d'une validation incorrecte des données fournies par l'utilisateur dans le script c_rehash. En envoyant une requête spécialement rédigée utilisant des métacaractères shell, un attaquant pourrait exploiter cette vulnérabilité pour exécuter des commandes arbitraires avec les privilèges du script sur le système.</t>
        </is>
      </c>
      <c r="H93" s="29" t="inlineStr">
        <is>
          <t>Critique</t>
        </is>
      </c>
      <c r="I93" s="147" t="inlineStr">
        <is>
          <t>Exécution de code arbitraire</t>
        </is>
      </c>
      <c r="J93" s="1" t="inlineStr">
        <is>
          <t>OUI</t>
        </is>
      </c>
      <c r="K93" s="18" t="inlineStr">
        <is>
          <t>Mise à jour OpenSSL par les versions suivantes : 
OpenSSL version 1.0.2zf
OpenSSL version 1.1.1p
OpenSSL version 3.0.4</t>
        </is>
      </c>
      <c r="L93" s="1" t="inlineStr">
        <is>
          <t>Unix</t>
        </is>
      </c>
      <c r="M93" s="109" t="n">
        <v>44734</v>
      </c>
      <c r="N93" s="109" t="n"/>
      <c r="O93" s="109" t="n">
        <v>44748</v>
      </c>
      <c r="P93" s="1">
        <f>DATEDIF(F93,O93,"D")</f>
        <v/>
      </c>
      <c r="Q93" s="147">
        <f>IF(N93&lt;=P93,"Traité dans le delai","Hors délai de remediation")</f>
        <v/>
      </c>
      <c r="R93" s="22" t="n"/>
      <c r="S93" s="20" t="inlineStr">
        <is>
          <t xml:space="preserve">https://www.openssl.org/news/secadv/20220621.txt </t>
        </is>
      </c>
    </row>
    <row r="94" ht="43.5" customFormat="1" customHeight="1" s="2">
      <c r="A94" s="1" t="inlineStr">
        <is>
          <t>CDGDev</t>
        </is>
      </c>
      <c r="B94" s="1" t="n"/>
      <c r="C94" s="147" t="inlineStr">
        <is>
          <t>Clos (Patch cumulative)</t>
        </is>
      </c>
      <c r="D94" s="147" t="inlineStr">
        <is>
          <t>CVE-2022-2274
CVE-2022-2097</t>
        </is>
      </c>
      <c r="E94" s="147" t="inlineStr">
        <is>
          <t>OpenSSL</t>
        </is>
      </c>
      <c r="F94" s="109" t="n">
        <v>44748</v>
      </c>
      <c r="G94" s="18" t="inlineStr">
        <is>
          <t>De multiples vulnérabilités ont été découvertes dans OpenSSL. Elles permettent à un attaquant de provoquer une exécution de code arbitraire à distance et une atteinte à la confidentialité des données.</t>
        </is>
      </c>
      <c r="H94" s="43" t="inlineStr">
        <is>
          <t>Risque fort</t>
        </is>
      </c>
      <c r="I94" s="147" t="inlineStr">
        <is>
          <t>Exécution de code arbitraire</t>
        </is>
      </c>
      <c r="J94" s="1" t="inlineStr">
        <is>
          <t>NON</t>
        </is>
      </c>
      <c r="K94" s="18" t="inlineStr">
        <is>
          <t>Mise à jour OpenSSL par les versions suivantes : 
OpenSSL version 1.1.1q 
OpenSSL version 3.0.5</t>
        </is>
      </c>
      <c r="L94" s="1" t="inlineStr">
        <is>
          <t>Unix</t>
        </is>
      </c>
      <c r="M94" s="109" t="n">
        <v>44748</v>
      </c>
      <c r="N94" s="109" t="n"/>
      <c r="O94" s="109" t="n"/>
      <c r="P94" s="1">
        <f>DATEDIF(F94,O94,"D")</f>
        <v/>
      </c>
      <c r="Q94" s="147">
        <f>IF(N94&lt;=P94,"Traité dans le delai","Hors délai de remediation")</f>
        <v/>
      </c>
      <c r="R94" s="22" t="n"/>
      <c r="S94" s="20" t="inlineStr">
        <is>
          <t>https://www.openssl.org/news/secadv/20220705.txt</t>
        </is>
      </c>
    </row>
    <row r="95" ht="72.65000000000001" customFormat="1" customHeight="1" s="2">
      <c r="A95" s="1" t="inlineStr">
        <is>
          <t>CDGDev</t>
        </is>
      </c>
      <c r="B95" s="1" t="inlineStr">
        <is>
          <t>01112022-03</t>
        </is>
      </c>
      <c r="C95" s="147" t="inlineStr">
        <is>
          <t>Clos (Patch cumulative)</t>
        </is>
      </c>
      <c r="D95" s="147" t="inlineStr">
        <is>
          <t>CVE-2022-3602
CVE-2022-3786</t>
        </is>
      </c>
      <c r="E95" s="147" t="inlineStr">
        <is>
          <t>OpenSSL</t>
        </is>
      </c>
      <c r="F95" s="109" t="n">
        <v>44866</v>
      </c>
      <c r="G95" s="42" t="inlineStr">
        <is>
          <t>De multiples vulnérabilités ont été découvertes dans OpenSSL. Elles permettent à un attaquant de provoquer une exécution de code arbitraire à distance et le déni de services une atteinte à la confidentialité des données.</t>
        </is>
      </c>
      <c r="H95" s="43" t="inlineStr">
        <is>
          <t>Risque fort</t>
        </is>
      </c>
      <c r="I95" s="147" t="inlineStr">
        <is>
          <t>Exécution de code arbitraire
Déni de services</t>
        </is>
      </c>
      <c r="J95" s="1" t="inlineStr">
        <is>
          <t>OUI</t>
        </is>
      </c>
      <c r="K95" s="42" t="inlineStr">
        <is>
          <t>Mise à jour OpenSSL par les version suivante : 
•	OpenSSL version 3.0.7</t>
        </is>
      </c>
      <c r="L95" s="147" t="inlineStr">
        <is>
          <t>Unix</t>
        </is>
      </c>
      <c r="M95" s="123" t="n">
        <v>44867</v>
      </c>
      <c r="N95" s="123" t="n"/>
      <c r="O95" s="109">
        <f>TODAY()</f>
        <v/>
      </c>
      <c r="P95" s="1">
        <f>DATEDIF(F95,O95,"D")</f>
        <v/>
      </c>
      <c r="Q95" s="147">
        <f>IF(N95&lt;=P95,"Traité dans le delai","Hors délai de remediation")</f>
        <v/>
      </c>
      <c r="R95" s="42" t="inlineStr">
        <is>
          <t>02/11/2022 : 
RedHat: Not affected (https://access.redhat.com/security/cve/cve-2022-3602)
Oracle Linux: Aucune publication jusqu’à maintenant pour OEL8, la vulnérabilité concerne seulement OEL9 .</t>
        </is>
      </c>
      <c r="S95" s="49" t="inlineStr">
        <is>
          <t xml:space="preserve">https://thehackernews.com/2022/11/just-in-openssl-releases-patch-for-2.html
https://securityonline.info/cve-2022-3602-openssl-remote-code-execution-vulnerability/
https://www.openssl.org/blog/blog/2022/11/01/email-address-overflows/
https://linux.oracle.com/errata/ELSA-2022-7288.html
https://access.redhat.com/security/cve/cve-2022-3602 </t>
        </is>
      </c>
    </row>
    <row r="96" ht="58.15" customFormat="1" customHeight="1" s="2">
      <c r="A96" s="1" t="inlineStr">
        <is>
          <t>CDGDev</t>
        </is>
      </c>
      <c r="B96" s="1" t="inlineStr">
        <is>
          <t>15122022-10</t>
        </is>
      </c>
      <c r="C96" s="147" t="inlineStr">
        <is>
          <t>Clos (Patch cumulative)</t>
        </is>
      </c>
      <c r="D96" s="147" t="inlineStr">
        <is>
          <t>CVE-2022-3996</t>
        </is>
      </c>
      <c r="E96" s="1" t="inlineStr">
        <is>
          <t>Openssl</t>
        </is>
      </c>
      <c r="F96" s="123" t="n">
        <v>44910</v>
      </c>
      <c r="G96" s="42" t="inlineStr">
        <is>
          <t>Une vulnérabilité a été découverte dans OpenSSL. Elle permet à un attaquant de provoquer un déni de service à distance.</t>
        </is>
      </c>
      <c r="H96" s="21" t="inlineStr">
        <is>
          <t>Moyen</t>
        </is>
      </c>
      <c r="I96" s="147" t="inlineStr">
        <is>
          <t>Déni de service</t>
        </is>
      </c>
      <c r="J96" s="1" t="inlineStr">
        <is>
          <t>OUI</t>
        </is>
      </c>
      <c r="K96" s="42" t="inlineStr">
        <is>
          <t>Mise a jour de Openssl par la version 3.0.8</t>
        </is>
      </c>
      <c r="L96" s="147" t="inlineStr">
        <is>
          <t>Unix</t>
        </is>
      </c>
      <c r="M96" s="123" t="n">
        <v>44910</v>
      </c>
      <c r="N96" s="123" t="n"/>
      <c r="O96" s="109">
        <f>TODAY()</f>
        <v/>
      </c>
      <c r="P96" s="1">
        <f>DATEDIF(F96,O96,"D")</f>
        <v/>
      </c>
      <c r="Q96" s="147">
        <f>IF(N96&lt;=P96,"Traité dans le delai","Hors délai de remediation")</f>
        <v/>
      </c>
      <c r="R96" s="42" t="inlineStr">
        <is>
          <t>16/12/2022 : Relance.
16/12/2022 : retour Unix
RedHat: Not affected.
Oracle Linux: Aucune publication jusqu’à maintenant</t>
        </is>
      </c>
      <c r="S96" s="49" t="n"/>
    </row>
    <row r="97" ht="116.15" customFormat="1" customHeight="1" s="2">
      <c r="A97" s="1" t="inlineStr">
        <is>
          <t>CDGDev</t>
        </is>
      </c>
      <c r="B97" s="1" t="inlineStr">
        <is>
          <t>08022023-05</t>
        </is>
      </c>
      <c r="C97" s="147" t="inlineStr">
        <is>
          <t>Clos (Patch cumulative)</t>
        </is>
      </c>
      <c r="D97" s="147" t="inlineStr">
        <is>
          <t>CVE-2023-0286
CVE-2022-4304
CVE-2022-4203
CVE-2023-0215
CVE-2022-4450
CVE-2023-0216
CVE-2023-0217
CVE-2023-0401</t>
        </is>
      </c>
      <c r="E97" s="1" t="inlineStr">
        <is>
          <t>Openssl</t>
        </is>
      </c>
      <c r="F97" s="123" t="n">
        <v>44965</v>
      </c>
      <c r="G97" s="42" t="inlineStr">
        <is>
          <t>De multiples vulnérabilités ont été découvertes dans OpenSSL.
Elles permettent à un attaquant de provoquer un déni de service à distance, une atteinte à l'intégrité des données et une atteinte à la confidentialité des données.</t>
        </is>
      </c>
      <c r="H97" s="43" t="inlineStr">
        <is>
          <t>Risque fort</t>
        </is>
      </c>
      <c r="I97" s="147" t="inlineStr">
        <is>
          <t>Déni de service à distance
Atteinte à l'intégrité des données
Atteinte à la confidentialité des données</t>
        </is>
      </c>
      <c r="J97" s="1" t="inlineStr">
        <is>
          <t>OUI</t>
        </is>
      </c>
      <c r="K97" s="42" t="inlineStr">
        <is>
          <t>	Mise à jour OpenSSL versions à 3.0.8
	Mise à jour OpenSSL versions à 1.1.1t
	Mise à jour OpenSSL versions à 1.0.2zg (support payant)</t>
        </is>
      </c>
      <c r="L97" s="147" t="inlineStr">
        <is>
          <t>Unix</t>
        </is>
      </c>
      <c r="M97" s="123" t="n">
        <v>44963</v>
      </c>
      <c r="N97" s="123" t="n"/>
      <c r="O97" s="109" t="n">
        <v>44977</v>
      </c>
      <c r="P97" s="1">
        <f>DATEDIF(F97,O97,"D")</f>
        <v/>
      </c>
      <c r="Q97" s="147">
        <f>IF(N97&lt;=P97,"Traité dans le delai","Hors délai de remediation")</f>
        <v/>
      </c>
      <c r="R97" s="42" t="inlineStr">
        <is>
          <t>08/02/2023 : Mail envoyé par SOC
09/02/2023 : RedHAt: seulement RHEL8 concerné par ces vulnérabilité et le patching a été effectué pour les CIs RHEL8.
Oracle Linux: aucune  publication jusqu’à maintenant</t>
        </is>
      </c>
      <c r="S97" s="49" t="inlineStr">
        <is>
          <t>https://www.openssl.org/news/secadv/20230207.txt</t>
        </is>
      </c>
    </row>
    <row r="98" ht="101.65" customFormat="1" customHeight="1" s="2">
      <c r="A98" s="1" t="inlineStr">
        <is>
          <t>CDGDev</t>
        </is>
      </c>
      <c r="B98" s="1" t="inlineStr">
        <is>
          <t xml:space="preserve">23032023-17 </t>
        </is>
      </c>
      <c r="C98" s="147" t="inlineStr">
        <is>
          <t>Clos (Patch cumulative)</t>
        </is>
      </c>
      <c r="D98" s="147" t="inlineStr">
        <is>
          <t>CVE-2023-0464</t>
        </is>
      </c>
      <c r="E98" s="1" t="inlineStr">
        <is>
          <t>OpenSSL</t>
        </is>
      </c>
      <c r="F98" s="123" t="n">
        <v>45008</v>
      </c>
      <c r="G98" s="42" t="inlineStr">
        <is>
          <t>Une vulnérabilité a été découverte dans OpenSSL. Elle permet à un attaquant de provoquer un déni de service à distance.</t>
        </is>
      </c>
      <c r="H98" s="43" t="inlineStr">
        <is>
          <t>Risque fort</t>
        </is>
      </c>
      <c r="I98" s="147" t="inlineStr">
        <is>
          <t>Déni de service à distance</t>
        </is>
      </c>
      <c r="J98" s="1" t="inlineStr">
        <is>
          <t>OUI</t>
        </is>
      </c>
      <c r="K98" s="42" t="inlineStr">
        <is>
          <t>	Mise à jour OpenSSL versions à 3.1.1
	Mise à jour OpenSSL versions à 3.0.9
	Mise à jour OpenSSL versions à 1.1.1u
	Mise à jour OpenSSL versions à 1.0.2zh (support payant)</t>
        </is>
      </c>
      <c r="L98" s="147" t="inlineStr">
        <is>
          <t>FS</t>
        </is>
      </c>
      <c r="M98" s="123" t="n">
        <v>44636</v>
      </c>
      <c r="N98" s="60" t="n">
        <v>5</v>
      </c>
      <c r="O98" s="109" t="n">
        <v>45015</v>
      </c>
      <c r="P98" s="1">
        <f>DATEDIF(F98,O98,"D")</f>
        <v/>
      </c>
      <c r="Q98" s="147">
        <f>IF(N98&lt;=P98,"Traité dans le delai","Hors délai de remediation")</f>
        <v/>
      </c>
      <c r="R98" s="42" t="inlineStr">
        <is>
          <t>23/03/2023 : Mail envoyé par SOC
une nouvelle vulnérabilité a été découverte sous l'id : 30032023-22</t>
        </is>
      </c>
      <c r="S98" s="49" t="inlineStr">
        <is>
          <t>https://www.mozilla.org/en-US/security/advisories/mfsa2023-10/
https://www.mozilla.org/en-US/security/advisories/mfsa2023-09/</t>
        </is>
      </c>
    </row>
    <row r="99" ht="101.65" customFormat="1" customHeight="1" s="2">
      <c r="A99" s="1" t="inlineStr">
        <is>
          <t>CDGDev</t>
        </is>
      </c>
      <c r="B99" s="1" t="inlineStr">
        <is>
          <t>30032023-22</t>
        </is>
      </c>
      <c r="C99" s="147" t="inlineStr">
        <is>
          <t>Clos (Patch cumulative)</t>
        </is>
      </c>
      <c r="D99" s="147" t="inlineStr">
        <is>
          <t>CVE-2023-0465
CVE-2023-0466</t>
        </is>
      </c>
      <c r="E99" s="1" t="inlineStr">
        <is>
          <t>OpenSSL</t>
        </is>
      </c>
      <c r="F99" s="123" t="n">
        <v>45008</v>
      </c>
      <c r="G99" s="42" t="inlineStr">
        <is>
          <t>Une vulnérabilité a été découverte dans OpenSSL. Elle 
permet à un attaquant de provoquer un déni de service à distance.</t>
        </is>
      </c>
      <c r="H99" s="43" t="inlineStr">
        <is>
          <t>Risque fort</t>
        </is>
      </c>
      <c r="I99" s="147" t="inlineStr">
        <is>
          <t>Contournement dela politique de sécurité</t>
        </is>
      </c>
      <c r="J99" s="1" t="inlineStr">
        <is>
          <t>OUI</t>
        </is>
      </c>
      <c r="K99" s="42" t="inlineStr">
        <is>
          <t>	Mise à jour OpenSSL versions à 3.1.1
	Mise à jour OpenSSL versions à 3.0.9
	Mise à jour OpenSSL versions à 1.1.1u
	Mise à jour OpenSSL versions à 1.0.2zh (support payant)</t>
        </is>
      </c>
      <c r="L99" s="147" t="inlineStr">
        <is>
          <t>FS</t>
        </is>
      </c>
      <c r="M99" s="123" t="n">
        <v>44973</v>
      </c>
      <c r="N99" s="60" t="n">
        <v>5</v>
      </c>
      <c r="O99" s="109">
        <f>TODAY()</f>
        <v/>
      </c>
      <c r="P99" s="1">
        <f>DATEDIF(F99,O99,"D")</f>
        <v/>
      </c>
      <c r="Q99" s="147">
        <f>IF(N99&lt;=P99,"Traité dans le delai","Hors délai de remediation")</f>
        <v/>
      </c>
      <c r="R99" s="42" t="inlineStr">
        <is>
          <t>30/03/2023 : Mail envoyé par SOC
30/03/2023 : RedHat, seulement RHEL8 affecté et aucune errata n’est publiée  jusqu’à présent.
Oracle Linux: aucune  publication jusqu’à présent.</t>
        </is>
      </c>
      <c r="S99" s="49" t="inlineStr">
        <is>
          <t>https://msrc.microsoft.com/update-guide/vulnerability/CVE-2023-24892</t>
        </is>
      </c>
    </row>
    <row r="100" ht="101.65" customFormat="1" customHeight="1" s="2">
      <c r="A100" s="1" t="inlineStr">
        <is>
          <t>CDGDev</t>
        </is>
      </c>
      <c r="B100" s="1" t="inlineStr">
        <is>
          <t>21072023-19</t>
        </is>
      </c>
      <c r="C100" s="147" t="inlineStr">
        <is>
          <t>Clos (Patch cumulative)</t>
        </is>
      </c>
      <c r="D100" s="147" t="inlineStr">
        <is>
          <t>CVE-2023-3446</t>
        </is>
      </c>
      <c r="E100" s="1" t="inlineStr">
        <is>
          <t>OpenSSL</t>
        </is>
      </c>
      <c r="F100" s="123" t="n">
        <v>45128</v>
      </c>
      <c r="G100" s="42" t="inlineStr">
        <is>
          <t>Une vulnérabilité a été découverte dans OpenSSL. Elle permet à un 
attaquant de provoquer un déni de service à distance.</t>
        </is>
      </c>
      <c r="H100" s="43" t="inlineStr">
        <is>
          <t>Risque fort</t>
        </is>
      </c>
      <c r="I100" s="147" t="inlineStr">
        <is>
          <t>Déni de service à 
distance</t>
        </is>
      </c>
      <c r="J100" s="1" t="inlineStr">
        <is>
          <t>OUI</t>
        </is>
      </c>
      <c r="K100" s="42" t="inlineStr">
        <is>
          <t>Mettre à jour OpenSSL par la version recommandée : 
✓ OpenSSL versions 3.1, 3.0, 1.1.1 et 1.0.2</t>
        </is>
      </c>
      <c r="L100" s="147" t="inlineStr">
        <is>
          <t>Unix</t>
        </is>
      </c>
      <c r="M100" s="123" t="n">
        <v>45128</v>
      </c>
      <c r="N100" s="1" t="n">
        <v>30</v>
      </c>
      <c r="O100" s="109" t="n">
        <v>45135</v>
      </c>
      <c r="P100" s="1">
        <f>DATEDIF(F100,O100,"D")</f>
        <v/>
      </c>
      <c r="Q100" s="109">
        <f>IF(P100&lt;=N100,"Traité dans le delai","Hors délai de remediation")</f>
        <v/>
      </c>
      <c r="R100" s="42" t="inlineStr">
        <is>
          <t xml:space="preserve">21/07/2023 : Mail envoyé par SOC
21/07/2023 : CVE-2023-3446
RedHat: Non concerné.
Oracle Linux: aucune publication jusqu’à présent.
Cdt,
</t>
        </is>
      </c>
      <c r="S100" s="49" t="inlineStr">
        <is>
          <t>https://www.openssl.org/news/secadv/20230719.txt</t>
        </is>
      </c>
    </row>
    <row r="101" ht="87" customFormat="1" customHeight="1" s="2">
      <c r="A101" s="1" t="inlineStr">
        <is>
          <t>CDGDev</t>
        </is>
      </c>
      <c r="B101" s="1" t="inlineStr">
        <is>
          <t>10082023-06</t>
        </is>
      </c>
      <c r="C101" s="1" t="inlineStr">
        <is>
          <t>WIP</t>
        </is>
      </c>
      <c r="D101" s="147" t="inlineStr">
        <is>
          <t>CVE-2023-39211
CVE-2023-39212
CVE-2023-39209</t>
        </is>
      </c>
      <c r="E101" s="1" t="inlineStr">
        <is>
          <t>Zoom Client for Meetings for Windows</t>
        </is>
      </c>
      <c r="F101" s="123" t="n">
        <v>45148</v>
      </c>
      <c r="G101" s="42" t="inlineStr">
        <is>
          <t>Multiples vulnérabilités ont été découvertes dans les programmes d'installation de Zoom Rooms pour Windows antérieurs à la version 5.15.5 contiennent des vulnérabilités d'élévation locale des privilèges.
Un utilisateur local faiblement privilégié pourrait exploiter cette vulnérabilité dans une chaîne d'attaque afin d'élever ses privilèges jusqu'à l'utilisateur SYSTEM.</t>
        </is>
      </c>
      <c r="H101" s="43" t="inlineStr">
        <is>
          <t>Risque fort</t>
        </is>
      </c>
      <c r="I101" s="147" t="inlineStr">
        <is>
          <t xml:space="preserve">Escalade de privilège.
Déni de service </t>
        </is>
      </c>
      <c r="J101" s="1" t="inlineStr">
        <is>
          <t>OUI</t>
        </is>
      </c>
      <c r="K101" s="42" t="inlineStr">
        <is>
          <t>	Mise à jour vers la version 5.15.5 ou ultérieurs</t>
        </is>
      </c>
      <c r="L101" s="147" t="inlineStr">
        <is>
          <t>FS</t>
        </is>
      </c>
      <c r="M101" s="123" t="n">
        <v>45148</v>
      </c>
      <c r="N101" s="1" t="n">
        <v>30</v>
      </c>
      <c r="O101" s="109" t="n">
        <v>45168</v>
      </c>
      <c r="P101" s="1">
        <f>DATEDIF(F101,O101,"D")</f>
        <v/>
      </c>
      <c r="Q101" s="147">
        <f>IF(P101&lt;=N101,"Traité dans le delai","Hors délai de remediation")</f>
        <v/>
      </c>
      <c r="R101" s="63" t="inlineStr">
        <is>
          <t xml:space="preserve">10/08/2023 : Mail envoyé par SOC
11/08/2023 :Relance
17/08/2023 : Relance
28/08/2023  : Relance
</t>
        </is>
      </c>
      <c r="S101" s="49" t="inlineStr">
        <is>
          <t>https://explore.zoom.us/en/trust/security/security-bulletin/</t>
        </is>
      </c>
    </row>
    <row r="102" ht="43.5" customFormat="1" customHeight="1" s="2">
      <c r="A102" s="1" t="inlineStr">
        <is>
          <t>CDGDev</t>
        </is>
      </c>
      <c r="B102" s="1" t="n"/>
      <c r="C102" s="1" t="inlineStr">
        <is>
          <t>Clos (Patch cumulative)</t>
        </is>
      </c>
      <c r="D102" s="147" t="inlineStr">
        <is>
          <t>N/A</t>
        </is>
      </c>
      <c r="E102" s="147" t="inlineStr">
        <is>
          <t>Openssh</t>
        </is>
      </c>
      <c r="F102" s="109" t="n">
        <v>44839</v>
      </c>
      <c r="G102" s="18" t="inlineStr">
        <is>
          <t>De multiples vulnérabilités ont été découvertes dans OpenSSH. Elles permettent à un attaquant de provoquer un problème de sécurité non spécifié par l'éditeur et un contournement de la politique de sécurité.</t>
        </is>
      </c>
      <c r="H102" s="43" t="inlineStr">
        <is>
          <t>Risque fort</t>
        </is>
      </c>
      <c r="I102" s="147" t="inlineStr">
        <is>
          <t>Non spécifié par l'éditeur
Contournement de la politique de sécurité</t>
        </is>
      </c>
      <c r="J102" s="1" t="inlineStr">
        <is>
          <t>OUI</t>
        </is>
      </c>
      <c r="K102" s="48" t="inlineStr">
        <is>
          <t>Mise à jour OpenSSH par la version suivante :  9.1</t>
        </is>
      </c>
      <c r="L102" s="1" t="inlineStr">
        <is>
          <t>Unix</t>
        </is>
      </c>
      <c r="M102" s="109" t="n">
        <v>44839</v>
      </c>
      <c r="N102" s="109" t="n"/>
      <c r="O102" s="109">
        <f>TODAY()</f>
        <v/>
      </c>
      <c r="P102" s="1">
        <f>DATEDIF(F102,O102,"D")</f>
        <v/>
      </c>
      <c r="Q102" s="147">
        <f>IF(N102&lt;=P102,"Traité dans le delai","Hors délai de remediation")</f>
        <v/>
      </c>
      <c r="R102" s="22" t="n"/>
      <c r="S102" s="49" t="inlineStr">
        <is>
          <t>https://www.openssh.com/txt/release-9.1</t>
        </is>
      </c>
    </row>
    <row r="103" ht="72.65000000000001" customFormat="1" customHeight="1" s="2">
      <c r="A103" s="1" t="inlineStr">
        <is>
          <t>CDGDev</t>
        </is>
      </c>
      <c r="B103" s="1" t="inlineStr">
        <is>
          <t>06022023-03</t>
        </is>
      </c>
      <c r="C103" s="1" t="inlineStr">
        <is>
          <t>Clos (Patch cumulative)</t>
        </is>
      </c>
      <c r="D103" s="147" t="inlineStr">
        <is>
          <t>N/A
le 13-Fév cve plublié
CVE-2023-25136.</t>
        </is>
      </c>
      <c r="E103" s="1" t="inlineStr">
        <is>
          <t>Openssh</t>
        </is>
      </c>
      <c r="F103" s="123" t="n">
        <v>44963</v>
      </c>
      <c r="G103" s="42" t="inlineStr">
        <is>
          <t>De multiples vulnérabilités ont été découvertes dans OpenSSH. elles permettent à un attaquant de provoquer un problème de sécurité non spécifié par l'éditeur et un contournement de la politique de sécurité.</t>
        </is>
      </c>
      <c r="H103" s="43" t="inlineStr">
        <is>
          <t>Risque fort</t>
        </is>
      </c>
      <c r="I103" s="147" t="inlineStr">
        <is>
          <t>Non spécifié par l'éditeur
Contournement de la politique de sécurité</t>
        </is>
      </c>
      <c r="J103" s="1" t="inlineStr">
        <is>
          <t>OUI</t>
        </is>
      </c>
      <c r="K103" s="42" t="inlineStr">
        <is>
          <t>Mise à jour OpenSSH par la version suivante :  9.2</t>
        </is>
      </c>
      <c r="L103" s="147" t="inlineStr">
        <is>
          <t>Unix</t>
        </is>
      </c>
      <c r="M103" s="123" t="n">
        <v>44963</v>
      </c>
      <c r="N103" s="123" t="n"/>
      <c r="O103" s="109" t="n">
        <v>44977</v>
      </c>
      <c r="P103" s="1">
        <f>DATEDIF(F103,O103,"D")</f>
        <v/>
      </c>
      <c r="Q103" s="147">
        <f>IF(N103&lt;=P103,"Traité dans le delai","Hors délai de remediation")</f>
        <v/>
      </c>
      <c r="R103" s="42" t="inlineStr">
        <is>
          <t>06/02/2023 : Mail envoyé par SOC
07/02/2023 : Retour équipe : Aucune publication des éditeurs concernant la CVE-2023-25136.
16/02/2023 : Redhat Not affected / Oracle linux : Aucune publication des éditeurs concernant la CVE-2023-25136.</t>
        </is>
      </c>
      <c r="S103" s="49" t="inlineStr">
        <is>
          <t>https://www.openssh.com/txt/release-9.2</t>
        </is>
      </c>
    </row>
    <row r="104" ht="72.65000000000001" customFormat="1" customHeight="1" s="2">
      <c r="A104" s="1" t="inlineStr">
        <is>
          <t>CDGDev</t>
        </is>
      </c>
      <c r="B104" s="1" t="inlineStr">
        <is>
          <t>21072023-18</t>
        </is>
      </c>
      <c r="C104" s="1" t="inlineStr">
        <is>
          <t>Clos (Patch cumulative)</t>
        </is>
      </c>
      <c r="D104" s="147" t="inlineStr">
        <is>
          <t>CVE-2023-38408</t>
        </is>
      </c>
      <c r="E104" s="1" t="inlineStr">
        <is>
          <t>Openssh</t>
        </is>
      </c>
      <c r="F104" s="123" t="n">
        <v>45128</v>
      </c>
      <c r="G104" s="42" t="inlineStr">
        <is>
          <t>Une vulnérabilité a été découverte dans OpenSSH. Elle permet à un 
attaquant de provoquer une exécution de code arbitraire à distance.</t>
        </is>
      </c>
      <c r="H104" s="43" t="inlineStr">
        <is>
          <t>Risque fort</t>
        </is>
      </c>
      <c r="I104" s="147" t="inlineStr">
        <is>
          <t xml:space="preserve"> Exécution de code 
arbitraire à distance</t>
        </is>
      </c>
      <c r="J104" s="1" t="inlineStr">
        <is>
          <t>OUI</t>
        </is>
      </c>
      <c r="K104" s="42" t="inlineStr">
        <is>
          <t>OpenSSH version 9.3p2 ou ultérieures.</t>
        </is>
      </c>
      <c r="L104" s="147" t="inlineStr">
        <is>
          <t>Unix</t>
        </is>
      </c>
      <c r="M104" s="123" t="n">
        <v>45128</v>
      </c>
      <c r="N104" s="1" t="n">
        <v>10</v>
      </c>
      <c r="O104" s="109" t="n">
        <v>45135</v>
      </c>
      <c r="P104" s="1">
        <f>DATEDIF(F104,O104,"D")</f>
        <v/>
      </c>
      <c r="Q104" s="109">
        <f>IF(P104&lt;=N104,"Traité dans le delai","Hors délai de remediation")</f>
        <v/>
      </c>
      <c r="R104" s="42" t="inlineStr">
        <is>
          <t>21/07/2023 : Mail envoyé par SOC
21/07/2023 : CVE-2023-38408:
RedHat: aucune errata publiée jusqu’à présent.
Oracle Linux : aucune publication publiée jusqu’à présent.
24/07/2023 : Relance</t>
        </is>
      </c>
      <c r="S104" s="49" t="inlineStr">
        <is>
          <t>https://www.openssh.com/txt/release-9.3p2</t>
        </is>
      </c>
    </row>
    <row r="105" ht="72.65000000000001" customFormat="1" customHeight="1" s="2">
      <c r="A105" s="1" t="inlineStr">
        <is>
          <t>CDGDev</t>
        </is>
      </c>
      <c r="B105" s="1" t="n"/>
      <c r="C105" s="147" t="inlineStr">
        <is>
          <t>Clos (Patch cumulative)</t>
        </is>
      </c>
      <c r="D105" s="147" t="inlineStr">
        <is>
          <t>CVE 2021 1115
CVE 2021 1116
CVE 2021 1117</t>
        </is>
      </c>
      <c r="E105" s="147" t="inlineStr">
        <is>
          <t>NVIDIA GPU Display</t>
        </is>
      </c>
      <c r="F105" s="109" t="n">
        <v>44502</v>
      </c>
      <c r="G105" s="18" t="inlineStr">
        <is>
          <t>NVIDIA a publié une mise à jour de sécurité logicielle pour de corriger des vulnérabilités dans le produits NVIDIA GPU Display Driver sur Windows, L’exploitation de ces failles de sécurité pouvant entraîner un déni de service et la divulgation d'informations.</t>
        </is>
      </c>
      <c r="H105" s="29" t="inlineStr">
        <is>
          <t>Moyen</t>
        </is>
      </c>
      <c r="I105" s="147" t="inlineStr">
        <is>
          <t>Déni de service
Divulgation d'informations</t>
        </is>
      </c>
      <c r="J105" s="1" t="inlineStr">
        <is>
          <t>OUI</t>
        </is>
      </c>
      <c r="K105" s="18" t="inlineStr">
        <is>
          <t>All drivers versions prior to 496.49	==&gt; 496.49
All driver versions prior to 472.39	==&gt; 472.39</t>
        </is>
      </c>
      <c r="L105" s="147" t="inlineStr">
        <is>
          <t>FS</t>
        </is>
      </c>
      <c r="M105" s="109" t="n">
        <v>44502</v>
      </c>
      <c r="N105" s="109" t="n"/>
      <c r="O105" s="109" t="n"/>
      <c r="P105" s="1">
        <f>DATEDIF(F105,O105,"D")</f>
        <v/>
      </c>
      <c r="Q105" s="147">
        <f>IF(N105&lt;=P105,"Traité dans le delai","Hors délai de remediation")</f>
        <v/>
      </c>
      <c r="R105" s="19" t="inlineStr">
        <is>
          <t xml:space="preserve">De nouvelles vulnérabilités ont été publiées par l'éditeur et une nouvelle version a été publiée
Nécessite un outil de déploiement des mises a jour sécurité des produits non Microsoft
</t>
        </is>
      </c>
      <c r="S105" s="20" t="inlineStr">
        <is>
          <t>https://nvidia.custhelp.com/app/answers/detail/a_id/5230</t>
        </is>
      </c>
    </row>
    <row r="106" ht="159.65" customFormat="1" customHeight="1" s="2">
      <c r="A106" s="1" t="inlineStr">
        <is>
          <t>CDGDev</t>
        </is>
      </c>
      <c r="B106" s="1" t="n"/>
      <c r="C106" s="35" t="inlineStr">
        <is>
          <t>Clos (Patch cumulative)</t>
        </is>
      </c>
      <c r="D106" s="1" t="inlineStr">
        <is>
          <t>CVE‑2022‑21815</t>
        </is>
      </c>
      <c r="E106" s="147" t="inlineStr">
        <is>
          <t>NVIDIA GPU Display</t>
        </is>
      </c>
      <c r="F106" s="109" t="n">
        <v>44594</v>
      </c>
      <c r="G106" s="18" t="inlineStr">
        <is>
          <t>Le pilote d'affichage GPU NVIDIA 
pour Windows contient une 
vulnérabilité dans le gestionnaire de 
la couche en mode noyau 
(nvlddmkm.sys) pour les IOCTL 
privées où une déréférence de 
pointeur NULL dans le noyau, créée 
dans le code en mode utilisateur, 
peut conduire à un déni de service 
sous la forme d'un plantage du 
système.</t>
        </is>
      </c>
      <c r="H106" s="1" t="inlineStr">
        <is>
          <t>Moyen</t>
        </is>
      </c>
      <c r="I106" s="147" t="inlineStr">
        <is>
          <t>Déni de 
service</t>
        </is>
      </c>
      <c r="J106" s="1" t="inlineStr">
        <is>
          <t>OUI</t>
        </is>
      </c>
      <c r="K106" s="18" t="inlineStr">
        <is>
          <t>Updated Driver Version
https://nvidia.custhelp.com/app/answers/detail/a_id/5312</t>
        </is>
      </c>
      <c r="L106" s="147" t="inlineStr">
        <is>
          <t>FS</t>
        </is>
      </c>
      <c r="M106" s="109" t="n">
        <v>44594</v>
      </c>
      <c r="N106" s="109" t="n"/>
      <c r="O106" s="109" t="n"/>
      <c r="P106" s="1">
        <f>DATEDIF(F106,O106,"D")</f>
        <v/>
      </c>
      <c r="Q106" s="147">
        <f>IF(N106&lt;=P106,"Traité dans le delai","Hors délai de remediation")</f>
        <v/>
      </c>
      <c r="R106" s="19" t="inlineStr">
        <is>
          <t xml:space="preserve">De nouvelles vulnérabilités ont été publiées par l'éditeur et une nouvelle version a été publiée
Nécessite un outil de déploiement des mises a jour sécurité des produits non Microsoft
</t>
        </is>
      </c>
      <c r="S106" s="18" t="inlineStr">
        <is>
          <t>https://nvidia.custhelp.com/app/answers/detail/a_id/5312
https://www.nvidia.com/Download/index.aspx</t>
        </is>
      </c>
    </row>
    <row r="107" ht="145.15" customFormat="1" customHeight="1" s="2">
      <c r="A107" s="1" t="inlineStr">
        <is>
          <t>CDGDev</t>
        </is>
      </c>
      <c r="B107" s="1" t="n"/>
      <c r="C107" s="147" t="inlineStr">
        <is>
          <t>Clos (Non concerné)</t>
        </is>
      </c>
      <c r="D107" s="147" t="inlineStr">
        <is>
          <t>CVE-2022-28186
CVE-2022-28188
CVE-2022-28183
CVE-2022-28190
CVE-2022-28184
CVE-2022-28181
CVE-2022-28182
CVE-2022-28185
CVE-2022-28189
CVE-2022-28187</t>
        </is>
      </c>
      <c r="E107" s="147" t="inlineStr">
        <is>
          <t>NVIDIA GPU Display</t>
        </is>
      </c>
      <c r="F107" s="109" t="n">
        <v>44704</v>
      </c>
      <c r="G107" s="18" t="inlineStr">
        <is>
          <t>Multiples vulnérabilités ont été découvert dans Le pilote d'affichage GPU NVIDIA pour Windows, Elles permettent à un attaquant de provoquer un déni de service et une élévation de privilèges.</t>
        </is>
      </c>
      <c r="H107" s="29" t="inlineStr">
        <is>
          <t>Risque fort</t>
        </is>
      </c>
      <c r="I107" s="147" t="inlineStr">
        <is>
          <t>Denial of service
Privilege escalation</t>
        </is>
      </c>
      <c r="J107" s="1" t="inlineStr">
        <is>
          <t>NON</t>
        </is>
      </c>
      <c r="K107" s="18" t="inlineStr">
        <is>
          <t xml:space="preserve">Veuillez se référer au bulletin de sécurité NVIDIA pour mettre à jour les produits.
Référence : https://nvidia.custhelp.com/app/answers/detail/a_id/5353#security-updates-for-nvidia-gpu-display-driver </t>
        </is>
      </c>
      <c r="L107" s="147" t="inlineStr">
        <is>
          <t>FS</t>
        </is>
      </c>
      <c r="M107" s="109" t="n">
        <v>44704</v>
      </c>
      <c r="N107" s="109" t="n"/>
      <c r="O107" s="109" t="n"/>
      <c r="P107" s="1">
        <f>DATEDIF(F107,O107,"D")</f>
        <v/>
      </c>
      <c r="Q107" s="147">
        <f>IF(N107&lt;=P107,"Traité dans le delai","Hors délai de remediation")</f>
        <v/>
      </c>
      <c r="R107" s="19" t="inlineStr">
        <is>
          <t>Non concerné</t>
        </is>
      </c>
      <c r="S107" s="20" t="inlineStr">
        <is>
          <t>https://nvidia.custhelp.com/app/answers/detail/a_id/5353#security-updates-for-nvidia-gpu-display-driver
https://www.nvidia.com/Download/index.aspx</t>
        </is>
      </c>
    </row>
    <row r="108" ht="159.65" customFormat="1" customHeight="1" s="2">
      <c r="A108" s="1" t="inlineStr">
        <is>
          <t>CDGDev</t>
        </is>
      </c>
      <c r="B108" s="1" t="inlineStr">
        <is>
          <t>27062023-19</t>
        </is>
      </c>
      <c r="C108" s="1" t="inlineStr">
        <is>
          <t>WIP</t>
        </is>
      </c>
      <c r="D108" s="147" t="inlineStr">
        <is>
          <t>CVE-2022-34671
CVE-2023-25515
CVE-2023-25516
CVE-2023-25517</t>
        </is>
      </c>
      <c r="E108" s="147" t="inlineStr">
        <is>
          <t>NVIDIA GPU Display</t>
        </is>
      </c>
      <c r="F108" s="109" t="n">
        <v>45104</v>
      </c>
      <c r="G108" s="18" t="inlineStr">
        <is>
          <t>Multiples vulnérabilités ont été découvert dans Le pilote d'affichage GPU NVIDIA pour Windows, Elles permettent à un attaquant de provoquer un déni de service et une élévation de  privilèges.</t>
        </is>
      </c>
      <c r="H108" s="23" t="inlineStr">
        <is>
          <t>Risque fort</t>
        </is>
      </c>
      <c r="I108" s="147" t="inlineStr">
        <is>
          <t>Déni de service
-
Escalade de privilèges
-
Divulgation 
d'informations</t>
        </is>
      </c>
      <c r="J108" s="1" t="inlineStr">
        <is>
          <t>OUI</t>
        </is>
      </c>
      <c r="K108" s="18" t="inlineStr">
        <is>
          <t>▪ Versions 536.23 ou ultérieures
▪ Versions 474.44 pour support de GeForce Kepler desktop ou ultérieures
▪ Versions 474.44 ou ultérieures
▪ Versions 536.25 ou ultérieures
▪ Versions 529.11 ou ultérieures
▪ Versions 474.44 ou ultérieures
▪ Versions 536.25 ou ultérieures
▪ Versions 529.11 ou ultérieures
▪ Versions 474.44 ou ultérieures
▪ Versions 454.23 ou ultérieures</t>
        </is>
      </c>
      <c r="L108" s="147" t="inlineStr">
        <is>
          <t>FS</t>
        </is>
      </c>
      <c r="M108" s="109" t="n">
        <v>45104</v>
      </c>
      <c r="N108" s="147" t="n">
        <v>30</v>
      </c>
      <c r="O108" s="109">
        <f>TODAY()</f>
        <v/>
      </c>
      <c r="P108" s="1">
        <f>DATEDIF(F108,O108,"D")</f>
        <v/>
      </c>
      <c r="Q108" s="109">
        <f>IF(P108&lt;=N108,"Traité dans le delai","Hors délai de remediation")</f>
        <v/>
      </c>
      <c r="R108" s="19" t="inlineStr">
        <is>
          <t>27/06/2023 : Mail envoyé par SOC
03/07/2023 : Relance</t>
        </is>
      </c>
      <c r="S108" s="20" t="inlineStr">
        <is>
          <t>https://nvidia.custhelp.com/app/answers/detail/a_id/5468</t>
        </is>
      </c>
    </row>
    <row r="109" ht="304.5" customFormat="1" customHeight="1" s="2">
      <c r="A109" s="1" t="inlineStr">
        <is>
          <t>CDGDev</t>
        </is>
      </c>
      <c r="B109" s="1" t="inlineStr">
        <is>
          <t>16082023-08</t>
        </is>
      </c>
      <c r="C109" s="1" t="inlineStr">
        <is>
          <t>Clos (Traité)</t>
        </is>
      </c>
      <c r="D109" s="147" t="inlineStr">
        <is>
          <t>CVE-2023-2312
CVE-2023-4349
CVE-2023-4350
CVE-2023-4351
CVE-2023-4352
CVE-2023-4353
CVE-2023-4354
CVE-2023-4355
CVE-2023-4356
CVE-2023-4357
CVE-2023-4358
CVE-2023-4359
CVE-2023-4360
CVE-2023-4361
CVE-2023-4362
CVE-2023-4363
CVE-2023-4364
CVE-2023-4365
CVE-2023-4366
CVE-2023-4367
CVE-2023-4368</t>
        </is>
      </c>
      <c r="E109" s="1" t="inlineStr">
        <is>
          <t>Google chrome</t>
        </is>
      </c>
      <c r="F109" s="123" t="n">
        <v>45154</v>
      </c>
      <c r="G109" s="42" t="inlineStr">
        <is>
          <t>De multiples vulnérabilités ont été découvertes dans Google Chrome. 
Elles permettent à un attaquant de provoquer un problème de sécurité 
non spécifié par l'éditeur.</t>
        </is>
      </c>
      <c r="H109" s="43" t="inlineStr">
        <is>
          <t>Risque fort</t>
        </is>
      </c>
      <c r="I109" s="147" t="inlineStr">
        <is>
          <t>Non spécifié 
par 
l'éditeur</t>
        </is>
      </c>
      <c r="J109" s="1" t="inlineStr">
        <is>
          <t>OUI</t>
        </is>
      </c>
      <c r="K109" s="42" t="inlineStr">
        <is>
          <t>Mettre à jour de Google chrome par la version 116.0.5845.97 ou ultérieure</t>
        </is>
      </c>
      <c r="L109" s="147" t="inlineStr">
        <is>
          <t>FS</t>
        </is>
      </c>
      <c r="M109" s="123" t="n">
        <v>45154</v>
      </c>
      <c r="N109" s="1" t="n">
        <v>15</v>
      </c>
      <c r="O109" s="109" t="n">
        <v>45168</v>
      </c>
      <c r="P109" s="1">
        <f>DATEDIF(F109,O109,"D")</f>
        <v/>
      </c>
      <c r="Q109" s="147">
        <f>IF(P109&lt;=N109,"Traité dans le delai","Hors délai de remediation")</f>
        <v/>
      </c>
      <c r="R109" s="42" t="inlineStr">
        <is>
          <t>16/08/2023 : Mail envoyé par SOC
Autoupdate
une nouvelle vulnérabilité a été découverte sous l'id : 23082023-15</t>
        </is>
      </c>
      <c r="S109" s="49" t="inlineStr">
        <is>
          <t>https://chromereleases.googleblog.com/2023/08/stable-channel-update-for-desktop_15.html</t>
        </is>
      </c>
    </row>
    <row r="110" ht="275.65" customFormat="1" customHeight="1" s="2">
      <c r="A110" s="1" t="inlineStr">
        <is>
          <t>CDGDev</t>
        </is>
      </c>
      <c r="B110" s="1" t="n"/>
      <c r="C110" s="147" t="inlineStr">
        <is>
          <t>OPEN</t>
        </is>
      </c>
      <c r="D110" s="147" t="inlineStr">
        <is>
          <t>CVE-2021-43890</t>
        </is>
      </c>
      <c r="E110" s="147" t="inlineStr">
        <is>
          <t>Notification de vulnérabilité Critique 0-Day affectant Windows AppX Installer</t>
        </is>
      </c>
      <c r="F110" s="109" t="n">
        <v>44546</v>
      </c>
      <c r="G110" s="18" t="inlineStr">
        <is>
          <t>Microsoft annonce la correction d’une vulnérabilité critique affectant les versions susmentionnées de Windows AppX Installer. Cette vulnérabilité est activement exploitée et permet à un attaquant de créer un fichier malveillant, puis de le modifier pour qu’il ressemble à une application légitime, et l’utiliser pour diffuser des malware s de famille Emotet/Trickbot/Bazaloader.</t>
        </is>
      </c>
      <c r="H110" s="23" t="inlineStr">
        <is>
          <t>Critique</t>
        </is>
      </c>
      <c r="I110" s="147" t="inlineStr">
        <is>
          <t>Usurpation d’identité</t>
        </is>
      </c>
      <c r="J110" s="1" t="inlineStr">
        <is>
          <t>OUI</t>
        </is>
      </c>
      <c r="K110" s="18" t="inlineStr">
        <is>
          <t>Mettre à jour vers :
•	Windows AppX Installer vers version 1.16 pour Windows 10 version 1809 et les versions qui viennent après.
•	Windows AppX Installer vers version 1.11 pour Windows 10 version 1803 et version 1709.
Mitigation : 
•	Enable the following GPO to prevent non-admins from installing any Windows App packages.
•	Enable this GPO to prevent installing apps from outside the Microsoft Store.
•	Use Windows Defender Application Control or AppLocker to block the Desktop App Installer app (Microsoft.DesktopAppInstaller_8wekyb3d8bbwe), or create policies to limit the apps installed in your environment.
•	Disable the ms-appinstaller protocol to install apps directly from a website.</t>
        </is>
      </c>
      <c r="L110" s="147" t="inlineStr">
        <is>
          <t>FS</t>
        </is>
      </c>
      <c r="M110" s="109" t="n">
        <v>44546</v>
      </c>
      <c r="N110" s="109" t="n"/>
      <c r="O110" s="109" t="n"/>
      <c r="P110" s="1">
        <f>DATEDIF(F110,O110,"D")</f>
        <v/>
      </c>
      <c r="Q110" s="147">
        <f>IF(N110&lt;=P110,"Traité dans le delai","Hors délai de remediation")</f>
        <v/>
      </c>
      <c r="R110" s="19" t="inlineStr">
        <is>
          <t>nécessite un outil de patching.</t>
        </is>
      </c>
      <c r="S110" s="18" t="inlineStr">
        <is>
          <t>https://msrc.microsoft.com/update-guide/vulnerability/CVE-2021-43890</t>
        </is>
      </c>
    </row>
    <row r="111" ht="101.65" customFormat="1" customHeight="1" s="2">
      <c r="A111" s="1" t="inlineStr">
        <is>
          <t>CDGDev</t>
        </is>
      </c>
      <c r="B111" s="1" t="n"/>
      <c r="C111" s="35" t="inlineStr">
        <is>
          <t>Clos (Traité)</t>
        </is>
      </c>
      <c r="D111" s="147" t="inlineStr">
        <is>
          <t>CVE-2021-40449</t>
        </is>
      </c>
      <c r="E111" s="123" t="inlineStr">
        <is>
          <t>Notification de vulnérabilité 0-day dans Microsoft Windows Win32k (MysterySnail)</t>
        </is>
      </c>
      <c r="F111" s="109" t="n">
        <v>44481</v>
      </c>
      <c r="G111" s="18" t="inlineStr">
        <is>
          <t>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
La vulnérabilité CVE-2021-40449 est activement exploitée.</t>
        </is>
      </c>
      <c r="H111" s="23" t="inlineStr">
        <is>
          <t>Risque fort</t>
        </is>
      </c>
      <c r="I111" s="130" t="inlineStr">
        <is>
          <t>Obtenir des privilèges
Escalade des privilèges
Exécution du code arbitraire</t>
        </is>
      </c>
      <c r="J111" s="1" t="inlineStr">
        <is>
          <t>OUI</t>
        </is>
      </c>
      <c r="K111" s="30" t="inlineStr">
        <is>
          <t>Installer les patchs de sécurités du mois Octobre.</t>
        </is>
      </c>
      <c r="L111" s="109" t="inlineStr">
        <is>
          <t>Wintel</t>
        </is>
      </c>
      <c r="M111" s="109" t="n">
        <v>44483</v>
      </c>
      <c r="N111" s="109" t="n"/>
      <c r="O111" s="109" t="n"/>
      <c r="P111" s="1">
        <f>DATEDIF(F111,O111,"D")</f>
        <v/>
      </c>
      <c r="Q111" s="147">
        <f>IF(N111&lt;=P111,"Traité dans le delai","Hors délai de remediation")</f>
        <v/>
      </c>
      <c r="R111" s="19" t="inlineStr">
        <is>
          <t>Traité dans le cadre de patching mensuel.</t>
        </is>
      </c>
      <c r="S111" s="20" t="inlineStr">
        <is>
          <t xml:space="preserve">https://msrc.microsoft.com/update-guide/vulnerability/CVE-2021-40449 </t>
        </is>
      </c>
    </row>
    <row r="112" ht="101.65" customFormat="1" customHeight="1" s="2">
      <c r="A112" s="1" t="inlineStr">
        <is>
          <t>CDGDev</t>
        </is>
      </c>
      <c r="B112" s="1" t="n"/>
      <c r="C112" s="35" t="inlineStr">
        <is>
          <t>Clos (Traité)</t>
        </is>
      </c>
      <c r="D112" s="147" t="inlineStr">
        <is>
          <t>CVE-2021-40449</t>
        </is>
      </c>
      <c r="E112" s="123" t="inlineStr">
        <is>
          <t>Notification de vulnérabilité 0-day dans Microsoft Windows Win32k (MysterySnail)</t>
        </is>
      </c>
      <c r="F112" s="109" t="n">
        <v>44481</v>
      </c>
      <c r="G112" s="18" t="inlineStr">
        <is>
          <t>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
La vulnérabilité CVE-2021-40449 est activement exploitée.</t>
        </is>
      </c>
      <c r="H112" s="23" t="inlineStr">
        <is>
          <t>Risque fort</t>
        </is>
      </c>
      <c r="I112" s="130" t="inlineStr">
        <is>
          <t>Obtenir des privilèges
Escalade des privilèges
Exécution du code arbitraire</t>
        </is>
      </c>
      <c r="J112" s="1" t="inlineStr">
        <is>
          <t>OUI</t>
        </is>
      </c>
      <c r="K112" s="30" t="inlineStr">
        <is>
          <t>Installer les patchs de sécurités du mois Octobre.</t>
        </is>
      </c>
      <c r="L112" s="147" t="inlineStr">
        <is>
          <t>FS</t>
        </is>
      </c>
      <c r="M112" s="109" t="n">
        <v>44483</v>
      </c>
      <c r="N112" s="109" t="n"/>
      <c r="O112" s="109" t="n"/>
      <c r="P112" s="1">
        <f>DATEDIF(F112,O112,"D")</f>
        <v/>
      </c>
      <c r="Q112" s="147">
        <f>IF(N112&lt;=P112,"Traité dans le delai","Hors délai de remediation")</f>
        <v/>
      </c>
      <c r="R112" s="19" t="inlineStr">
        <is>
          <t>Pas de retour aupres de l'equipe technique</t>
        </is>
      </c>
      <c r="S112" s="20" t="inlineStr">
        <is>
          <t xml:space="preserve">https://msrc.microsoft.com/update-guide/vulnerability/CVE-2021-40449 </t>
        </is>
      </c>
    </row>
    <row r="113" ht="101.65" customFormat="1" customHeight="1" s="2">
      <c r="A113" s="1" t="inlineStr">
        <is>
          <t>CDGDev</t>
        </is>
      </c>
      <c r="B113" s="1" t="n"/>
      <c r="C113" s="147" t="inlineStr">
        <is>
          <t>OPEN</t>
        </is>
      </c>
      <c r="D113" s="147" t="inlineStr">
        <is>
          <t>CVE-2021-40449</t>
        </is>
      </c>
      <c r="E113" s="123" t="inlineStr">
        <is>
          <t>Notification de vulnérabilité 0-day dans Microsoft Windows Win32k (MysterySnail)</t>
        </is>
      </c>
      <c r="F113" s="109" t="n">
        <v>44481</v>
      </c>
      <c r="G113" s="18" t="inlineStr">
        <is>
          <t>Une vulnérabilité critique a été découverte dans Microsoft Windows Win32k. Elle permet à un attaquant local authentifié d'obtenir des privilèges élevés sur le système, en raison d'une faille dans le composant Win32k. En exécutant un programme spécialement conçu, un attaquant authentifié pourrait exploiter cette vulnérabilité pour exécuter du code arbitraire avec des privilèges élevés.
La vulnérabilité CVE-2021-40449 est activement exploitée.</t>
        </is>
      </c>
      <c r="H113" s="23" t="inlineStr">
        <is>
          <t>Risque fort</t>
        </is>
      </c>
      <c r="I113" s="130" t="inlineStr">
        <is>
          <t>Obtenir des privilèges
Escalade des privilèges
Exécution du code arbitraire</t>
        </is>
      </c>
      <c r="J113" s="1" t="inlineStr">
        <is>
          <t>OUI</t>
        </is>
      </c>
      <c r="K113" s="30" t="inlineStr">
        <is>
          <t>Blocage des IOCs.</t>
        </is>
      </c>
      <c r="L113" s="109" t="inlineStr">
        <is>
          <t>Network</t>
        </is>
      </c>
      <c r="M113" s="109" t="n">
        <v>44483</v>
      </c>
      <c r="N113" s="109" t="n"/>
      <c r="O113" s="109" t="n"/>
      <c r="P113" s="1">
        <f>DATEDIF(F113,O113,"D")</f>
        <v/>
      </c>
      <c r="Q113" s="147">
        <f>IF(N113&lt;=P113,"Traité dans le delai","Hors délai de remediation")</f>
        <v/>
      </c>
      <c r="R113" s="19" t="inlineStr">
        <is>
          <t xml:space="preserve">Pas de retour aupres de l'equipe technique.
</t>
        </is>
      </c>
      <c r="S113" s="20" t="inlineStr">
        <is>
          <t xml:space="preserve">https://msrc.microsoft.com/update-guide/vulnerability/CVE-2021-40449 </t>
        </is>
      </c>
    </row>
    <row r="114" ht="409.5" customFormat="1" customHeight="1" s="2">
      <c r="A114" s="1" t="inlineStr">
        <is>
          <t>CDGDev</t>
        </is>
      </c>
      <c r="B114" s="1" t="n"/>
      <c r="C114" s="147" t="inlineStr">
        <is>
          <t>Clos (Patch cumulative)</t>
        </is>
      </c>
      <c r="D114" s="147" t="inlineStr">
        <is>
          <t xml:space="preserve">CVE-2019-17543
CVE-2021-22884
CVE-2021-22901
CVE-2021-2339
CVE-2021-2340
CVE-2021-2342
CVE-2021-2352
CVE-2021-2354
CVE-2021-2356
CVE-2021-2357
CVE-2021-2367
CVE-2021-2370
CVE-2021-2372
CVE-2021-2374
CVE-2021-2383
CVE-2021-2384
CVE-2021-2385
CVE-2021-2387
CVE-2021-2389
CVE-2021-2390
CVE-2021-2399
CVE-2021-2402
CVE-2021-2410
CVE-2021-2411
CVE-2021-2412
CVE-2021-2417
CVE-2021-2418
CVE-2021-2422
CVE-2021-2424
CVE-2021-2425
CVE-2021-2426
CVE-2021-2427
CVE-2021-2429
CVE-2021-2437
CVE-2021-2440
CVE-2021-2441
CVE-2021-2444
CVE-2021-25122
CVE-2021-3450
</t>
        </is>
      </c>
      <c r="E114" s="147" t="inlineStr">
        <is>
          <t>MySQL</t>
        </is>
      </c>
      <c r="F114" s="109" t="n">
        <v>44398</v>
      </c>
      <c r="G114" s="18" t="inlineStr">
        <is>
          <t>De multiples vulnérabilités ont été découvertes dans Oracle MySQL. Certaines d'entre elles permettent à un attaquant de provoquer un déni de service à distance, un contournement de la politique de sécurité et une atteinte à l'intégrité des données.</t>
        </is>
      </c>
      <c r="H114" s="23" t="inlineStr">
        <is>
          <t>Moyen</t>
        </is>
      </c>
      <c r="I114" s="147" t="inlineStr">
        <is>
          <t xml:space="preserve">Déni de service à distance
Contournement de la politique de sécurité
Atteinte à l'intégrité des données
Atteinte à la confidentialité des données
</t>
        </is>
      </c>
      <c r="J114" s="1" t="inlineStr">
        <is>
          <t>OUI</t>
        </is>
      </c>
      <c r="K114" s="18" t="inlineStr">
        <is>
          <t>Mettre à jours Oracle MySQL par la version 8.0.25 et 5.7.34 .</t>
        </is>
      </c>
      <c r="L114" s="1" t="inlineStr">
        <is>
          <t>DBA</t>
        </is>
      </c>
      <c r="M114" s="109" t="n">
        <v>44401</v>
      </c>
      <c r="N114" s="109" t="n"/>
      <c r="O114" s="109" t="n"/>
      <c r="P114" s="1">
        <f>DATEDIF(F114,O114,"D")</f>
        <v/>
      </c>
      <c r="Q114" s="147">
        <f>IF(N114&lt;=P114,"Traité dans le delai","Hors délai de remediation")</f>
        <v/>
      </c>
      <c r="R114" s="19" t="inlineStr">
        <is>
          <t xml:space="preserve">Pas de retour aupres de l'equipe technique
</t>
        </is>
      </c>
      <c r="S114" s="20" t="inlineStr">
        <is>
          <t xml:space="preserve">https://www.oracle.com/security-alerts/cpujul2021.html
</t>
        </is>
      </c>
    </row>
    <row r="115" ht="409.5" customFormat="1" customHeight="1" s="2">
      <c r="A115" s="1" t="inlineStr">
        <is>
          <t>CDGDev</t>
        </is>
      </c>
      <c r="B115" s="1" t="n"/>
      <c r="C115" s="64" t="inlineStr">
        <is>
          <t>Clos (Patch cumulative)</t>
        </is>
      </c>
      <c r="D115" s="147" t="inlineStr">
        <is>
          <t>CVE-2021-20227
CVE-2021-22112
CVE-2021-22118
CVE-2021-22926
CVE-2021-22931
CVE-2021-2471
CVE-2021-2478
CVE-2021-2479
CVE-2021-2481
CVE-2021-29425
CVE-2021-33037
CVE-2021-3518
CVE-2021-35537
CVE-2021-35546
CVE-2021-35575
CVE-2021-35577
CVE-2021-35583
CVE-2021-35584
CVE-2021-35590
CVE-2021-35591
CVE-2021-35592
CVE-2021-35593
CVE-2021-35594
CVE-2021-35596
CVE-2021-35597
CVE-2021-35598
CVE-2021-35602
CVE-2021-35604
CVE-2021-35607
CVE-2021-35608
CVE-2021-35610
CVE-2021-35612
CVE-2021-35613
CVE-2021-35618
CVE-2021-35621
CVE-2021-35622
CVE-2021-35623
CVE-2021-35624
CVE-2021-35625
CVE-2021-35626
CVE-2021-35627
CVE-2021-35628
CVE-2021-35629
CVE-2021-35630
CVE-2021-35631
CVE-2021-35632
CVE-2021-35633
CVE-2021-35634
CVE-2021-35635
CVE-2021-35636
CVE-2021-35637
CVE-2021-35638
CVE-2021-35639
CVE-2021-35640
CVE-2021-35641
CVE-2021-35642
CVE-2021-35643
CVE-2021-35644
CVE-2021-35645
CVE-2021-35646
CVE-2021-35647
CVE-2021-35648
CVE-2021-36222
CVE-2021-3711
CVE-2021-3712
CVE-2021-3712</t>
        </is>
      </c>
      <c r="E115" s="123" t="inlineStr">
        <is>
          <t>MySQL</t>
        </is>
      </c>
      <c r="F115" s="109" t="n">
        <v>44488</v>
      </c>
      <c r="G115" s="18" t="inlineStr">
        <is>
          <t xml:space="preserve">De multiples vulnérabilités ont été découvertes dans Oracle MySQL. Certaines d'entre elles permettent à un attaquant de provoquer une exécution de code arbitraire, un déni de service à distance et une atteinte à l'intégrité des données. </t>
        </is>
      </c>
      <c r="H115" s="23" t="inlineStr">
        <is>
          <t>Critique</t>
        </is>
      </c>
      <c r="I115" s="130" t="inlineStr">
        <is>
          <t xml:space="preserve">
Exécution de code arbitraire
Déni de service à distance
Atteinte à l'intégrité des données
Atteinte à la confidentialité des données</t>
        </is>
      </c>
      <c r="J115" s="1" t="inlineStr">
        <is>
          <t>OUI</t>
        </is>
      </c>
      <c r="K115" s="30" t="inlineStr">
        <is>
          <t>Mettre à jours Oracle MySQL par la version 8.0.27 et 5.7.36 .</t>
        </is>
      </c>
      <c r="L115" s="109" t="inlineStr">
        <is>
          <t>DBA</t>
        </is>
      </c>
      <c r="M115" s="109" t="n">
        <v>44490</v>
      </c>
      <c r="N115" s="109" t="n"/>
      <c r="O115" s="109" t="n"/>
      <c r="P115" s="1">
        <f>DATEDIF(F115,O115,"D")</f>
        <v/>
      </c>
      <c r="Q115" s="147">
        <f>IF(N115&lt;=P115,"Traité dans le delai","Hors délai de remediation")</f>
        <v/>
      </c>
      <c r="R115" s="19" t="inlineStr">
        <is>
          <t>nécessite une qualification auprès de l'equipe technique.</t>
        </is>
      </c>
      <c r="S115" s="20" t="inlineStr">
        <is>
          <t>https://www.oracle.com/security-alerts/cpuoct2021verbose.html#MSQL</t>
        </is>
      </c>
    </row>
    <row r="116" ht="409.5" customFormat="1" customHeight="1" s="2">
      <c r="A116" s="1" t="inlineStr">
        <is>
          <t>CDGDev</t>
        </is>
      </c>
      <c r="B116" s="1" t="n"/>
      <c r="C116" s="147" t="inlineStr">
        <is>
          <t>OPEN</t>
        </is>
      </c>
      <c r="D116" s="147" t="inlineStr">
        <is>
          <t>CVE-2021-22946
CVE-2022-21352
CVE-2022-21367
CVE-2022-21301
CVE-2022-21378
CVE-2022-21302
CVE-2022-21254
CVE-2022-21348
CVE-2022-21270
CVE-2022-21256
CVE-2022-21379
CVE-2022-21362
CVE-2022-21374
CVE-2022-21253
CVE-2022-21264
CVE-2022-21297
CVE-2022-21339
CVE-2022-21342
CVE-2022-21370
CVE-2022-21304
CVE-2022-21344
CVE-2022-21303
CVE-2022-21368
CVE-2022-21245
CVE-2022-21265
CVE-2022-21278
CVE-2022-21351
CVE-2022-21358
CVE-2022-21249
CVE-2022-21372</t>
        </is>
      </c>
      <c r="E116" s="147" t="inlineStr">
        <is>
          <t>MySQL</t>
        </is>
      </c>
      <c r="F116" s="109" t="n">
        <v>44580</v>
      </c>
      <c r="G116" s="18" t="inlineStr">
        <is>
          <t xml:space="preserve">De multiples vulnérabilités ont été découvertes dans MySQL Server, Oracle a publier un Critical Patch Update qui contient des correctifs de sécurité. 3 de ces vulnérabilités peuvent être exploitées à distance sans authentification, risque d’exploit sur un réseau sans nécessiter d'informations d'identification de l'utilisateur.
</t>
        </is>
      </c>
      <c r="H116" s="23" t="inlineStr">
        <is>
          <t>Critique</t>
        </is>
      </c>
      <c r="I116" s="147" t="inlineStr">
        <is>
          <t>Exécution de code à distance
Contournement de la politique de sécurité
Injection de code malveillant à distance</t>
        </is>
      </c>
      <c r="J116" s="1" t="inlineStr">
        <is>
          <t>NON</t>
        </is>
      </c>
      <c r="K116" s="18" t="inlineStr">
        <is>
          <t>Appliquer la mise à jour de MySQL Server vers les versions ci-après :
-	MySQL Server 8.0.28
-	MySQL Server 5.7.37</t>
        </is>
      </c>
      <c r="L116" s="1" t="inlineStr">
        <is>
          <t>DBA</t>
        </is>
      </c>
      <c r="M116" s="109" t="n">
        <v>44580</v>
      </c>
      <c r="N116" s="109" t="n"/>
      <c r="O116" s="109" t="n"/>
      <c r="P116" s="1">
        <f>DATEDIF(F116,O116,"D")</f>
        <v/>
      </c>
      <c r="Q116" s="147">
        <f>IF(N116&lt;=P116,"Traité dans le delai","Hors délai de remediation")</f>
        <v/>
      </c>
      <c r="R116" s="19" t="n"/>
      <c r="S116" s="20" t="inlineStr">
        <is>
          <t>https://www.oracle.com/security-alerts/cpujan2022.html#AppendixMSQL</t>
        </is>
      </c>
    </row>
    <row r="117" ht="130.5" customFormat="1" customHeight="1" s="2">
      <c r="A117" s="1" t="inlineStr">
        <is>
          <t>CDGDev</t>
        </is>
      </c>
      <c r="B117" s="1" t="n"/>
      <c r="C117" s="147" t="inlineStr">
        <is>
          <t>Clos (Patch cumulative)</t>
        </is>
      </c>
      <c r="D117" s="147" t="inlineStr">
        <is>
          <t>CVE-2021-29965
CVE-2021-29960
CVE-2021-29961
CVE-2021-29963
CVE-2021-29964
CVE-2021-29959
CVE-2021-29962
CVE-2021-29967
CVE-2021-29966</t>
        </is>
      </c>
      <c r="E117" s="147" t="inlineStr">
        <is>
          <t>Mozilla Firefox</t>
        </is>
      </c>
      <c r="F117" s="109" t="n">
        <v>44349</v>
      </c>
      <c r="G117" s="18" t="inlineStr">
        <is>
          <t xml:space="preserve">De multiples vulnérabilités ont été découvertes dans Mozilla Firefox. Elles permettent à un attaquant de provoquer une exécution de code arbitraire et un contournement de la politique de sécurité.
</t>
        </is>
      </c>
      <c r="H117" s="23" t="inlineStr">
        <is>
          <t>Critique</t>
        </is>
      </c>
      <c r="I117" s="147" t="inlineStr">
        <is>
          <t>Exécution de code arbitraire à distance
Contournement de la politique de sécurité</t>
        </is>
      </c>
      <c r="J117" s="1" t="inlineStr">
        <is>
          <t>OUI</t>
        </is>
      </c>
      <c r="K117" s="18" t="inlineStr">
        <is>
          <t>Mise a jours Firefox par la Version 89.</t>
        </is>
      </c>
      <c r="L117" s="147" t="inlineStr">
        <is>
          <t>FS</t>
        </is>
      </c>
      <c r="M117" s="109" t="inlineStr">
        <is>
          <t xml:space="preserve"> 02/06/2021</t>
        </is>
      </c>
      <c r="N117" s="109" t="n"/>
      <c r="O117" s="109" t="n"/>
      <c r="P117" s="1">
        <f>DATEDIF(F117,O117,"D")</f>
        <v/>
      </c>
      <c r="Q117" s="109">
        <f>IF(N117&lt;=P117,"Traité dans le delai","Hors délai de remediation")</f>
        <v/>
      </c>
      <c r="R117" s="19" t="inlineStr">
        <is>
          <t xml:space="preserve">De nouvelles vulnérabilités ont été publiées par l'éditeur et une nouvelle version a été publiée
Nécessite un outil de déploiement des mises a jour sécurité des produits non Microsoft
</t>
        </is>
      </c>
      <c r="S117" s="20" t="inlineStr">
        <is>
          <t>https://www.mozilla.org/en-US/security/advisories/mfsa2021-23/</t>
        </is>
      </c>
    </row>
    <row r="118" ht="72.65000000000001" customFormat="1" customHeight="1" s="2">
      <c r="A118" s="1" t="inlineStr">
        <is>
          <t>CDGDev</t>
        </is>
      </c>
      <c r="B118" s="1" t="n"/>
      <c r="C118" s="147" t="inlineStr">
        <is>
          <t>Clos (Patch cumulative)</t>
        </is>
      </c>
      <c r="D118" s="147" t="inlineStr">
        <is>
          <t>CVE-2021-29968</t>
        </is>
      </c>
      <c r="E118" s="147" t="inlineStr">
        <is>
          <t>Mozilla Firefox</t>
        </is>
      </c>
      <c r="F118" s="109" t="n">
        <v>44364</v>
      </c>
      <c r="G118" s="18" t="inlineStr">
        <is>
          <t>Une vulnérabilité a été découverte dans Mozilla Firefox. Elle permet à un attaquant de provoquer un problème de sécurité non spécifié par l'éditeur.</t>
        </is>
      </c>
      <c r="H118" s="21" t="inlineStr">
        <is>
          <t>Moyen</t>
        </is>
      </c>
      <c r="I118" s="147" t="inlineStr">
        <is>
          <t>Accès à des données confidentielles</t>
        </is>
      </c>
      <c r="J118" s="1" t="inlineStr">
        <is>
          <t>OUI</t>
        </is>
      </c>
      <c r="K118" s="18" t="inlineStr">
        <is>
          <t>Mise à jours Firefox par la Version 89.0.1.</t>
        </is>
      </c>
      <c r="L118" s="147" t="inlineStr">
        <is>
          <t>FS</t>
        </is>
      </c>
      <c r="M118" s="109" t="n">
        <v>44364</v>
      </c>
      <c r="N118" s="109" t="n"/>
      <c r="O118" s="109" t="n"/>
      <c r="P118" s="1">
        <f>DATEDIF(F118,O118,"D")</f>
        <v/>
      </c>
      <c r="Q118" s="147">
        <f>IF(N118&lt;=P118,"Traité dans le delai","Hors délai de remediation")</f>
        <v/>
      </c>
      <c r="R118" s="19" t="inlineStr">
        <is>
          <t xml:space="preserve">De nouvelles vulnérabilités ont été publiées par l'éditeur et une nouvelle version a été publiée
Nécessite un outil de déploiement des mises a jour sécurité des produits non Microsoft
</t>
        </is>
      </c>
      <c r="S118" s="20" t="inlineStr">
        <is>
          <t>https://www.mozilla.org/en-US/security/advisories/mfsa2021-27/</t>
        </is>
      </c>
    </row>
    <row r="119" ht="130.5" customFormat="1" customHeight="1" s="2">
      <c r="A119" s="1" t="inlineStr">
        <is>
          <t>CDGDev</t>
        </is>
      </c>
      <c r="B119" s="1" t="n"/>
      <c r="C119" s="147" t="inlineStr">
        <is>
          <t>Clos (Patch cumulative)</t>
        </is>
      </c>
      <c r="D119" s="147" t="inlineStr">
        <is>
          <t>CVE-2021-29970
CVE-2021-29971
CVE-2021-30547
CVE-2021-29972
CVE-2021-29973
CVE-2021-29974
CVE-2021-29975
CVE-2021-29976
CVE-2021-29977</t>
        </is>
      </c>
      <c r="E119" s="147" t="inlineStr">
        <is>
          <t>Mozilla Firefox</t>
        </is>
      </c>
      <c r="F119" s="109" t="n">
        <v>44391</v>
      </c>
      <c r="G119" s="18" t="inlineStr">
        <is>
          <t>De multiples vulnérabilités ont été découvertes dans Mozilla Firefox. Elles permettent à un attaquant de provoquer une exécution de code arbitraire et un contournement de la politique de sécurité.</t>
        </is>
      </c>
      <c r="H119" s="23" t="inlineStr">
        <is>
          <t>Critique</t>
        </is>
      </c>
      <c r="I119" s="147" t="inlineStr">
        <is>
          <t>Exécution de code arbitraire à distance
Contournement de la politique de sécurité</t>
        </is>
      </c>
      <c r="J119" s="1" t="inlineStr">
        <is>
          <t>OUI</t>
        </is>
      </c>
      <c r="K119" s="18" t="inlineStr">
        <is>
          <t>Mise a jours Firefox par la Version 90.</t>
        </is>
      </c>
      <c r="L119" s="147" t="inlineStr">
        <is>
          <t>FS</t>
        </is>
      </c>
      <c r="M119" s="109" t="n">
        <v>44391</v>
      </c>
      <c r="N119" s="109" t="n"/>
      <c r="O119" s="109" t="n"/>
      <c r="P119" s="1">
        <f>DATEDIF(F119,O119,"D")</f>
        <v/>
      </c>
      <c r="Q119" s="147">
        <f>IF(N119&lt;=P119,"Traité dans le delai","Hors délai de remediation")</f>
        <v/>
      </c>
      <c r="R119" s="19" t="inlineStr">
        <is>
          <t xml:space="preserve">De nouvelles vulnérabilités ont été publiées par l'éditeur et une nouvelle version a été publiée
Nécessite un outil de déploiement des mises a jour sécurité des produits non Microsoft
</t>
        </is>
      </c>
      <c r="S119" s="20" t="inlineStr">
        <is>
          <t>https://www.mozilla.org/en-US/security/advisories/mfsa2021-28/</t>
        </is>
      </c>
    </row>
    <row r="120" ht="159.65" customFormat="1" customHeight="1" s="2">
      <c r="A120" s="1" t="inlineStr">
        <is>
          <t>CDGDev</t>
        </is>
      </c>
      <c r="B120" s="1" t="n"/>
      <c r="C120" s="147" t="inlineStr">
        <is>
          <t>Clos (Patch cumulative)</t>
        </is>
      </c>
      <c r="D120" s="147" t="inlineStr">
        <is>
          <t>CVE-2021-29980
CVE-2021-29981
CVE-2021-29982
CVE-2021-29983
CVE-2021-29984
CVE-2021-29985
CVE-2021-29986
CVE-2021-29987
CVE-2021-29988
CVE-2021-29989
CVE-2021-29990</t>
        </is>
      </c>
      <c r="E120" s="147" t="inlineStr">
        <is>
          <t>Mozilla Firefox</t>
        </is>
      </c>
      <c r="F120" s="109" t="n">
        <v>44419</v>
      </c>
      <c r="G120" s="18" t="inlineStr">
        <is>
          <t>De multiples vulnérabilités ont été découvertes dans Mozilla Firefox. Elles permettent à un attaquant de provoquer une exécution de code arbitraire et une corruption de la mémoire.</t>
        </is>
      </c>
      <c r="H120" s="23" t="inlineStr">
        <is>
          <t>Critique</t>
        </is>
      </c>
      <c r="I120" s="147" t="inlineStr">
        <is>
          <t>Exécution de code arbitraire à distance
Corruption de la mémoire</t>
        </is>
      </c>
      <c r="J120" s="1" t="inlineStr">
        <is>
          <t>OUI</t>
        </is>
      </c>
      <c r="K120" s="18" t="inlineStr">
        <is>
          <t>Mise à jours Firefox par la Version 91.</t>
        </is>
      </c>
      <c r="L120" s="147" t="inlineStr">
        <is>
          <t>FS</t>
        </is>
      </c>
      <c r="M120" s="109" t="n"/>
      <c r="N120" s="109" t="n"/>
      <c r="O120" s="109" t="n"/>
      <c r="P120" s="1">
        <f>DATEDIF(F120,O120,"D")</f>
        <v/>
      </c>
      <c r="Q120" s="147">
        <f>IF(N120&lt;=P120,"Traité dans le delai","Hors délai de remediation")</f>
        <v/>
      </c>
      <c r="R120" s="19" t="inlineStr">
        <is>
          <t>Nécessite un outil de déploiement des mises a jour sécurité des produits non Microsoft</t>
        </is>
      </c>
      <c r="S120" s="20" t="inlineStr">
        <is>
          <t xml:space="preserve">https://www.mozilla.org/en-US/security/advisories/mfsa2021-33/ </t>
        </is>
      </c>
    </row>
    <row r="121" ht="101.65" customFormat="1" customHeight="1" s="2">
      <c r="A121" s="1" t="inlineStr">
        <is>
          <t>CDGDev</t>
        </is>
      </c>
      <c r="B121" s="1" t="n"/>
      <c r="C121" s="147" t="inlineStr">
        <is>
          <t>Clos (Patch cumulative)</t>
        </is>
      </c>
      <c r="D121" s="147" t="inlineStr">
        <is>
          <t>CVE-2021-38496
CVE-2021-38497
CVE-2021-38498
CVE-2021-32810
CVE-2021-38500
CVE-2021-38501
CVE-2021-38499</t>
        </is>
      </c>
      <c r="E121" s="147" t="inlineStr">
        <is>
          <t>Mozilla Firefox</t>
        </is>
      </c>
      <c r="F121" s="109" t="n">
        <v>44476</v>
      </c>
      <c r="G121" s="18" t="inlineStr">
        <is>
          <t xml:space="preserve">De multiples vulnérabilités ont été découvertes dans Mozilla Firefox. Elles permettent à un attaquant de provoquer une exécution de code arbitraire et un contournement de la politique de sécurité.
</t>
        </is>
      </c>
      <c r="H121" s="23" t="inlineStr">
        <is>
          <t>Risque fort</t>
        </is>
      </c>
      <c r="I121" s="130" t="inlineStr">
        <is>
          <t>Exécution de code arbitraire à distance
Atteinte à la confidentialité des données</t>
        </is>
      </c>
      <c r="J121" s="1" t="inlineStr">
        <is>
          <t>OUI</t>
        </is>
      </c>
      <c r="K121" s="30" t="n"/>
      <c r="L121" s="147" t="inlineStr">
        <is>
          <t>FS</t>
        </is>
      </c>
      <c r="M121" s="109" t="n">
        <v>44476</v>
      </c>
      <c r="N121" s="109" t="n"/>
      <c r="O121" s="109" t="n"/>
      <c r="P121" s="1">
        <f>DATEDIF(F121,O121,"D")</f>
        <v/>
      </c>
      <c r="Q121" s="147">
        <f>IF(N121&lt;=P121,"Traité dans le delai","Hors délai de remediation")</f>
        <v/>
      </c>
      <c r="R121" s="19" t="inlineStr">
        <is>
          <t xml:space="preserve">De nouvelles vulnérabilités ont été publiées par l'éditeur et une nouvelle version a été publiée
Nécessite un outil de déploiement des mises a jour sécurité des produits non Microsoft
</t>
        </is>
      </c>
      <c r="S121" s="20" t="inlineStr">
        <is>
          <t>https://www.mozilla.org/en-US/security/advisories/mfsa2021-43/</t>
        </is>
      </c>
    </row>
    <row r="122" ht="72.65000000000001" customFormat="1" customHeight="1" s="2">
      <c r="A122" s="1" t="inlineStr">
        <is>
          <t>CDGDev</t>
        </is>
      </c>
      <c r="B122" s="1" t="n"/>
      <c r="C122" s="38" t="inlineStr">
        <is>
          <t>Clos (Patch cumulative)</t>
        </is>
      </c>
      <c r="D122" s="37" t="inlineStr">
        <is>
          <t>CVE-2022-26485
CVE-2022-26486</t>
        </is>
      </c>
      <c r="E122" s="147" t="inlineStr">
        <is>
          <t>Mozilla Firefox</t>
        </is>
      </c>
      <c r="F122" s="65" t="n">
        <v>44628</v>
      </c>
      <c r="G122" s="66" t="inlineStr">
        <is>
          <t>De multiples vulnérabilités ont été découvertes dans le navigateur Mozilla Firefox. Elles permettent à un attaquant de provoquer une exécution de code arbitraire et une atteinte à l'intégrité des données.</t>
        </is>
      </c>
      <c r="H122" s="67" t="inlineStr">
        <is>
          <t>Critique</t>
        </is>
      </c>
      <c r="I122" s="37" t="inlineStr">
        <is>
          <t>Exécution de code arbitraire
Atteinte à l'intégrité des données</t>
        </is>
      </c>
      <c r="J122" s="1" t="inlineStr">
        <is>
          <t>OUI</t>
        </is>
      </c>
      <c r="K122" s="66" t="inlineStr">
        <is>
          <t>Mise a jour Firefox vers la version 97.0.2</t>
        </is>
      </c>
      <c r="L122" s="147" t="inlineStr">
        <is>
          <t>FS</t>
        </is>
      </c>
      <c r="M122" s="65" t="n">
        <v>44628</v>
      </c>
      <c r="N122" s="65" t="n"/>
      <c r="O122" s="65" t="n"/>
      <c r="P122" s="38">
        <f>DATEDIF(F122,O122,"D")</f>
        <v/>
      </c>
      <c r="Q122" s="147">
        <f>IF(N122&lt;=P122,"Traité dans le delai","Hors délai de remediation")</f>
        <v/>
      </c>
      <c r="R122" s="19" t="inlineStr">
        <is>
          <t xml:space="preserve">De nouvelles vulnérabilités ont été publiées par l'éditeur et une nouvelle version a été publiée
Nécessite un outil de déploiement des mises a jour sécurité des produits non Microsoft
</t>
        </is>
      </c>
      <c r="S122" s="20" t="inlineStr">
        <is>
          <t>https://www.mozilla.org/en-US/security/advisories/mfsa2022-09/</t>
        </is>
      </c>
    </row>
    <row r="123" ht="188.65" customFormat="1" customHeight="1" s="2">
      <c r="A123" s="1" t="inlineStr">
        <is>
          <t>CDGDev</t>
        </is>
      </c>
      <c r="B123" s="1" t="n"/>
      <c r="C123" s="38" t="inlineStr">
        <is>
          <t>Clos (Patch cumulative)</t>
        </is>
      </c>
      <c r="D123" s="147" t="inlineStr">
        <is>
          <t>CVE-2022-24713
CVE-2022-28282
CVE-2022-1097
CVE-2022-1197
CVE-2022-28286
CVE-2022-28289
CVE-2022-28285
CVE-2022-1196
CVE-2022-28283
CVE-2022-28288
CVE-2022-28287
CVE-2022-28284
CVE-2022-28281</t>
        </is>
      </c>
      <c r="E123" s="147" t="inlineStr">
        <is>
          <t>Mozilla Firefox</t>
        </is>
      </c>
      <c r="F123" s="109" t="n">
        <v>44659</v>
      </c>
      <c r="G123" s="18" t="inlineStr">
        <is>
          <t>De multiples vulnérabilités ont été découvertes dans le navigateur Mozilla Firefox. Elles permettent à un attaquant de provoquer une exécution de code arbitraire et une atteinte à l'intégrité des données ainsi que d’autres risques sur un navigateur vulnérable.</t>
        </is>
      </c>
      <c r="H123" s="29" t="inlineStr">
        <is>
          <t>Critique</t>
        </is>
      </c>
      <c r="I123" s="147" t="inlineStr">
        <is>
          <t xml:space="preserve">
Exécution de code arbitraire
Atteinte à l'intégrité des données
Déni de service
Spoofing</t>
        </is>
      </c>
      <c r="J123" s="1" t="inlineStr">
        <is>
          <t>OUI</t>
        </is>
      </c>
      <c r="K123" s="18" t="inlineStr">
        <is>
          <t>Mise à jour Mozilla Firefox par la version 98;</t>
        </is>
      </c>
      <c r="L123" s="147" t="inlineStr">
        <is>
          <t>FS</t>
        </is>
      </c>
      <c r="M123" s="109" t="n">
        <v>44659</v>
      </c>
      <c r="N123" s="109" t="n"/>
      <c r="O123" s="109" t="n"/>
      <c r="P123" s="1">
        <f>DATEDIF(F123,O123,"D")</f>
        <v/>
      </c>
      <c r="Q123" s="147">
        <f>IF(N123&lt;=P123,"Traité dans le delai","Hors délai de remediation")</f>
        <v/>
      </c>
      <c r="R123" s="41" t="inlineStr">
        <is>
          <t xml:space="preserve">De nouvelles vulnérabilités ont été publiées par l'éditeur et une nouvelle version a été publiée
</t>
        </is>
      </c>
      <c r="S123" s="20" t="inlineStr">
        <is>
          <t>https://www.mozilla.org/en-US/security/advisories/mfsa2022-13/</t>
        </is>
      </c>
    </row>
    <row r="124" ht="130.5" customFormat="1" customHeight="1" s="2">
      <c r="A124" s="1" t="inlineStr">
        <is>
          <t>CDGDev</t>
        </is>
      </c>
      <c r="B124" s="1" t="n"/>
      <c r="C124" s="37" t="inlineStr">
        <is>
          <t>Clos (Patch cumulative)</t>
        </is>
      </c>
      <c r="D124" s="147" t="inlineStr">
        <is>
          <t>CVE-2022-29914
CVE-2022-29909
CVE-2022-29916
CVE-2022-29911
CVE-2022-29912
CVE-2022-29910
CVE-2022-29915
CVE-2022-29917
CVE-2022-29918</t>
        </is>
      </c>
      <c r="E124" s="147" t="inlineStr">
        <is>
          <t>Mozilla Firefox</t>
        </is>
      </c>
      <c r="F124" s="109" t="n">
        <v>44685</v>
      </c>
      <c r="G124" s="18" t="inlineStr">
        <is>
          <t>De multiples vulnérabilités ont été découvertes dans Mozilla Firefox. Certaines d'entre elles permettent à un attaquant de provoquer une exécution de code arbitraire, un contournement de la politique de sécurité et une atteinte à l'intégrité des données.</t>
        </is>
      </c>
      <c r="H124" s="29" t="inlineStr">
        <is>
          <t>Risque fort</t>
        </is>
      </c>
      <c r="I124" s="147" t="inlineStr">
        <is>
          <t>Exécution de code arbitraire.
Contournement de la politique de sécurité.
Atteinte à l'intégrité des données.
Atteinte à la confidentialité des données.
Élévation de privilèges.</t>
        </is>
      </c>
      <c r="J124" s="1" t="inlineStr">
        <is>
          <t>OUI</t>
        </is>
      </c>
      <c r="K124" s="18" t="inlineStr">
        <is>
          <t>Mise à jour Mozilla Firefox par les versions suivantes :
- Mozilla Firefox version 100.</t>
        </is>
      </c>
      <c r="L124" s="147" t="inlineStr">
        <is>
          <t>FS</t>
        </is>
      </c>
      <c r="M124" s="109" t="n">
        <v>44686</v>
      </c>
      <c r="N124" s="109" t="n"/>
      <c r="O124" s="109" t="n">
        <v>44704</v>
      </c>
      <c r="P124" s="1">
        <f>DATEDIF(F124,O124,"D")</f>
        <v/>
      </c>
      <c r="Q124" s="147">
        <f>IF(N124&lt;=P124,"Traité dans le delai","Hors délai de remediation")</f>
        <v/>
      </c>
      <c r="R124" s="19" t="inlineStr">
        <is>
          <t xml:space="preserve">De nouvelles vulnérabilités ont été publiées par l'éditeur et une nouvelle version a été publiée
Nécessite un outil de déploiement des mises a jour sécurité des produits non Microsoft
</t>
        </is>
      </c>
      <c r="S124" s="20" t="inlineStr">
        <is>
          <t xml:space="preserve">https://www.mozilla.org/en-US/security/advisories/mfsa2022-16/
https://www.mozilla.org/en-US/security/advisories/mfsa2022-17/
</t>
        </is>
      </c>
    </row>
    <row r="125" ht="72.65000000000001" customFormat="1" customHeight="1" s="2">
      <c r="A125" s="1" t="inlineStr">
        <is>
          <t>CDGDev</t>
        </is>
      </c>
      <c r="B125" s="1" t="n"/>
      <c r="C125" s="147" t="inlineStr">
        <is>
          <t>Clos (Patch cumulative)</t>
        </is>
      </c>
      <c r="D125" s="147" t="inlineStr">
        <is>
          <t>CVE-2022-1802
CVE-2022-1529</t>
        </is>
      </c>
      <c r="E125" s="147" t="inlineStr">
        <is>
          <t>Mozilla Firefox</t>
        </is>
      </c>
      <c r="F125" s="109" t="n">
        <v>44704</v>
      </c>
      <c r="G125" s="18" t="inlineStr">
        <is>
          <t>De multiples vulnérabilités ont été découvertes dans Mozilla Firefox. Elles permettent à un attaquant de provoquer une exécution de code arbitraire à distance.</t>
        </is>
      </c>
      <c r="H125" s="29" t="inlineStr">
        <is>
          <t>Critique</t>
        </is>
      </c>
      <c r="I125" s="1" t="inlineStr">
        <is>
          <t>Exécution de code arbitraire à distance</t>
        </is>
      </c>
      <c r="J125" s="1" t="inlineStr">
        <is>
          <t>OUI</t>
        </is>
      </c>
      <c r="K125" s="34" t="inlineStr">
        <is>
          <t>Mise à jour Mozilla Firefox par la version 100.0.2</t>
        </is>
      </c>
      <c r="L125" s="147" t="inlineStr">
        <is>
          <t>FS</t>
        </is>
      </c>
      <c r="M125" s="109" t="n">
        <v>44704</v>
      </c>
      <c r="N125" s="109" t="n"/>
      <c r="O125" s="109" t="n">
        <v>44713</v>
      </c>
      <c r="P125" s="1">
        <f>DATEDIF(F125,O125,"D")</f>
        <v/>
      </c>
      <c r="Q125" s="147">
        <f>IF(N125&lt;=P125,"Traité dans le delai","Hors délai de remediation")</f>
        <v/>
      </c>
      <c r="R125" s="19" t="inlineStr">
        <is>
          <t xml:space="preserve">De nouvelles vulnérabilités ont été publiées par l'éditeur et une nouvelle version a été publiée
Nécessite un outil de déploiement des mises a jour sécurité des produits non Microsoft
</t>
        </is>
      </c>
      <c r="S125" s="20" t="inlineStr">
        <is>
          <t>https://www.mozilla.org/en-US/security/advisories/mfsa2022-19/</t>
        </is>
      </c>
    </row>
    <row r="126" ht="188.65" customFormat="1" customHeight="1" s="2">
      <c r="A126" s="1" t="inlineStr">
        <is>
          <t>CDGDev</t>
        </is>
      </c>
      <c r="B126" s="1" t="n"/>
      <c r="C126" s="147" t="inlineStr">
        <is>
          <t>Clos (Patch cumulative)</t>
        </is>
      </c>
      <c r="D126" s="147" t="inlineStr">
        <is>
          <t>CVE-2022-31736
CVE-2022-31737
CVE-2022-31738
CVE-2022-31739
CVE-2022-31740
CVE-2022-31741
CVE-2022-31742
CVE-2022-31743
CVE-2022-31744
CVE-2022-31745
CVE-2022-1919
CVE-2022-31747
CVE-2022-31748</t>
        </is>
      </c>
      <c r="E126" s="147" t="inlineStr">
        <is>
          <t>Mozilla Firefox</t>
        </is>
      </c>
      <c r="F126" s="109" t="n">
        <v>44713</v>
      </c>
      <c r="G126" s="18" t="inlineStr">
        <is>
          <t>De multiples vulnérabilités ont été découvertes dans Mozilla Firefox. Elles permettent à un attaquant de provoquer une exécution de code arbitraire à distance et un déni de service ainsi que d’autres vulnérabilités critiques.</t>
        </is>
      </c>
      <c r="H126" s="29" t="inlineStr">
        <is>
          <t>Risque fort</t>
        </is>
      </c>
      <c r="I126" s="147" t="inlineStr">
        <is>
          <t>Exécution de code arbitraire à distance
Contournement de sécurité
Déni de service
Spoofing</t>
        </is>
      </c>
      <c r="J126" s="1" t="inlineStr">
        <is>
          <t>OUI</t>
        </is>
      </c>
      <c r="K126" s="18" t="inlineStr">
        <is>
          <t>Mise à jour Mozilla Firefox par la version 101.</t>
        </is>
      </c>
      <c r="L126" s="147" t="inlineStr">
        <is>
          <t>FS</t>
        </is>
      </c>
      <c r="M126" s="109" t="n">
        <v>44713</v>
      </c>
      <c r="N126" s="109" t="n"/>
      <c r="O126" s="109" t="n">
        <v>44727</v>
      </c>
      <c r="P126" s="1">
        <f>DATEDIF(F126,O126,"D")</f>
        <v/>
      </c>
      <c r="Q126" s="147">
        <f>IF(N126&lt;=P126,"Traité dans le delai","Hors délai de remediation")</f>
        <v/>
      </c>
      <c r="R126" s="19" t="inlineStr">
        <is>
          <t xml:space="preserve">De nouvelles vulnérabilités ont été publiées par l'éditeur et une nouvelle version a été publiée
Nécessite un outil de déploiement des mises a jour sécurité des produits non Microsoft
</t>
        </is>
      </c>
      <c r="S126" s="20" t="inlineStr">
        <is>
          <t>https://www.mozilla.org/en-US/security/advisories/mfsa2022-20/</t>
        </is>
      </c>
    </row>
    <row r="127" ht="87" customFormat="1" customHeight="1" s="2">
      <c r="A127" s="1" t="inlineStr">
        <is>
          <t>CDGDev</t>
        </is>
      </c>
      <c r="B127" s="1" t="n"/>
      <c r="C127" s="147" t="inlineStr">
        <is>
          <t>Clos (Patch cumulative)</t>
        </is>
      </c>
      <c r="D127" s="147" t="inlineStr">
        <is>
          <t>CVE-2022-38473
CVE-2022-38478
CVE-2022-38472
CVE-2022-38477
CVE-2022-38474
CVE-2022-38475</t>
        </is>
      </c>
      <c r="E127" s="147" t="inlineStr">
        <is>
          <t>Mozilla Firefox</t>
        </is>
      </c>
      <c r="F127" s="109" t="n">
        <v>44797</v>
      </c>
      <c r="G127" s="18" t="inlineStr">
        <is>
          <t>De multiples vulnérabilités ont été corrigées dans Mozilla Firefox. Elles permettent à un attaquant de provoquer une exécution de code arbitraire à distance et un contournement de la politique de sécurité.</t>
        </is>
      </c>
      <c r="H127" s="43" t="inlineStr">
        <is>
          <t>Risque fort</t>
        </is>
      </c>
      <c r="I127" s="147" t="inlineStr">
        <is>
          <t>Contournement de la politique de sécurité.
Exécution de code arbitraire à distance.</t>
        </is>
      </c>
      <c r="J127" s="1" t="inlineStr">
        <is>
          <t>OUI</t>
        </is>
      </c>
      <c r="K127" s="18" t="inlineStr">
        <is>
          <t>Mise à jour vers la version 104 ou Ultérieur</t>
        </is>
      </c>
      <c r="L127" s="147" t="inlineStr">
        <is>
          <t>FS</t>
        </is>
      </c>
      <c r="M127" s="109" t="n">
        <v>44797</v>
      </c>
      <c r="N127" s="109" t="n"/>
      <c r="O127" s="109" t="n">
        <v>44826</v>
      </c>
      <c r="P127" s="1">
        <f>DATEDIF(F127,O127,"D")</f>
        <v/>
      </c>
      <c r="Q127" s="147">
        <f>IF(N127&lt;=P127,"Traité dans le delai","Hors délai de remediation")</f>
        <v/>
      </c>
      <c r="R127" s="19" t="inlineStr">
        <is>
          <t xml:space="preserve">De nouvelles vulnérabilités ont été publiées par l'éditeur et une nouvelle version a été publiée
Nécessite un outil de déploiement des mises a jour sécurité des produits non Microsoft
</t>
        </is>
      </c>
      <c r="S127" s="20" t="inlineStr">
        <is>
          <t>https://www.mozilla.org/en-US/security/advisories/mfsa2022-33/</t>
        </is>
      </c>
    </row>
    <row r="128" ht="101.65" customFormat="1" customHeight="1" s="2">
      <c r="A128" s="1" t="inlineStr">
        <is>
          <t>CDGDev</t>
        </is>
      </c>
      <c r="B128" s="1" t="n"/>
      <c r="C128" s="147" t="inlineStr">
        <is>
          <t>Clos (Patch cumulative)</t>
        </is>
      </c>
      <c r="D128" s="147" t="inlineStr">
        <is>
          <t>CVE-2022-40959
CVE-2022-40960
CVE-2022-40958
CVE-2022-40956
CVE-2022-40957
CVE-2022-40962
CVE-2022-40961</t>
        </is>
      </c>
      <c r="E128" s="147" t="inlineStr">
        <is>
          <t>Mozilla Firefox</t>
        </is>
      </c>
      <c r="F128" s="109" t="n">
        <v>44826</v>
      </c>
      <c r="G128" s="18" t="inlineStr">
        <is>
          <t>De multiples vulnérabilités ont été découvertes dans Mozilla Firefox, Certaines d'entre elles permettent à un attaquant de provoquer une exécution de code arbitraire, un déni de service à distance et un contournement de la politique de sécurité.</t>
        </is>
      </c>
      <c r="H128" s="43" t="inlineStr">
        <is>
          <t>Risque fort</t>
        </is>
      </c>
      <c r="I128" s="147" t="inlineStr">
        <is>
          <t>Exécution de code arbitraire
Déni de service à distance
Contournement de la politique de sécurité
Atteinte à l'intégrité des données
Atteinte à la confidentialité des données</t>
        </is>
      </c>
      <c r="J128" s="1" t="inlineStr">
        <is>
          <t>OUI</t>
        </is>
      </c>
      <c r="K128" s="34" t="inlineStr">
        <is>
          <t xml:space="preserve">Mise à jour de Mozilla Firefox par la version105.	</t>
        </is>
      </c>
      <c r="L128" s="147" t="inlineStr">
        <is>
          <t>FS</t>
        </is>
      </c>
      <c r="M128" s="109" t="n">
        <v>44826</v>
      </c>
      <c r="N128" s="109" t="n"/>
      <c r="O128" s="109" t="n">
        <v>44854</v>
      </c>
      <c r="P128" s="1">
        <f>DATEDIF(F128,O128,"D")</f>
        <v/>
      </c>
      <c r="Q128" s="147">
        <f>IF(N128&lt;=P128,"Traité dans le delai","Hors délai de remediation")</f>
        <v/>
      </c>
      <c r="R128" s="22" t="inlineStr">
        <is>
          <t>De nouvelles vulnérabilités ont été publiées par l'éditeur et une nouvelle version a été publiée</t>
        </is>
      </c>
      <c r="S128" s="18" t="inlineStr">
        <is>
          <t>https://www.mozilla.org/en-US/security/advisories/mfsa2022-41/
https://www.mozilla.org/en-US/security/advisories/mfsa2022-40/</t>
        </is>
      </c>
    </row>
    <row r="129" ht="87" customFormat="1" customHeight="1" s="2">
      <c r="A129" s="1" t="inlineStr">
        <is>
          <t>CDGDev</t>
        </is>
      </c>
      <c r="B129" s="1" t="n"/>
      <c r="C129" s="147" t="inlineStr">
        <is>
          <t>Clos (Patch cumulative)</t>
        </is>
      </c>
      <c r="D129" s="147" t="inlineStr">
        <is>
          <t>CVE-2022-42927
CVE-2022-42928
CVE-2022-42929
CVE-2022-42932
CVE-2022-42930
CVE-2022-42931</t>
        </is>
      </c>
      <c r="E129" s="147" t="inlineStr">
        <is>
          <t>Mozilla Firefox</t>
        </is>
      </c>
      <c r="F129" s="109" t="n">
        <v>44854</v>
      </c>
      <c r="G129" s="18" t="inlineStr">
        <is>
          <t>De multiples vulnérabilités ont été corrigées dans les produits Mozilla.
Elles permettent à un attaquant de provoquer un problème de sécurité non spécifié par l'éditeur,
une exécution de code arbitraire et un déni de service à distance.</t>
        </is>
      </c>
      <c r="H129" s="43" t="inlineStr">
        <is>
          <t>Risque fort</t>
        </is>
      </c>
      <c r="I129" s="147" t="inlineStr">
        <is>
          <t>Exécution de code arbitraire
Déni de service à distance
Non spécifié par l'éditeur</t>
        </is>
      </c>
      <c r="J129" s="1" t="inlineStr">
        <is>
          <t>OUI</t>
        </is>
      </c>
      <c r="K129" s="42" t="inlineStr">
        <is>
          <t>Mise à jour Mozilla Firefox par la version 106</t>
        </is>
      </c>
      <c r="L129" s="147" t="inlineStr">
        <is>
          <t>FS</t>
        </is>
      </c>
      <c r="M129" s="109" t="n">
        <v>44854</v>
      </c>
      <c r="N129" s="109" t="n"/>
      <c r="O129" s="109" t="n">
        <v>44881</v>
      </c>
      <c r="P129" s="1">
        <f>DATEDIF(F129,O129,"D")</f>
        <v/>
      </c>
      <c r="Q129" s="147">
        <f>IF(N129&lt;=P129,"Traité dans le delai","Hors délai de remediation")</f>
        <v/>
      </c>
      <c r="R129" s="22" t="inlineStr">
        <is>
          <t>01/11/2022 : Mise a jour appliquer 38 PDT avec succée.</t>
        </is>
      </c>
      <c r="S129" s="49" t="inlineStr">
        <is>
          <t>https://www.mozilla.org/en-US/security/advisories/mfsa2022-45/</t>
        </is>
      </c>
    </row>
    <row r="130" ht="275.65" customFormat="1" customHeight="1" s="2">
      <c r="A130" s="1" t="inlineStr">
        <is>
          <t>CDGDev</t>
        </is>
      </c>
      <c r="B130" s="1" t="inlineStr">
        <is>
          <t>16112022-14</t>
        </is>
      </c>
      <c r="C130" s="147" t="inlineStr">
        <is>
          <t>Clos (Patch cumulative)</t>
        </is>
      </c>
      <c r="D130" s="147" t="inlineStr">
        <is>
          <t>CVE-2022-45403
CVE-2022-45404
CVE-2022-45405
CVE-2022-45406
CVE-2022-45407
CVE-2022-45408
CVE-2022-45409
CVE-2022-45410
CVE-2022-45411
CVE-2022-45412
CVE-2022-45413
CVE-2022-40674
CVE-2022-45415
CVE-2022-45416
CVE-2022-45417
CVE-2022-45418
CVE-2022-45419
CVE-2022-45420
CVE-2022-45421</t>
        </is>
      </c>
      <c r="E130" s="147" t="inlineStr">
        <is>
          <t>Mozilla Firefox</t>
        </is>
      </c>
      <c r="F130" s="109" t="n">
        <v>44881</v>
      </c>
      <c r="G130" s="42" t="inlineStr">
        <is>
          <t>Mozilla a publié des mises à jour de sécurité pour corriger plusieurs vulnérabilités affectant les produits susmentionnés. Un attaquant pourrait exploiter certaines de ces vulnérabilités afin d’exécuter du code arbitraire à distance et de porter atteinte aux informations confidentielles.</t>
        </is>
      </c>
      <c r="H130" s="29" t="inlineStr">
        <is>
          <t>Risque fort</t>
        </is>
      </c>
      <c r="I130" s="147" t="inlineStr">
        <is>
          <t>Exécution du code arbitraire à distance.
Accès aux informations confidentielles.</t>
        </is>
      </c>
      <c r="J130" s="1" t="inlineStr">
        <is>
          <t>NON</t>
        </is>
      </c>
      <c r="K130" s="42" t="inlineStr">
        <is>
          <t>•	Mise à jour vers la version 107.</t>
        </is>
      </c>
      <c r="L130" s="147" t="inlineStr">
        <is>
          <t>FS</t>
        </is>
      </c>
      <c r="M130" s="123" t="n">
        <v>44881</v>
      </c>
      <c r="N130" s="123" t="n"/>
      <c r="O130" s="109">
        <f>TODAY()</f>
        <v/>
      </c>
      <c r="P130" s="1">
        <f>DATEDIF(F130,O130,"D")</f>
        <v/>
      </c>
      <c r="Q130" s="147">
        <f>IF(N130&lt;=P130,"Traité dans le delai","Hors délai de remediation")</f>
        <v/>
      </c>
      <c r="R130" s="51" t="inlineStr">
        <is>
          <t>16/11/2022 : Mail envoyé par SOC
23/11/2022 : Relance</t>
        </is>
      </c>
      <c r="S130" s="49" t="inlineStr">
        <is>
          <t xml:space="preserve">https://www.mozilla.org/en-US/security/advisories/mfsa2022-47/ </t>
        </is>
      </c>
    </row>
    <row r="131" ht="174" customFormat="1" customHeight="1" s="2">
      <c r="A131" s="1" t="inlineStr">
        <is>
          <t>CDGDev</t>
        </is>
      </c>
      <c r="B131" s="1" t="inlineStr">
        <is>
          <t>19012023-11</t>
        </is>
      </c>
      <c r="C131" s="147" t="inlineStr">
        <is>
          <t>Clos (Patch cumulative)</t>
        </is>
      </c>
      <c r="D131" s="147" t="inlineStr">
        <is>
          <t>CVE-2022-46871
CVE-2022-46877
CVE-2023-23597
CVE-2023-23598
CVE-2023-23599
CVE-2023-23600
CVE-2023-23601
CVE-2023-23602
CVE-2023-23603
CVE-2023-23604
CVE-2023-23605
CVE-2023-23606</t>
        </is>
      </c>
      <c r="E131" s="1" t="inlineStr">
        <is>
          <t>Mozilla Firefox</t>
        </is>
      </c>
      <c r="F131" s="123" t="n">
        <v>44945</v>
      </c>
      <c r="G131" s="42" t="inlineStr">
        <is>
          <t>De multiples vulnérabilités ont été corrigées dans les produits Mozilla.
Elles permettent à un attaquant de provoquer une exécution de code arbitraire à distance
Un contournement de la politique de sécurité et une atteinte à la confidentialité des données.</t>
        </is>
      </c>
      <c r="H131" s="43" t="inlineStr">
        <is>
          <t>Risque fort</t>
        </is>
      </c>
      <c r="I131" s="147" t="inlineStr">
        <is>
          <t>Contournement de la politique de sécurité
Exécution de code arbitraire à distance
Atteinte à la confidentialité des données</t>
        </is>
      </c>
      <c r="J131" s="1" t="inlineStr">
        <is>
          <t>NON</t>
        </is>
      </c>
      <c r="K131" s="42" t="inlineStr">
        <is>
          <t>Mise à jour Mozilla Firefox par la version 109</t>
        </is>
      </c>
      <c r="L131" s="147" t="inlineStr">
        <is>
          <t>FS</t>
        </is>
      </c>
      <c r="M131" s="123" t="n">
        <v>44945</v>
      </c>
      <c r="N131" s="123" t="n"/>
      <c r="O131" s="109" t="n">
        <v>44972</v>
      </c>
      <c r="P131" s="1">
        <f>DATEDIF(F131,O131,"D")</f>
        <v/>
      </c>
      <c r="Q131" s="147">
        <f>IF(N131&lt;=P131,"Traité dans le delai","Hors délai de remediation")</f>
        <v/>
      </c>
      <c r="R131" s="51" t="inlineStr">
        <is>
          <t>19/01/2023 : Mail  envoyé par SOC
une nouvelle vulnérabilité sous l'id : 15022023-10</t>
        </is>
      </c>
      <c r="S131" s="49" t="inlineStr">
        <is>
          <t>https://www.mozilla.org/en-US/security/advisories/mfsa2023-01/
https://www.mozilla.org/en-US/security/advisories/mfsa2023-02/</t>
        </is>
      </c>
    </row>
    <row r="132" ht="290.15" customFormat="1" customHeight="1" s="2">
      <c r="A132" s="1" t="inlineStr">
        <is>
          <t>CDGDev</t>
        </is>
      </c>
      <c r="B132" s="1" t="inlineStr">
        <is>
          <t>15022023-10</t>
        </is>
      </c>
      <c r="C132" s="147" t="inlineStr">
        <is>
          <t>Clos (Patch cumulative)</t>
        </is>
      </c>
      <c r="D132" s="147" t="inlineStr">
        <is>
          <t>CVE-2023-25745 
CVE-2023-25744 
CVE-2023-0767 
CVE-2023-25728 
CVE-2023-25729 
CVE-2023-25730 
CVE-2023-25731 
CVE-2023-25732 
CVE-2023-25733 
CVE-2023-25734 
CVE-2023-25735 
CVE-2023-25736 
CVE-2023-25737 
CVE-2023-25738 
CVE-2023-25739 
CVE-2023-25740 
CVE-2023-25741 
CVE-2023-25742 
CVE-2023-25743 
CVE-2023-25746</t>
        </is>
      </c>
      <c r="E132" s="147" t="inlineStr">
        <is>
          <t>Mozilla Firefox</t>
        </is>
      </c>
      <c r="F132" s="109" t="n">
        <v>44972</v>
      </c>
      <c r="G132" s="56" t="inlineStr">
        <is>
          <t>De multiples vulnérabilités ont été corrigées dans le navigateur Mozilla Firefox
Elles permettent à un attaquant de provoquer une exécution de code arbitraire et l’accès à des données confidentielles</t>
        </is>
      </c>
      <c r="H132" s="43" t="inlineStr">
        <is>
          <t>Risque fort</t>
        </is>
      </c>
      <c r="I132" s="42" t="inlineStr">
        <is>
          <t>Accès à des données confidentielles 
Exécution de code arbitraire</t>
        </is>
      </c>
      <c r="J132" s="1" t="inlineStr">
        <is>
          <t>OUI</t>
        </is>
      </c>
      <c r="K132" s="42" t="inlineStr">
        <is>
          <t>Mise à jour Mozilla Firefox par la version  110</t>
        </is>
      </c>
      <c r="L132" s="147" t="inlineStr">
        <is>
          <t>FS</t>
        </is>
      </c>
      <c r="M132" s="109" t="n">
        <v>44972</v>
      </c>
      <c r="N132" s="109" t="n"/>
      <c r="O132" s="109">
        <f>TODAY()</f>
        <v/>
      </c>
      <c r="P132" s="1">
        <f>DATEDIF(F132,O132,"D")</f>
        <v/>
      </c>
      <c r="Q132" s="147">
        <f>IF(N132&lt;=P132,"Traité dans le delai","Hors délai de remediation")</f>
        <v/>
      </c>
      <c r="R132" s="51" t="inlineStr">
        <is>
          <t>23/02/2023 : Mail envoyé par SOC
07/03/2023 : Relance
Autoupdate</t>
        </is>
      </c>
      <c r="S132" s="49" t="inlineStr">
        <is>
          <t>https://www.mozilla.org/en-US/security/advisories/mfsa2022-47/</t>
        </is>
      </c>
    </row>
    <row r="133" ht="188.65" customFormat="1" customHeight="1" s="2">
      <c r="A133" s="1" t="inlineStr">
        <is>
          <t>CDGDev</t>
        </is>
      </c>
      <c r="B133" s="1" t="inlineStr">
        <is>
          <t>16032023-11</t>
        </is>
      </c>
      <c r="C133" s="147" t="inlineStr">
        <is>
          <t>Clos (Traité)</t>
        </is>
      </c>
      <c r="D133" s="147" t="inlineStr">
        <is>
          <t>CVE-2023-25748
CVE-2023-25749
CVE-2023-25750
CVE-2023-25751
CVE-2023-25752
CVE-2023-28159
CVE-2023-28160
CVE-2023-28161
CVE-2023-28162
CVE-2023-28163
CVE-2023-28164
CVE-2023-28176
CVE-2023-28177</t>
        </is>
      </c>
      <c r="E133" s="1" t="inlineStr">
        <is>
          <t>Mozilla Firefox</t>
        </is>
      </c>
      <c r="F133" s="123" t="n">
        <v>45001</v>
      </c>
      <c r="G133" s="42" t="inlineStr">
        <is>
          <t>De multiples vulnérabilités ont été découvertes dans les produits Mozilla. 
Elles permettent à un attaquant de 
provoquer un déni de service à distance, 
une atteinte à la confidentialité des 
données, un contournement de la politique 
de sécurité et une exécution de code 
arbitraire à distance.</t>
        </is>
      </c>
      <c r="H133" s="43" t="inlineStr">
        <is>
          <t>Risque fort</t>
        </is>
      </c>
      <c r="I133" s="147" t="inlineStr">
        <is>
          <t>Atteinte à la confidentialité 
des données
Contournement de la politique 
de sécurité
Déni de service à distance
Exécution de code arbitraire 
à distance</t>
        </is>
      </c>
      <c r="J133" s="1" t="inlineStr">
        <is>
          <t>OUI</t>
        </is>
      </c>
      <c r="K133" s="42" t="inlineStr">
        <is>
          <t>Mise à jour Mozilla Firefox par la version   111</t>
        </is>
      </c>
      <c r="L133" s="147" t="inlineStr">
        <is>
          <t>Unix</t>
        </is>
      </c>
      <c r="M133" s="123" t="n">
        <v>44998</v>
      </c>
      <c r="N133" s="59" t="inlineStr">
        <is>
          <t>10</t>
        </is>
      </c>
      <c r="O133" s="109">
        <f>TODAY()</f>
        <v/>
      </c>
      <c r="P133" s="1">
        <f>DATEDIF(F133,O133,"D")</f>
        <v/>
      </c>
      <c r="Q133" s="147">
        <f>IF(N133&lt;=P133,"Traité dans le delai","Hors délai de remediation")</f>
        <v/>
      </c>
      <c r="R133" s="42" t="inlineStr">
        <is>
          <t>16/03/2022 : Mail envoyé par Soc
18/03/2022 : Relance
21/03/2023 : Une mise à jour Mozilla Firefox par la version 111.0 été effectué.</t>
        </is>
      </c>
      <c r="S133" s="49" t="inlineStr">
        <is>
          <t>https://seclists.org/oss-sec/2023/q1/138
https://cve.mitre.org/cgi-bin/cvename.cgi?name=CVE-2023-26464</t>
        </is>
      </c>
    </row>
    <row r="134" ht="188.65" customFormat="1" customHeight="1" s="2">
      <c r="A134" s="1" t="inlineStr">
        <is>
          <t>CDGDev</t>
        </is>
      </c>
      <c r="B134" s="1" t="inlineStr">
        <is>
          <t>05072023-01</t>
        </is>
      </c>
      <c r="C134" s="1" t="inlineStr">
        <is>
          <t>Clos (Traité)</t>
        </is>
      </c>
      <c r="D134" s="147" t="inlineStr">
        <is>
          <t>CVE-2023-3482
CVE-2023-37201
CVE-2023-37202
CVE-2023-37203
CVE-2023-37204
CVE-2023-37205
CVE-2023-37206
CVE-2023-37207
CVE-2023-37208
CVE-2023-37209
CVE-2023-37210
CVE-2023-37211
CVE-2023-37212</t>
        </is>
      </c>
      <c r="E134" s="1" t="inlineStr">
        <is>
          <t>Mozilla Firefox</t>
        </is>
      </c>
      <c r="F134" s="123" t="n">
        <v>45112</v>
      </c>
      <c r="G134" s="42" t="inlineStr">
        <is>
          <t>De multiples vulnérabilités ont été découvertes dans les produits Mozilla. 
Elles permettent à un attaquant de provoquer une atteinte à la confidentialité des données, un contournement de la politique de sécurité et une exécution de code arbitraire à distance.</t>
        </is>
      </c>
      <c r="H134" s="43" t="inlineStr">
        <is>
          <t>Risque fort</t>
        </is>
      </c>
      <c r="I134" s="147" t="inlineStr">
        <is>
          <t>Atteinte à la 
confidentialité 
des données
-
Contournement 
de la politique 
de sécurité
-
Exécution de 
code arbitraire 
à distance</t>
        </is>
      </c>
      <c r="J134" s="1" t="inlineStr">
        <is>
          <t>OUI</t>
        </is>
      </c>
      <c r="K134" s="42" t="inlineStr">
        <is>
          <t>Mozilla Firefox versions antérieures à 115
Mozilla Firefox ESR versions antérieures à 102.13</t>
        </is>
      </c>
      <c r="L134" s="147" t="inlineStr">
        <is>
          <t>FS</t>
        </is>
      </c>
      <c r="M134" s="123" t="n">
        <v>45112</v>
      </c>
      <c r="N134" s="1" t="n">
        <v>30</v>
      </c>
      <c r="O134" s="109">
        <f>TODAY()</f>
        <v/>
      </c>
      <c r="P134" s="1">
        <f>DATEDIF(F134,O134,"D")</f>
        <v/>
      </c>
      <c r="Q134" s="109">
        <f>IF(P134&lt;=N134,"Traité dans le delai","Hors délai de remediation")</f>
        <v/>
      </c>
      <c r="R134" s="51" t="inlineStr">
        <is>
          <t>05/07/2023 : Mail envoyé par SOC
12/07/2023 :Relance.
20/07/2023 :Relance</t>
        </is>
      </c>
      <c r="S134" s="49" t="inlineStr">
        <is>
          <t>https://www.mozilla.org/en-US/security/advisories/mfsa2023-22/
https://www.mozilla.org/en-US/security/advisories/mfsa2023-24/
https://www.mozilla.org/en-US/security/advisories/mfsa2023-23</t>
        </is>
      </c>
    </row>
    <row r="135" ht="87" customFormat="1" customHeight="1" s="2">
      <c r="A135" s="1" t="inlineStr">
        <is>
          <t>CDGDev</t>
        </is>
      </c>
      <c r="B135" s="1" t="inlineStr">
        <is>
          <t>18082023-10</t>
        </is>
      </c>
      <c r="C135" s="1" t="inlineStr">
        <is>
          <t>Clos (Traité)</t>
        </is>
      </c>
      <c r="D135" s="147" t="inlineStr">
        <is>
          <t>CVE-2023-36787
CVE-2023-38158</t>
        </is>
      </c>
      <c r="E135" s="1" t="inlineStr">
        <is>
          <t>Microsoft Edge</t>
        </is>
      </c>
      <c r="F135" s="123" t="n">
        <v>45156</v>
      </c>
      <c r="G135" s="42" t="inlineStr">
        <is>
          <t>De multiples vulnérabilités ont été découvertes dans Microsoft Edge. Elles 
permettent à un attaquant de provoquer une atteinte à la confidentialité des données et une élévation de privilèges.</t>
        </is>
      </c>
      <c r="H135" s="43" t="inlineStr">
        <is>
          <t>Risque fort</t>
        </is>
      </c>
      <c r="I135" s="147" t="inlineStr">
        <is>
          <t>Atteinte à la 
confidentialité des 
données
Élévation de 
privilèges</t>
        </is>
      </c>
      <c r="J135" s="1" t="inlineStr">
        <is>
          <t>OUI</t>
        </is>
      </c>
      <c r="K135" s="42" t="inlineStr">
        <is>
          <t>✓ Mise a jour vers la version 116.0.1901.200 ou ultérieur</t>
        </is>
      </c>
      <c r="L135" s="147" t="inlineStr">
        <is>
          <t>FS</t>
        </is>
      </c>
      <c r="M135" s="123" t="n">
        <v>45156</v>
      </c>
      <c r="N135" s="1" t="n">
        <v>30</v>
      </c>
      <c r="O135" s="109" t="n">
        <v>45168</v>
      </c>
      <c r="P135" s="1">
        <f>DATEDIF(F135,O135,"D")</f>
        <v/>
      </c>
      <c r="Q135" s="147">
        <f>IF(P135&lt;=N135,"Traité dans le delai","Hors délai de remediation")</f>
        <v/>
      </c>
      <c r="R135" s="51" t="inlineStr">
        <is>
          <t>18/08/2023 : Mail envoyé par SOC
Autoupdate
une nouvelle vulnérabilité a été découverte sous l'id : 23082023-14</t>
        </is>
      </c>
      <c r="S135" s="49" t="inlineStr">
        <is>
          <t>https://msrc.microsoft.com/update-guide/vulnerability/CVE-2023-36787
https://msrc.microsoft.com/update-guide/vulnerability/CVE-2023-38158</t>
        </is>
      </c>
    </row>
    <row r="136" ht="72.65000000000001" customFormat="1" customHeight="1" s="2">
      <c r="A136" s="1" t="inlineStr">
        <is>
          <t>CDGDev</t>
        </is>
      </c>
      <c r="B136" s="1" t="inlineStr">
        <is>
          <t>24112022-17</t>
        </is>
      </c>
      <c r="C136" s="21" t="inlineStr">
        <is>
          <t>Clos (Traité)</t>
        </is>
      </c>
      <c r="D136" s="147" t="inlineStr">
        <is>
          <t>N/A</t>
        </is>
      </c>
      <c r="E136" s="147" t="inlineStr">
        <is>
          <t>Mise à jour exceptionnelle pour corriger des problèmes d'authentification Kerberos</t>
        </is>
      </c>
      <c r="F136" s="109" t="n">
        <v>44889</v>
      </c>
      <c r="G136" s="42" t="inlineStr">
        <is>
          <t>Microsoft a publié une mise à jour exceptionnelle pour résoudre les problèmes causés par un récent correctif de sécurité de Windows qui entraîne des problèmes d'authentification Kerberos. L’exploitation de cette faille peut permettre à un attaquant de contourner les fonctions de sécurité dans un environnement Windows AD.</t>
        </is>
      </c>
      <c r="H136" s="29" t="inlineStr">
        <is>
          <t>Risque fort</t>
        </is>
      </c>
      <c r="I136" s="147" t="inlineStr">
        <is>
          <t>L’exploitation de cette faille peut permettre à un attaquant de contourner les fonctions de sécurité dans un environnement Windows AD.</t>
        </is>
      </c>
      <c r="J136" s="1" t="inlineStr">
        <is>
          <t>OUI</t>
        </is>
      </c>
      <c r="K136" s="42" t="inlineStr">
        <is>
          <t>Installation des mises à jour (KBs)</t>
        </is>
      </c>
      <c r="L136" s="147" t="inlineStr">
        <is>
          <t>Wintel</t>
        </is>
      </c>
      <c r="M136" s="123" t="n">
        <v>44889</v>
      </c>
      <c r="N136" s="123" t="n"/>
      <c r="O136" s="109" t="n">
        <v>44893</v>
      </c>
      <c r="P136" s="1">
        <f>DATEDIF(F136,O136,"D")</f>
        <v/>
      </c>
      <c r="Q136" s="147">
        <f>IF(N136&lt;=P136,"Traité dans le delai","Hors délai de remediation")</f>
        <v/>
      </c>
      <c r="R136" s="51" t="inlineStr">
        <is>
          <t>28/11/2022 : Relance
01/12/2022 : la correction a été effectuée avec succès sur le Lot1.
02/12/2022 : la correction a été effectuée avec succès sur le Lot2</t>
        </is>
      </c>
      <c r="S136" s="49" t="inlineStr">
        <is>
          <t xml:space="preserve">https://msrc.microsoft.com/update-guide/en-US/vulnerability/CVE-2022-37966 </t>
        </is>
      </c>
    </row>
    <row r="137" ht="409.5" customFormat="1" customHeight="1" s="2">
      <c r="A137" s="1" t="inlineStr">
        <is>
          <t>CDGDev</t>
        </is>
      </c>
      <c r="B137" s="1" t="inlineStr">
        <is>
          <t>15122022-09</t>
        </is>
      </c>
      <c r="C137" s="1" t="inlineStr">
        <is>
          <t>WIP</t>
        </is>
      </c>
      <c r="D137" s="147" t="inlineStr">
        <is>
          <t xml:space="preserve">Alerte de sécurité </t>
        </is>
      </c>
      <c r="E137" s="1" t="inlineStr">
        <is>
          <t>Microsoft-signed malicious drivers used in intrusions</t>
        </is>
      </c>
      <c r="F137" s="123" t="n">
        <v>44910</v>
      </c>
      <c r="G137" s="42"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37" s="1" t="inlineStr">
        <is>
          <t>Risque fort</t>
        </is>
      </c>
      <c r="I137" s="147" t="inlineStr">
        <is>
          <t>Defense in Depth</t>
        </is>
      </c>
      <c r="J137" s="1" t="inlineStr">
        <is>
          <t>OUI</t>
        </is>
      </c>
      <c r="K137" s="51" t="inlineStr">
        <is>
          <t xml:space="preserve">-Ces hachages de fichiers MD5, SHA1 et SHA256 sont "suspects" et peuvent être utilisés pour des
recherches et des investigations supplémentaires, ainsi pour la détection et le blocage des pilotes et des exécutables malveillants,
</t>
        </is>
      </c>
      <c r="L137" s="147" t="inlineStr">
        <is>
          <t>SOC</t>
        </is>
      </c>
      <c r="M137" s="123" t="n">
        <v>44910</v>
      </c>
      <c r="N137" s="123" t="n"/>
      <c r="O137" s="109">
        <f>TODAY()</f>
        <v/>
      </c>
      <c r="P137" s="1">
        <f>DATEDIF(F137,O137,"D")</f>
        <v/>
      </c>
      <c r="Q137" s="147">
        <f>IF(N137&lt;=P137,"Traité dans le delai","Hors délai de remediation")</f>
        <v/>
      </c>
      <c r="R137" s="42" t="inlineStr">
        <is>
          <t xml:space="preserve">16/12/2022 : Relance.
16/12/2022 : prise en charge par l'equipe SOC, confirme qu’aucun  Hash a été détecte au niveau EDR ( fichier  20221213_microsoft_whcp-signed-malicious-driver-hashes.txt) sur les machines </t>
        </is>
      </c>
      <c r="S137" s="49"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row>
    <row r="138" ht="409.5" customFormat="1" customHeight="1" s="2">
      <c r="A138" s="1" t="inlineStr">
        <is>
          <t>CDGDev</t>
        </is>
      </c>
      <c r="B138" s="1" t="inlineStr">
        <is>
          <t>15122022-09</t>
        </is>
      </c>
      <c r="C138" s="1" t="inlineStr">
        <is>
          <t>WIP</t>
        </is>
      </c>
      <c r="D138" s="147" t="inlineStr">
        <is>
          <t xml:space="preserve">Alerte de sécurité </t>
        </is>
      </c>
      <c r="E138" s="1" t="inlineStr">
        <is>
          <t>Microsoft-signed malicious drivers used in intrusions</t>
        </is>
      </c>
      <c r="F138" s="123" t="n">
        <v>44910</v>
      </c>
      <c r="G138" s="42"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38" s="1" t="inlineStr">
        <is>
          <t>Risque fort</t>
        </is>
      </c>
      <c r="I138" s="147" t="inlineStr">
        <is>
          <t>Defense in Depth</t>
        </is>
      </c>
      <c r="J138" s="1" t="inlineStr">
        <is>
          <t>OUI</t>
        </is>
      </c>
      <c r="K138" s="51" t="inlineStr">
        <is>
          <t xml:space="preserve">-Installation des mises à jour sécurité du mois de décembre;
</t>
        </is>
      </c>
      <c r="L138" s="147" t="inlineStr">
        <is>
          <t>FS</t>
        </is>
      </c>
      <c r="M138" s="123" t="n">
        <v>44910</v>
      </c>
      <c r="N138" s="123" t="n"/>
      <c r="O138" s="109">
        <f>TODAY()</f>
        <v/>
      </c>
      <c r="P138" s="1">
        <f>DATEDIF(F138,O138,"D")</f>
        <v/>
      </c>
      <c r="Q138" s="147">
        <f>IF(N138&lt;=P138,"Traité dans le delai","Hors délai de remediation")</f>
        <v/>
      </c>
      <c r="R138" s="42" t="inlineStr">
        <is>
          <t xml:space="preserve">15/12/2022 : Toutes les machines pilotes connectées au réseau CDG recevront les Patches correctifs de sécurité MICROSOFT
16/12/2022 : Relance.
</t>
        </is>
      </c>
      <c r="S138" s="49"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row>
    <row r="139" ht="409.5" customFormat="1" customHeight="1" s="2">
      <c r="A139" s="1" t="inlineStr">
        <is>
          <t>CDGDev</t>
        </is>
      </c>
      <c r="B139" s="1" t="inlineStr">
        <is>
          <t>15122022-09</t>
        </is>
      </c>
      <c r="C139" s="1" t="inlineStr">
        <is>
          <t>OPEN</t>
        </is>
      </c>
      <c r="D139" s="147" t="inlineStr">
        <is>
          <t xml:space="preserve">Alerte de sécurité </t>
        </is>
      </c>
      <c r="E139" s="1" t="inlineStr">
        <is>
          <t>Microsoft-signed malicious drivers used in intrusions</t>
        </is>
      </c>
      <c r="F139" s="123" t="n">
        <v>44910</v>
      </c>
      <c r="G139" s="42" t="inlineStr">
        <is>
          <t>Microsoft a été informée que des pilotes certifiés par le Windows Hardware Developer Program de Microsoft étaient utilisés de manière malveillante dans des activités de post-exploitation. Dans ces attaques, l'attaquant avait déjà obtenu des privilèges administratifs sur les systèmes compromis avant d'utiliser les pilotes. Nous avons été informés de cette activité par SentinelOne, Mandiant et Sophos le 19 octobre 2022, et avons ensuite mené une enquête sur cette activité. Cette enquête a révélé que plusieurs comptes de développeurs du Centre de partenariat Microsoft étaient engagés dans la soumission de pilotes malveillants pour obtenir une signature Microsoft. Une nouvelle tentative de soumission d'un pilote malveillant pour obtenir une signature le 29 septembre 2022 a conduit à la suspension des comptes des vendeurs début octobre.
L'analyse en cours du Microsoft Threat Intelligence Center (MSTIC) indique que les pilotes malveillants signés ont probablement été utilisés pour faciliter une activité d'intrusion post-exploitation telle que le déploiement d'un ransomware.
Microsoft a publié des mises à jour de sécurité Windows (voir le tableau des mises à jour de sécurité cf. section Mitigations &amp; Workarounds) qui révoquent le certificat des fichiers concernés et suspendent les comptes de vente des partenaires. En outre, Microsoft a mis en place des détections de blocage (Microsoft Defender 1.377.987.0 et plus récent) pour aider à protéger les clients contre les pilotes signés légitimement qui ont été utilisés de manière malveillante dans une activité post-exploitation.
Microsoft travaille avec les partenaires du programme Microsoft Active Protections (MAPP) pour développer d'autres détections et mieux protéger nos clients communs. Le Centre des partenaires Microsoft travaille également sur des solutions à long terme pour remédier à ces pratiques trompeuses et prévenir les impacts futurs sur les clients.</t>
        </is>
      </c>
      <c r="H139" s="1" t="inlineStr">
        <is>
          <t>Risque fort</t>
        </is>
      </c>
      <c r="I139" s="147" t="inlineStr">
        <is>
          <t>Defense in Depth</t>
        </is>
      </c>
      <c r="J139" s="1" t="inlineStr">
        <is>
          <t>OUI</t>
        </is>
      </c>
      <c r="K139" s="51" t="inlineStr">
        <is>
          <t xml:space="preserve">-Installation des mises à jour sécurité du mois de décembre;
</t>
        </is>
      </c>
      <c r="L139" s="147" t="inlineStr">
        <is>
          <t>Wintel</t>
        </is>
      </c>
      <c r="M139" s="123" t="n">
        <v>44910</v>
      </c>
      <c r="N139" s="123" t="n"/>
      <c r="O139" s="109">
        <f>TODAY()</f>
        <v/>
      </c>
      <c r="P139" s="1">
        <f>DATEDIF(F139,O139,"D")</f>
        <v/>
      </c>
      <c r="Q139" s="147">
        <f>IF(N139&lt;=P139,"Traité dans le delai","Hors délai de remediation")</f>
        <v/>
      </c>
      <c r="R139" s="42" t="inlineStr">
        <is>
          <t>16/12/2022 : Relance.</t>
        </is>
      </c>
      <c r="S139" s="49" t="inlineStr">
        <is>
          <t>https://msrc.microsoft.com/update-guide/vulnerability/ADV220005
https://www.sentinelone.com/labs/driving-through-defenses-targeted-attacks-leverage-signed-malicious-microsoft-drivers/
https://www.mandiant.com/resources/blog/hunting-attestation-signed-malware
https://news.sophos.com/en-us/2022/12/13/signed-driver-malware-moves-up-the-software-trust-chain/</t>
        </is>
      </c>
    </row>
    <row r="140" ht="130.5" customFormat="1" customHeight="1" s="2">
      <c r="A140" s="1" t="inlineStr">
        <is>
          <t>CDGDev</t>
        </is>
      </c>
      <c r="B140" s="1" t="n"/>
      <c r="C140" s="1" t="inlineStr">
        <is>
          <t>Clos (Traité)</t>
        </is>
      </c>
      <c r="D140" s="147" t="inlineStr">
        <is>
          <t>CVE-2022-30190</t>
        </is>
      </c>
      <c r="E140" s="147" t="inlineStr">
        <is>
          <t>Microsoft
Windows Support
Diagnostic Tool</t>
        </is>
      </c>
      <c r="F140" s="109" t="n">
        <v>44713</v>
      </c>
      <c r="G140" s="18"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140" s="29" t="inlineStr">
        <is>
          <t>Risque fort</t>
        </is>
      </c>
      <c r="I140" s="147" t="inlineStr">
        <is>
          <t>Exécution de code arbitraire à distance</t>
        </is>
      </c>
      <c r="J140" s="1" t="inlineStr">
        <is>
          <t>OUI</t>
        </is>
      </c>
      <c r="K140" s="18" t="inlineStr">
        <is>
          <t>Microsoft propose de désactiver le protocole URL de MSDT en utilisant la commande suivante, à lancer dans une invite de commandes avec le droit administrateur, après avoir sauvegardé le registre :
reg delete HKEY_CLASSES_ROOT\ms-msdt /f
Veuillez-vous référer au billet de blogue Microsoft :
https://msrc-blog.microsoft.com/2022/05/30/guidance-for-cve-2022-30190-microsoft-support-diagnostic-tool-vulnerability/</t>
        </is>
      </c>
      <c r="L140" s="147" t="inlineStr">
        <is>
          <t>FS</t>
        </is>
      </c>
      <c r="M140" s="109" t="n">
        <v>44713</v>
      </c>
      <c r="N140" s="109" t="n"/>
      <c r="O140" s="109" t="n">
        <v>44746</v>
      </c>
      <c r="P140" s="1">
        <f>DATEDIF(F140,O140,"D")</f>
        <v/>
      </c>
      <c r="Q140" s="147">
        <f>IF(N140&lt;=P140,"Traité dans le delai","Hors délai de remediation")</f>
        <v/>
      </c>
      <c r="R140" s="19" t="inlineStr">
        <is>
          <t xml:space="preserve">14/06/2022 : publication de patch correctif (Traité dans le cadre de patching mensuel du mois de Juin).
15/06/2022 : Retour de l'équipe FS "Pris en charge"
22/06/2022 : Demande d'état d'avancement;
30/06/2022 : Date de généralisation : 04/07
Patching réalisé
</t>
        </is>
      </c>
      <c r="S140" s="20" t="inlineStr">
        <is>
          <t>https://msrc.microsoft.com/update-guide/vulnerability/CVE-2022-30190</t>
        </is>
      </c>
    </row>
    <row r="141" ht="116.15" customFormat="1" customHeight="1" s="2">
      <c r="A141" s="1" t="inlineStr">
        <is>
          <t>CDGDev</t>
        </is>
      </c>
      <c r="B141" s="1" t="n"/>
      <c r="C141" s="1" t="inlineStr">
        <is>
          <t>Clos (Traité)</t>
        </is>
      </c>
      <c r="D141" s="147" t="inlineStr">
        <is>
          <t>CVE-2022-30190</t>
        </is>
      </c>
      <c r="E141" s="147" t="inlineStr">
        <is>
          <t>Microsoft
Windows Support
Diagnostic Tool</t>
        </is>
      </c>
      <c r="F141" s="109" t="n">
        <v>44713</v>
      </c>
      <c r="G141" s="18"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141" s="29" t="inlineStr">
        <is>
          <t>Risque fort</t>
        </is>
      </c>
      <c r="I141" s="147" t="inlineStr">
        <is>
          <t>Exécution de code arbitraire à distance</t>
        </is>
      </c>
      <c r="J141" s="1" t="inlineStr">
        <is>
          <t>OUI</t>
        </is>
      </c>
      <c r="K141" s="18" t="inlineStr">
        <is>
          <t xml:space="preserve">Blocage des Hachs au niveau de Kaspersky :
MD5: 52945af1def85b171870b31fa4782e52
SHA-1: 06727ffda60359236a8029e0b3e8a0fd11c23313
SHA-256: 4a24048f81afbe9fb62e7a6a49adbd1faf41f266b5f9feecdceb567aec096784
</t>
        </is>
      </c>
      <c r="L141" s="1" t="inlineStr">
        <is>
          <t>Network</t>
        </is>
      </c>
      <c r="M141" s="109" t="n">
        <v>44713</v>
      </c>
      <c r="N141" s="109" t="n"/>
      <c r="O141" s="109" t="n">
        <v>44714</v>
      </c>
      <c r="P141" s="1">
        <f>DATEDIF(F141,O141,"D")</f>
        <v/>
      </c>
      <c r="Q141" s="147">
        <f>IF(N141&lt;=P141,"Traité dans le delai","Hors délai de remediation")</f>
        <v/>
      </c>
      <c r="R141" s="22" t="inlineStr">
        <is>
          <t>Blocage des IOCs par l'equipe Network.</t>
        </is>
      </c>
      <c r="S141" s="20" t="inlineStr">
        <is>
          <t>https://msrc.microsoft.com/update-guide/vulnerability/CVE-2022-30190</t>
        </is>
      </c>
    </row>
    <row r="142" ht="145.15" customFormat="1" customHeight="1" s="2">
      <c r="A142" s="1" t="inlineStr">
        <is>
          <t>CDGDev</t>
        </is>
      </c>
      <c r="B142" s="1" t="n"/>
      <c r="C142" s="1" t="inlineStr">
        <is>
          <t>Clos (Traité)</t>
        </is>
      </c>
      <c r="D142" s="147" t="inlineStr">
        <is>
          <t>CVE-2022-30190</t>
        </is>
      </c>
      <c r="E142" s="147" t="inlineStr">
        <is>
          <t>Microsoft
Windows Support
Diagnostic Tool</t>
        </is>
      </c>
      <c r="F142" s="109" t="n">
        <v>44713</v>
      </c>
      <c r="G142" s="18" t="inlineStr">
        <is>
          <t>Une vulnérabilité d'exécution de code à distance existe lorsque MSDT est appelé en utilisant le protocole URL à partir d'une application appelante telle que Word. Un attaquant qui réussit à exploiter cette vulnérabilité peut exécuter du code arbitraire avec les privilèges de l'application appelante. L'attaquant peut alors installer des programmes, visualiser, modifier ou supprimer des données, ou créer de nouveaux comptes dans le contexte autorisé par les droits de l'utilisateur.</t>
        </is>
      </c>
      <c r="H142" s="29" t="inlineStr">
        <is>
          <t>Risque fort</t>
        </is>
      </c>
      <c r="I142" s="147" t="inlineStr">
        <is>
          <t>Exécution de code arbitraire à distance</t>
        </is>
      </c>
      <c r="J142" s="1" t="inlineStr">
        <is>
          <t>OUI</t>
        </is>
      </c>
      <c r="K142" s="18" t="inlineStr">
        <is>
          <t>Signatures: 
Fortinet: MSWord/Agent.2E52!tr.dldr Kaspersky : - HEUR:Exploit.MSOffice.Agent.gen - HEUR:Exploit.MSOffice.Generic - HEUR:Trojan.MSOffice.Badur.genw - Trojan-Downloader.MSOffice.Dotmer.sb - BSS:Exploit.Win32.Generic TrendMicro : - Trojan.W97M.CVE202230190.A
Blocage de Domain : 
==&gt; xmlformats[.]com</t>
        </is>
      </c>
      <c r="L142" s="1" t="inlineStr">
        <is>
          <t>Network</t>
        </is>
      </c>
      <c r="M142" s="109" t="n">
        <v>44713</v>
      </c>
      <c r="N142" s="109" t="n"/>
      <c r="O142" s="109" t="n">
        <v>44714</v>
      </c>
      <c r="P142" s="1">
        <f>DATEDIF(F142,O142,"D")</f>
        <v/>
      </c>
      <c r="Q142" s="147">
        <f>IF(N142&lt;=P142,"Traité dans le delai","Hors délai de remediation")</f>
        <v/>
      </c>
      <c r="R142" s="22" t="inlineStr">
        <is>
          <t>Blocage des IOCs par l'equipe Network.</t>
        </is>
      </c>
      <c r="S142" s="20" t="inlineStr">
        <is>
          <t>https://msrc.microsoft.com/update-guide/vulnerability/CVE-2022-30190</t>
        </is>
      </c>
    </row>
    <row r="143" ht="116.15" customFormat="1" customHeight="1" s="2">
      <c r="A143" s="1" t="inlineStr">
        <is>
          <t>CDGDev</t>
        </is>
      </c>
      <c r="B143" s="1" t="inlineStr">
        <is>
          <t xml:space="preserve">08032023-06 </t>
        </is>
      </c>
      <c r="C143" s="147" t="inlineStr">
        <is>
          <t>Clos (Traité)</t>
        </is>
      </c>
      <c r="D143" s="147" t="inlineStr">
        <is>
          <t>CVE-2023-21716</t>
        </is>
      </c>
      <c r="E143" s="1" t="inlineStr">
        <is>
          <t>Microsoft Word</t>
        </is>
      </c>
      <c r="F143" s="123" t="n">
        <v>44993</v>
      </c>
      <c r="G143" s="42" t="inlineStr">
        <is>
          <t>Une vulnérabilité critique dans Microsoft word a été découverte sous l’id « CVE-2023-21716 »
qui permet l'exécution de code à distance, a été récemment publiée. Les Emails de 
Phishing peuvent être utilisés comme un vecteur d’attaque lorsque l'utilisateur ouvre un document RTF spécialement conçu.
La vulnérabilité a reçu une note de criticité de 9,8 sur 10, et Microsoft l'a corrigée dans son patch Tuesday du 14 février 2023.</t>
        </is>
      </c>
      <c r="H143" s="43" t="inlineStr">
        <is>
          <t>Risque fort</t>
        </is>
      </c>
      <c r="I143" s="147" t="inlineStr">
        <is>
          <t>Exécution d'un code arbitraire</t>
        </is>
      </c>
      <c r="J143" s="1" t="inlineStr">
        <is>
          <t>OUI</t>
        </is>
      </c>
      <c r="K143" s="42" t="inlineStr">
        <is>
          <t>Appliquer les patchs sécurité du 14 février 2023.</t>
        </is>
      </c>
      <c r="L143" s="147" t="inlineStr">
        <is>
          <t>Unix</t>
        </is>
      </c>
      <c r="M143" s="123" t="n">
        <v>44992</v>
      </c>
      <c r="N143" s="59" t="n">
        <v>5</v>
      </c>
      <c r="O143" s="109">
        <f>TODAY()</f>
        <v/>
      </c>
      <c r="P143" s="1">
        <f>DATEDIF(F143,O143,"D")</f>
        <v/>
      </c>
      <c r="Q143" s="147">
        <f>IF(N143&lt;=P143,"Traité dans le delai","Hors délai de remediation")</f>
        <v/>
      </c>
      <c r="R143" s="42" t="inlineStr">
        <is>
          <t>itération de patching Mars
14/03/2023 : Mail Envoyé par SOC
21/03/2023 : Escalade ARL 
23/03/2023 : Relance 
Traité dans le cadre du patching du mois de Mars</t>
        </is>
      </c>
      <c r="S143" s="49" t="inlineStr">
        <is>
          <t>https://httpd.apache.org/security/vulnerabilities_24.html</t>
        </is>
      </c>
    </row>
    <row r="144" ht="188.65" customFormat="1" customHeight="1" s="2">
      <c r="A144" s="1" t="inlineStr">
        <is>
          <t>CDGDev</t>
        </is>
      </c>
      <c r="B144" s="1" t="n"/>
      <c r="C144" s="1" t="inlineStr">
        <is>
          <t>Clos (Traité)</t>
        </is>
      </c>
      <c r="D144" s="147" t="inlineStr">
        <is>
          <t>CVE-2021-34481</t>
        </is>
      </c>
      <c r="E144" s="147" t="inlineStr">
        <is>
          <t>Microsoft Windows Print Spooler</t>
        </is>
      </c>
      <c r="F144" s="109" t="n">
        <v>44396</v>
      </c>
      <c r="G144" s="18" t="inlineStr">
        <is>
          <t>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
Un attaquant doit avoir la possibilité d'exécuter du code sur un système victime pour exploiter cette vulnérabilité.
Selon Microsoft la solution de contournement pour cette vulnérabilité consiste à arrêter et désactiver le service Print Spooler.</t>
        </is>
      </c>
      <c r="H144" s="23" t="inlineStr">
        <is>
          <t>Risque fort</t>
        </is>
      </c>
      <c r="I144" s="147" t="inlineStr">
        <is>
          <t xml:space="preserve">
Escalade de privilège
Exécution de code arbitraire</t>
        </is>
      </c>
      <c r="J144" s="1" t="inlineStr">
        <is>
          <t>OUI</t>
        </is>
      </c>
      <c r="K144" s="18" t="inlineStr">
        <is>
          <t>Solution de contournement :
-	Désactiver le service Print Spooler.
Patch correctif : 
-	N/A</t>
        </is>
      </c>
      <c r="L144" s="1" t="inlineStr">
        <is>
          <t>Wintel</t>
        </is>
      </c>
      <c r="M144" s="109" t="n">
        <v>44396</v>
      </c>
      <c r="N144" s="109" t="n"/>
      <c r="O144" s="109" t="n"/>
      <c r="P144" s="1">
        <f>DATEDIF(F144,O144,"D")</f>
        <v/>
      </c>
      <c r="Q144" s="147">
        <f>IF(N144&lt;=P144,"Traité dans le delai","Hors délai de remediation")</f>
        <v/>
      </c>
      <c r="R144" s="19" t="inlineStr">
        <is>
          <t>Désactivation du service spooler d'impression sur l'ensemble des serveurs : OK
Reste la desactivation du service spooler d'impression sur les PDTs : contrainte fonctionnel (provoque un probléme d'impression) 
26/08/2021 : traité dans le cadre de patching du mois d'aout 2021</t>
        </is>
      </c>
      <c r="S144" s="20" t="inlineStr">
        <is>
          <t>https://msrc.microsoft.com/update-guide/vulnerability/CVE-2021-34481</t>
        </is>
      </c>
    </row>
    <row r="145" ht="188.65" customFormat="1" customHeight="1" s="2">
      <c r="A145" s="1" t="inlineStr">
        <is>
          <t>CDGDev</t>
        </is>
      </c>
      <c r="B145" s="1" t="n"/>
      <c r="C145" s="1" t="inlineStr">
        <is>
          <t>Clos (Traité)</t>
        </is>
      </c>
      <c r="D145" s="147" t="inlineStr">
        <is>
          <t>CVE-2021-34481</t>
        </is>
      </c>
      <c r="E145" s="147" t="inlineStr">
        <is>
          <t>Microsoft Windows Print Spooler</t>
        </is>
      </c>
      <c r="F145" s="109" t="n">
        <v>44396</v>
      </c>
      <c r="G145" s="18" t="inlineStr">
        <is>
          <t>Une vulnérabilité d'élévation de privilège existe lorsque le service Print Spooler de Windows effectue des opérations de fichiers privilégiés de manière inappropriée. Un attaquant ayant réussi à exploiter cette vulnérabilité pourrait exécuter du code arbitraire avec les privilèges SYSTEM. Un attaquant pourrait alors installer des programmes, visualiser, modifier ou supprimer des données, ou créer de nouveaux comptes avec tous les droits d'utilisateur.
Un attaquant doit avoir la possibilité d'exécuter du code sur un système victime pour exploiter cette vulnérabilité.
Selon Microsoft la solution de contournement pour cette vulnérabilité consiste à arrêter et désactiver le service Print Spooler.</t>
        </is>
      </c>
      <c r="H145" s="23" t="inlineStr">
        <is>
          <t>Risque fort</t>
        </is>
      </c>
      <c r="I145" s="147" t="inlineStr">
        <is>
          <t xml:space="preserve">
Escalade de privilège
Exécution de code arbitraire</t>
        </is>
      </c>
      <c r="J145" s="1" t="inlineStr">
        <is>
          <t>OUI</t>
        </is>
      </c>
      <c r="K145" s="18" t="inlineStr">
        <is>
          <t>Solution de contournement :
-	Désactiver le service Print Spooler.
Patch correctif : 
-	N/A</t>
        </is>
      </c>
      <c r="L145" s="147" t="inlineStr">
        <is>
          <t>FS</t>
        </is>
      </c>
      <c r="M145" s="109" t="n">
        <v>44396</v>
      </c>
      <c r="N145" s="109" t="n"/>
      <c r="O145" s="109" t="n"/>
      <c r="P145" s="1">
        <f>DATEDIF(F145,O145,"D")</f>
        <v/>
      </c>
      <c r="Q145" s="147">
        <f>IF(N145&lt;=P145,"Traité dans le delai","Hors délai de remediation")</f>
        <v/>
      </c>
      <c r="R145" s="19" t="inlineStr">
        <is>
          <t>Désactivation du service spooler d'impression sur l'ensemble des serveurs : OK
Reste la desactivation du service spooler d'impression sur les PDTs : contrainte fonctionnel (provoque un probléme d'impression) 
26/08/2021 : traité dans le cadre de patching du mois d'aout 2021</t>
        </is>
      </c>
      <c r="S145" s="20" t="inlineStr">
        <is>
          <t>https://msrc.microsoft.com/update-guide/vulnerability/CVE-2021-34481</t>
        </is>
      </c>
    </row>
    <row r="146" ht="290.15" customFormat="1" customHeight="1" s="2">
      <c r="A146" s="1" t="inlineStr">
        <is>
          <t>CDGDev</t>
        </is>
      </c>
      <c r="B146" s="1" t="n"/>
      <c r="C146" s="147" t="inlineStr">
        <is>
          <t>Clos (Traité)</t>
        </is>
      </c>
      <c r="D146" s="147" t="inlineStr">
        <is>
          <t>CVE-2021-40444</t>
        </is>
      </c>
      <c r="E146" s="147" t="inlineStr">
        <is>
          <t>Microsoft Windows MSHTML</t>
        </is>
      </c>
      <c r="F146" s="109" t="n">
        <v>44447</v>
      </c>
      <c r="G146" s="18" t="inlineStr">
        <is>
          <t>Une vulnérabilité critique a été découvert dans Microsoft Windows MSHTML pourrait permettre à un attaquant distant d'exécuter du code arbitraire sur le système, en raison d'une faille dans la plate-forme MSHTML. En persuadant une victime de visiter un site Web spécialement conçu, un attaquant pourrait exploiter cette vulnérabilité pour exécuter un code arbitraire sur le système. 
Un attaquant pourrait créer un contrôle ActiveX malveillant qui serait utilisé par un document Microsoft Office hébergeant le moteur de rendu du navigateur. L'attaquant devrait alors convaincre l'utilisateur d'ouvrir le document malveillant. Les utilisateurs dont les comptes sont configurés pour avoir moins de droits d'utilisateur sur le système pourraient être moins touchés que les utilisateurs qui fonctionnent avec des droits d'utilisateur administratifs.
Microsoft a connaissance d'attaques ciblées qui tentent d'exploiter cette vulnérabilité en utilisant des documents Microsoft Office spécialement conçus.</t>
        </is>
      </c>
      <c r="H146" s="29" t="inlineStr">
        <is>
          <t>Risque fort</t>
        </is>
      </c>
      <c r="I146" s="147" t="inlineStr">
        <is>
          <t xml:space="preserve">Exécution de code à distance. </t>
        </is>
      </c>
      <c r="J146" s="1" t="inlineStr">
        <is>
          <t>OUI</t>
        </is>
      </c>
      <c r="K146" s="18" t="inlineStr">
        <is>
          <t>Solution de contournement : 
Deux scénarii proposés : 
•	Scénario 1 : Interdire l’exécution d’internet explorer au niveau du poste de travail à travers Kaspersky (Contrôle applicatif)
	Scénario exclu compte tenu de l’impact sur les applications métiers nécessitent IE comme dépendance.
•	Scénario 2 : Désactivation de l'installation de tous les contrôles ActiveX dans les paramètres Internet Explorer 
o	Option 1  One Shot sur l’ensemble du parc inclus VIP via GPO
	Avantage : traitement rapide du Zero Day
	Inconvénient : risque d’impact non maitrisé. A mitiger par un retour Arrière au cas par cas
o	Option 2  Progressive en déployant de la GPO par lot (Echantillonnage (à définir par le client), Généralisation)
	Avantage : Maitrise de l’impact
	Inconvénient : Risque d’exploitation de la vulnérabilité 
Solution correctif : 
Installation des patchs sécurité du mois de septembre.</t>
        </is>
      </c>
      <c r="L146" s="147" t="inlineStr">
        <is>
          <t>FS</t>
        </is>
      </c>
      <c r="M146" s="109" t="n">
        <v>44447</v>
      </c>
      <c r="N146" s="109" t="n"/>
      <c r="O146" s="109" t="n"/>
      <c r="P146" s="1">
        <f>DATEDIF(F146,O146,"D")</f>
        <v/>
      </c>
      <c r="Q146" s="147">
        <f>IF(N146&lt;=P146,"Traité dans le delai","Hors délai de remediation")</f>
        <v/>
      </c>
      <c r="R146" s="19" t="inlineStr">
        <is>
          <t xml:space="preserve">08/09/2021 : Déploiement de GPO pour la désactivation de l'installation de tous les contrôles ActiveX dans les paramètres Internet Explorer.
15/09/2021 : publication des patchs sécurité du mois de Septembre.
</t>
        </is>
      </c>
      <c r="S146" s="20" t="inlineStr">
        <is>
          <t>https://msrc.microsoft.com/update-guide/vulnerability/CVE-2021-40444</t>
        </is>
      </c>
    </row>
    <row r="147" ht="203.15" customFormat="1" customHeight="1" s="2">
      <c r="A147" s="1" t="inlineStr">
        <is>
          <t>CDGDev</t>
        </is>
      </c>
      <c r="B147" s="1" t="n"/>
      <c r="C147" s="147" t="inlineStr">
        <is>
          <t>OPEN</t>
        </is>
      </c>
      <c r="D147" s="147" t="inlineStr">
        <is>
          <t>CVE-2013-3900</t>
        </is>
      </c>
      <c r="E147" s="147" t="inlineStr">
        <is>
          <t>Microsoft Windows 
WinVerifyTrust</t>
        </is>
      </c>
      <c r="F147" s="109" t="n">
        <v>44586</v>
      </c>
      <c r="G147" s="18" t="inlineStr">
        <is>
          <t>Microsoft Windows pourrait permettre à un attaquant distant d'exécuter du 
code arbitraire sur le système, en 
raison d'une validation incorrecte du 
condensé de fichier dans les fichiers 
exécutables portables (PE) par 
Windows Authenticode Signature 
Verification (WinVerifyTrust). En 
persuadant une victime d'installer un 
fichier PE signé spécialement conçu, 
un attaquant pourrait exploiter cette 
vulnérabilité pour exécuter du code 
arbitraire avec les mêmes privilèges 
que la victime.</t>
        </is>
      </c>
      <c r="H147" s="23" t="inlineStr">
        <is>
          <t>Risque fort</t>
        </is>
      </c>
      <c r="I147" s="147" t="inlineStr">
        <is>
          <t xml:space="preserve">Exécution de code arbitraire </t>
        </is>
      </c>
      <c r="J147" s="1" t="inlineStr">
        <is>
          <t>OUI</t>
        </is>
      </c>
      <c r="K147" s="18" t="inlineStr">
        <is>
          <t>Mitigations &amp; Workarounds
1- Examiner les exigences techniques du programme de certificat racine de Microsoft.
2- Modifier les processus de signature binaire.
3- Test de l'amélioration de la vérification des signatures Authenticode.</t>
        </is>
      </c>
      <c r="L147" s="147" t="inlineStr">
        <is>
          <t>FS</t>
        </is>
      </c>
      <c r="M147" s="109" t="n">
        <v>44221</v>
      </c>
      <c r="N147" s="109" t="n"/>
      <c r="O147" s="109" t="n"/>
      <c r="P147" s="1">
        <f>DATEDIF(F147,O147,"D")</f>
        <v/>
      </c>
      <c r="Q147" s="147">
        <f>IF(N147&lt;=P147,"Traité dans le delai","Hors délai de remediation")</f>
        <v/>
      </c>
      <c r="R147" s="19" t="inlineStr">
        <is>
          <t>Traité dans le cadre de patching mensuel.</t>
        </is>
      </c>
      <c r="S147" s="20" t="inlineStr">
        <is>
          <t>https://msrc-blog.microsoft.com/2013/12/10/ms13-098-update-to-enhance-the-security-of-authenticode/
https://msrc.microsoft.com/update-guide/vulnerability/CVE-2013-3900
https://docs.microsoft.com/fr-fr/security-updates/SecurityAdvisories/2014/2915720?redirectedfrom=MSDN</t>
        </is>
      </c>
    </row>
    <row r="148" ht="203.15" customFormat="1" customHeight="1" s="2">
      <c r="A148" s="1" t="inlineStr">
        <is>
          <t>CDGDev</t>
        </is>
      </c>
      <c r="B148" s="1" t="n"/>
      <c r="C148" s="147" t="inlineStr">
        <is>
          <t>WIP</t>
        </is>
      </c>
      <c r="D148" s="147" t="inlineStr">
        <is>
          <t>CVE-2013-3900</t>
        </is>
      </c>
      <c r="E148" s="147" t="inlineStr">
        <is>
          <t>Microsoft Windows 
WinVerifyTrust</t>
        </is>
      </c>
      <c r="F148" s="109" t="n">
        <v>44586</v>
      </c>
      <c r="G148" s="18" t="inlineStr">
        <is>
          <t>Microsoft Windows pourrait permettre à un attaquant distant d'exécuter du 
code arbitraire sur le système, en 
raison d'une validation incorrecte du 
condensé de fichier dans les fichiers 
exécutables portables (PE) par 
Windows Authenticode Signature 
Verification (WinVerifyTrust). En 
persuadant une victime d'installer un 
fichier PE signé spécialement conçu, 
un attaquant pourrait exploiter cette 
vulnérabilité pour exécuter du code 
arbitraire avec les mêmes privilèges 
que la victime.</t>
        </is>
      </c>
      <c r="H148" s="23" t="inlineStr">
        <is>
          <t>Risque fort</t>
        </is>
      </c>
      <c r="I148" s="147" t="inlineStr">
        <is>
          <t xml:space="preserve">Exécution de code arbitraire </t>
        </is>
      </c>
      <c r="J148" s="1" t="inlineStr">
        <is>
          <t>OUI</t>
        </is>
      </c>
      <c r="K148" s="18" t="inlineStr">
        <is>
          <t>Mitigations &amp; Workarounds
1- Examiner les exigences techniques du programme de certificat racine de Microsoft.
2- Modifier les processus de signature binaire.
3- Test de l'amélioration de la vérification des signatures Authenticode.</t>
        </is>
      </c>
      <c r="L148" s="1" t="inlineStr">
        <is>
          <t>Wintel</t>
        </is>
      </c>
      <c r="M148" s="109" t="n">
        <v>44221</v>
      </c>
      <c r="N148" s="109" t="n"/>
      <c r="O148" s="109" t="n"/>
      <c r="P148" s="1">
        <f>DATEDIF(F148,O148,"D")</f>
        <v/>
      </c>
      <c r="Q148" s="147">
        <f>IF(N148&lt;=P148,"Traité dans le delai","Hors délai de remediation")</f>
        <v/>
      </c>
      <c r="R148" s="47" t="inlineStr">
        <is>
          <t>- vérification par l'équipe Wintel. Resultat de la vérif : 21/10/22</t>
        </is>
      </c>
      <c r="S148" s="20" t="inlineStr">
        <is>
          <t>https://msrc-blog.microsoft.com/2013/12/10/ms13-098-update-to-enhance-the-security-of-authenticode/
https://msrc.microsoft.com/update-guide/vulnerability/CVE-2013-3900
https://docs.microsoft.com/fr-fr/security-updates/SecurityAdvisories/2014/2915720?redirectedfrom=MSDN</t>
        </is>
      </c>
    </row>
    <row r="149" ht="101.65" customFormat="1" customHeight="1" s="2">
      <c r="A149" s="1" t="inlineStr">
        <is>
          <t>CDGDev</t>
        </is>
      </c>
      <c r="B149" s="1" t="n"/>
      <c r="C149" s="36" t="inlineStr">
        <is>
          <t>Clos (Traité)</t>
        </is>
      </c>
      <c r="D149" s="147" t="inlineStr">
        <is>
          <t>CVE-2021-42292</t>
        </is>
      </c>
      <c r="E149" s="147" t="inlineStr">
        <is>
          <t>Microsoft Excel</t>
        </is>
      </c>
      <c r="F149" s="109" t="n">
        <v>44510</v>
      </c>
      <c r="G149" s="18" t="inlineStr">
        <is>
          <t>Microsoft a publié des mises à jour de sécurité pour remédier à une vulnérabilité activement exploité affectant Microsoft Excel, L’exploitation de cette faille pourrait permet à un attaquant distant de contourner les restrictions de sécurité. En persuadant une victime d’ouvrir un fichier spécialement conçu, un attaquant pourrait exploiter cette vulnérabilité pour contourner la fonctionnalité de sécurité et accéder au système.</t>
        </is>
      </c>
      <c r="H149" s="29" t="inlineStr">
        <is>
          <t>Risque fort</t>
        </is>
      </c>
      <c r="I149" s="147" t="inlineStr">
        <is>
          <t>Contournement de la sécurité</t>
        </is>
      </c>
      <c r="J149" s="1" t="inlineStr">
        <is>
          <t>OUI</t>
        </is>
      </c>
      <c r="K149" s="18" t="inlineStr">
        <is>
          <t>Installation des Patchs sécurité du mois de Novembre :
4486670
5002035
5002056
5002072</t>
        </is>
      </c>
      <c r="L149" s="147" t="inlineStr">
        <is>
          <t>FS</t>
        </is>
      </c>
      <c r="M149" s="109" t="n">
        <v>44510</v>
      </c>
      <c r="N149" s="109" t="n"/>
      <c r="O149" s="109" t="n"/>
      <c r="P149" s="1">
        <f>DATEDIF(F149,O149,"D")</f>
        <v/>
      </c>
      <c r="Q149" s="147">
        <f>IF(N149&lt;=P149,"Traité dans le delai","Hors délai de remediation")</f>
        <v/>
      </c>
      <c r="R149" s="19" t="inlineStr">
        <is>
          <t>Traité dans le cadre de patching mensuel.</t>
        </is>
      </c>
      <c r="S149" s="20" t="inlineStr">
        <is>
          <t>https://msrc.microsoft.com/update-guide/vulnerability/CVE-2021-42292</t>
        </is>
      </c>
    </row>
    <row r="150" ht="130.5" customFormat="1" customHeight="1" s="2">
      <c r="A150" s="1" t="inlineStr">
        <is>
          <t>CDGDev</t>
        </is>
      </c>
      <c r="B150" s="1" t="n"/>
      <c r="C150" s="147" t="inlineStr">
        <is>
          <t>Clos (Patch cumulative)</t>
        </is>
      </c>
      <c r="D150" s="147" t="inlineStr">
        <is>
          <t>CVE-2022-1096</t>
        </is>
      </c>
      <c r="E150" s="147" t="inlineStr">
        <is>
          <t>Microsoft Edge (Chromium-based)</t>
        </is>
      </c>
      <c r="F150" s="109" t="n">
        <v>44649</v>
      </c>
      <c r="G150" s="18" t="inlineStr">
        <is>
          <t>Une vulnérabilité critique a été 
découverte dans Microsoft Edge 
(Chromium-based). Elles 
permettent à un attaquant de 
provoquer une exécution du code 
arbitraire à distance et d’autres 
risques sur un navigateur vulnérable
La vulnérabilité CVE-2022-1096 est 
activement exploitée.</t>
        </is>
      </c>
      <c r="H150" s="29" t="inlineStr">
        <is>
          <t>Risque fort</t>
        </is>
      </c>
      <c r="I150" s="147" t="inlineStr">
        <is>
          <t>Contournement 
de la sécurité
Exécution du 
code arbitraire</t>
        </is>
      </c>
      <c r="J150" s="1" t="inlineStr">
        <is>
          <t>OUI</t>
        </is>
      </c>
      <c r="K150" s="18" t="inlineStr">
        <is>
          <t>Mise à jour Microsoft Edge par la version Stable Channel 99.0.1150.55.</t>
        </is>
      </c>
      <c r="L150" s="147" t="inlineStr">
        <is>
          <t>FS</t>
        </is>
      </c>
      <c r="M150" s="109" t="n">
        <v>44649</v>
      </c>
      <c r="N150" s="109" t="n"/>
      <c r="O150" s="109" t="n"/>
      <c r="P150" s="1">
        <f>DATEDIF(F150,O150,"D")</f>
        <v/>
      </c>
      <c r="Q150" s="147">
        <f>IF(N150&lt;=P150,"Traité dans le delai","Hors délai de remediation")</f>
        <v/>
      </c>
      <c r="R150" s="19" t="inlineStr">
        <is>
          <t xml:space="preserve">De nouvelles vulnérabilités ont été publiées par l'éditeur et une nouvelle version a été publiée
Nécessite un outil de déploiement des mises a jour sécurité des produits non Microsoft
</t>
        </is>
      </c>
      <c r="S150" s="18" t="inlineStr">
        <is>
          <t>https://chromereleases.googleblog.com/2022/03/stable-channel-update-for-desktop_25.html
https://docs.microsoft.com/en-us/DeployEdge/microsoft-edge-relnotes-security</t>
        </is>
      </c>
    </row>
    <row r="151" ht="362.65" customFormat="1" customHeight="1" s="2">
      <c r="A151" s="1" t="inlineStr">
        <is>
          <t>CDGDev</t>
        </is>
      </c>
      <c r="B151" s="1" t="n"/>
      <c r="C151" s="38" t="inlineStr">
        <is>
          <t>Clos (Patch cumulative)</t>
        </is>
      </c>
      <c r="D151" s="147" t="inlineStr">
        <is>
          <t>CVE-2022-1139
CVE-2022-1146
CVE-2022-1145
CVE-2022-1143
CVE-2022-1138
CVE-2022-1137
CVE-2022-1136
CVE-2022-1135
CVE-2022-1134
CVE-2022-1133
CVE-2022-1131
CVE-2022-1130
CVE-2022-1129
CVE-2022-1128
CVE-2022-1127
CVE-2022-1125
CVE-2022-26912
CVE-2022-26909
CVE-2022-26908
CVE-2022-26900
CVE-2022-26895
CVE-2022-26894
CVE-2022-26891
CVE-2022-24475
CVE-2022-24523</t>
        </is>
      </c>
      <c r="E151" s="147" t="inlineStr">
        <is>
          <t>Microsoft Edge (Chromium-based)</t>
        </is>
      </c>
      <c r="F151" s="109" t="n">
        <v>44655</v>
      </c>
      <c r="G151" s="18" t="inlineStr">
        <is>
          <t>Multiples vulnérabilités critiques ont été couvertes dans Microsoft Edge (Chromium-based). Elles permettent à un attaquant de provoquer une élévation de privilège et d’autres risques sur un navigateur vulnérable</t>
        </is>
      </c>
      <c r="H151" s="29" t="inlineStr">
        <is>
          <t>Critique</t>
        </is>
      </c>
      <c r="I151" s="147" t="inlineStr">
        <is>
          <t>Elevation of Privilege
Spoofing</t>
        </is>
      </c>
      <c r="J151" s="1" t="inlineStr">
        <is>
          <t>OUI</t>
        </is>
      </c>
      <c r="K151" s="18" t="inlineStr">
        <is>
          <t>Mise à jour Microsoft Edge par la version 100.0.1185.29.</t>
        </is>
      </c>
      <c r="L151" s="147" t="inlineStr">
        <is>
          <t>FS</t>
        </is>
      </c>
      <c r="M151" s="109" t="n">
        <v>44656</v>
      </c>
      <c r="N151" s="109" t="n"/>
      <c r="O151" s="109" t="n"/>
      <c r="P151" s="1">
        <f>DATEDIF(F151,O151,"D")</f>
        <v/>
      </c>
      <c r="Q151" s="147">
        <f>IF(N151&lt;=P151,"Traité dans le delai","Hors délai de remediation")</f>
        <v/>
      </c>
      <c r="R151" s="19" t="inlineStr">
        <is>
          <t xml:space="preserve">De nouvelles vulnérabilités ont été publiées par l'éditeur et une nouvelle version a été publiée
Nécessite un outil de déploiement des mises a jour sécurité des produits non Microsoft
</t>
        </is>
      </c>
      <c r="S151" s="20" t="inlineStr">
        <is>
          <t xml:space="preserve">https://docs.microsoft.com/en-us/DeployEdge/microsoft-edge-relnotes-security </t>
        </is>
      </c>
    </row>
    <row r="152" ht="101.65" customFormat="1" customHeight="1" s="2">
      <c r="A152" s="1" t="inlineStr">
        <is>
          <t>CDGDev</t>
        </is>
      </c>
      <c r="B152" s="1" t="n"/>
      <c r="C152" s="147" t="inlineStr">
        <is>
          <t>Clos (Patch cumulative)</t>
        </is>
      </c>
      <c r="D152" s="147" t="inlineStr">
        <is>
          <t>CVE-2022-1634
CVE-2022-1635
CVE-2022-1636
CVE-2022-1637
CVE-2022-1638
CVE-2022-1639
CVE-2022-1640</t>
        </is>
      </c>
      <c r="E152" s="147" t="inlineStr">
        <is>
          <t>Microsoft Edge (Chromium-based)</t>
        </is>
      </c>
      <c r="F152" s="109" t="n">
        <v>44697</v>
      </c>
      <c r="G152" s="18" t="inlineStr">
        <is>
          <t xml:space="preserve">De multiples vulnérabilités ont été découvertes dans Microsoft Edge. Elles permettent à un attaquant de provoquer un problème de sécurité non spécifié par l'éditeur. </t>
        </is>
      </c>
      <c r="H152" s="29" t="inlineStr">
        <is>
          <t>Risque fort</t>
        </is>
      </c>
      <c r="I152" s="1" t="inlineStr">
        <is>
          <t>Non spécifié par l'éditeur</t>
        </is>
      </c>
      <c r="J152" s="1" t="inlineStr">
        <is>
          <t>OUI</t>
        </is>
      </c>
      <c r="K152" s="34" t="inlineStr">
        <is>
          <t>Mise à jour de Microsoft Edge 101.0.1210.47.</t>
        </is>
      </c>
      <c r="L152" s="147" t="inlineStr">
        <is>
          <t>FS</t>
        </is>
      </c>
      <c r="M152" s="109" t="n">
        <v>44697</v>
      </c>
      <c r="N152" s="109" t="n"/>
      <c r="O152" s="109" t="n">
        <v>44713</v>
      </c>
      <c r="P152" s="1">
        <f>DATEDIF(F152,O152,"D")</f>
        <v/>
      </c>
      <c r="Q152" s="147">
        <f>IF(N152&lt;=P152,"Traité dans le delai","Hors délai de remediation")</f>
        <v/>
      </c>
      <c r="R152" s="19" t="inlineStr">
        <is>
          <t xml:space="preserve">De nouvelles vulnérabilités ont été publiées par l'éditeur et une nouvelle version a été publiée
Nécessite un outil de déploiement des mises a jour sécurité des produits non Microsoft
</t>
        </is>
      </c>
      <c r="S152" s="20" t="inlineStr">
        <is>
          <t xml:space="preserve">https://docs.microsoft.com/en-us/DeployEdge/microsoft-edge-relnotes-security </t>
        </is>
      </c>
    </row>
    <row r="153" ht="348" customFormat="1" customHeight="1" s="2">
      <c r="A153" s="1" t="inlineStr">
        <is>
          <t>CDGDev</t>
        </is>
      </c>
      <c r="B153" s="1" t="n"/>
      <c r="C153" s="147" t="inlineStr">
        <is>
          <t>Clos (Patch cumulative)</t>
        </is>
      </c>
      <c r="D153" s="147" t="inlineStr">
        <is>
          <t>CVE-2022-1853
CVE-2022-1854
CVE-2022-1855
CVE-2022-1856
CVE-2022-1857
CVE-2022-1858
CVE-2022-1859
CVE-2022-1862
CVE-2022-1863
CVE-2022-1864
CVE-2022-1865
CVE-2022-1867
CVE-2022-1868
CVE-2022-1869
CVE-2022-1870
CVE-2022-1871
CVE-2022-1872
CVE-2022-1873
CVE-2022-1874
CVE-2022-1875
CVE-2022-1876
CVE-2022-26905
CVE-2022-30127
CVE-2022-30128</t>
        </is>
      </c>
      <c r="E153" s="147" t="inlineStr">
        <is>
          <t>Microsoft Edge (Chromium-based)</t>
        </is>
      </c>
      <c r="F153" s="109" t="n">
        <v>44713</v>
      </c>
      <c r="G153" s="18" t="inlineStr">
        <is>
          <t>De multiples vulnérabilités ont été découvertes dans Microsoft Edge. Elles permettent à un attaquant de provoquer plusieurs risque sécurité sur un navigateur vulnérable.</t>
        </is>
      </c>
      <c r="H153" s="29" t="inlineStr">
        <is>
          <t>Risque fort</t>
        </is>
      </c>
      <c r="I153" s="147" t="inlineStr">
        <is>
          <t>Elevation of privilege
Spoofing
Buffer overflow
Insufficient validation of untrusted input in Data Transfer</t>
        </is>
      </c>
      <c r="J153" s="1" t="inlineStr">
        <is>
          <t>OUI</t>
        </is>
      </c>
      <c r="K153" s="18" t="inlineStr">
        <is>
          <t>Mise à jour Microsoft Edge vers la Version 102.0.1245.30</t>
        </is>
      </c>
      <c r="L153" s="147" t="inlineStr">
        <is>
          <t>FS</t>
        </is>
      </c>
      <c r="M153" s="109" t="n">
        <v>44713</v>
      </c>
      <c r="N153" s="109" t="n"/>
      <c r="O153" s="109" t="n">
        <v>44726</v>
      </c>
      <c r="P153" s="1">
        <f>DATEDIF(F153,O153,"D")</f>
        <v/>
      </c>
      <c r="Q153" s="147">
        <f>IF(N153&lt;=P153,"Traité dans le delai","Hors délai de remediation")</f>
        <v/>
      </c>
      <c r="R153" s="19" t="inlineStr">
        <is>
          <t xml:space="preserve">De nouvelles vulnérabilités ont été publiées par l'éditeur et une nouvelle version a été publiée
Nécessite un outil de déploiement des mises a jour sécurité des produits non Microsoft
</t>
        </is>
      </c>
      <c r="S153" s="20" t="inlineStr">
        <is>
          <t>https://docs.microsoft.com/en-us/DeployEdge/microsoft-edge-relnotes-security</t>
        </is>
      </c>
    </row>
    <row r="154" ht="72.65000000000001" customFormat="1" customHeight="1" s="2">
      <c r="A154" s="1" t="inlineStr">
        <is>
          <t>CDGDev</t>
        </is>
      </c>
      <c r="B154" s="1" t="n"/>
      <c r="C154" s="147" t="inlineStr">
        <is>
          <t>Clos (Patch cumulative)</t>
        </is>
      </c>
      <c r="D154" s="147" t="inlineStr">
        <is>
          <t>CVE-2022-22021</t>
        </is>
      </c>
      <c r="E154" s="147" t="inlineStr">
        <is>
          <t>Microsoft Edge (Chromium-based)</t>
        </is>
      </c>
      <c r="F154" s="109" t="n">
        <v>44726</v>
      </c>
      <c r="G154" s="18" t="inlineStr">
        <is>
          <t>Une vulnérabilité a été découverte dans Microsoft Edge. Elle permet à un attaquant de provoquer une exécution de code arbitraire à distance.</t>
        </is>
      </c>
      <c r="H154" s="29" t="inlineStr">
        <is>
          <t>Risque fort</t>
        </is>
      </c>
      <c r="I154" s="147" t="inlineStr">
        <is>
          <t>Exécution de code arbitraire à distance</t>
        </is>
      </c>
      <c r="J154" s="1" t="inlineStr">
        <is>
          <t>OUI</t>
        </is>
      </c>
      <c r="K154" s="18" t="inlineStr">
        <is>
          <t>Mise à jour Microsoft Edge par la version 102.0.1245.39</t>
        </is>
      </c>
      <c r="L154" s="147" t="inlineStr">
        <is>
          <t>FS</t>
        </is>
      </c>
      <c r="M154" s="109" t="n">
        <v>44726</v>
      </c>
      <c r="N154" s="109" t="n"/>
      <c r="O154" s="109" t="n">
        <v>44748</v>
      </c>
      <c r="P154" s="1">
        <f>DATEDIF(F154,O154,"D")</f>
        <v/>
      </c>
      <c r="Q154" s="147">
        <f>IF(N154&lt;=P154,"Traité dans le delai","Hors délai de remediation")</f>
        <v/>
      </c>
      <c r="R154" s="19" t="inlineStr">
        <is>
          <t xml:space="preserve">De nouvelles vulnérabilités ont été publiées par l'éditeur et une nouvelle version a été publiée
Nécessite un outil de déploiement des mises a jour sécurité des produits non Microsoft
</t>
        </is>
      </c>
      <c r="S154" s="20" t="inlineStr">
        <is>
          <t xml:space="preserve">https://msrc.microsoft.com/update-guide/vulnerability/CVE-2022-22021 </t>
        </is>
      </c>
    </row>
    <row r="155" ht="72.65000000000001" customFormat="1" customHeight="1" s="2">
      <c r="A155" s="1" t="inlineStr">
        <is>
          <t>CDGDev</t>
        </is>
      </c>
      <c r="B155" s="1" t="n"/>
      <c r="C155" s="147" t="inlineStr">
        <is>
          <t>Clos (Patch cumulative)</t>
        </is>
      </c>
      <c r="D155" s="147" t="inlineStr">
        <is>
          <t>CVE-2022-2295
CVE-2022-2294</t>
        </is>
      </c>
      <c r="E155" s="147" t="inlineStr">
        <is>
          <t>Microsoft Edge (Chromium-based)</t>
        </is>
      </c>
      <c r="F155" s="109" t="n">
        <v>44748</v>
      </c>
      <c r="G155" s="18" t="inlineStr">
        <is>
          <t>Une vulnérabilité critique de type 0-day a été découverte dans Microsoft Edge. Elle permet à un attaquant de provoquer une exécution de code arbitraire à distance et un déni de service.
La vulnérabilité CVE-2022-2294 est activement exploitée.</t>
        </is>
      </c>
      <c r="H155" s="43" t="inlineStr">
        <is>
          <t>Risque fort</t>
        </is>
      </c>
      <c r="I155" s="147" t="inlineStr">
        <is>
          <t>Exécution de code arbitraire 
Déni de service</t>
        </is>
      </c>
      <c r="J155" s="1" t="inlineStr">
        <is>
          <t>OUI</t>
        </is>
      </c>
      <c r="K155" s="18" t="inlineStr">
        <is>
          <t>Mise à jour Microsoft Edge par la version 103.0.1264.49</t>
        </is>
      </c>
      <c r="L155" s="147" t="inlineStr">
        <is>
          <t>FS</t>
        </is>
      </c>
      <c r="M155" s="109" t="n">
        <v>44748</v>
      </c>
      <c r="N155" s="109" t="n"/>
      <c r="O155" s="109" t="n">
        <v>44767</v>
      </c>
      <c r="P155" s="1">
        <f>DATEDIF(F155,O155,"D")</f>
        <v/>
      </c>
      <c r="Q155" s="147">
        <f>IF(N155&lt;=P155,"Traité dans le delai","Hors délai de remediation")</f>
        <v/>
      </c>
      <c r="R155" s="19" t="inlineStr">
        <is>
          <t xml:space="preserve">De nouvelles vulnérabilités ont été publiées par l'éditeur et une nouvelle version a été publiée
Nécessite un outil de déploiement des mises a jour sécurité des produits non Microsoft
</t>
        </is>
      </c>
      <c r="S155" s="18" t="inlineStr">
        <is>
          <t xml:space="preserve">https://msrc.microsoft.com/update-guide/vulnerability/CVE-2022-2295 
https://msrc.microsoft.com/update-guide/vulnerability/CVE-2022-2294 </t>
        </is>
      </c>
    </row>
    <row r="156" ht="72.65000000000001" customFormat="1" customHeight="1" s="2">
      <c r="A156" s="1" t="inlineStr">
        <is>
          <t>CDGDev</t>
        </is>
      </c>
      <c r="B156" s="1" t="n"/>
      <c r="C156" s="147" t="inlineStr">
        <is>
          <t>Clos (Patch cumulative)</t>
        </is>
      </c>
      <c r="D156" s="147" t="inlineStr">
        <is>
          <t>CVE-2022-2481
CVE-2022-2480
CVE-2022-2479
CVE-2022-2478
CVE-2022-2477</t>
        </is>
      </c>
      <c r="E156" s="147" t="inlineStr">
        <is>
          <t>Microsoft Edge (Chromium-based)</t>
        </is>
      </c>
      <c r="F156" s="109" t="n">
        <v>44767</v>
      </c>
      <c r="G156" s="18" t="inlineStr">
        <is>
          <t>Multiples vulnérabilités critiques ont été découvertes dans Microsoft Edge. Elle permet à un attaquant de provoquer une exécution de code arbitraire à distance.</t>
        </is>
      </c>
      <c r="H156" s="43" t="inlineStr">
        <is>
          <t>Risque fort</t>
        </is>
      </c>
      <c r="I156" s="147" t="inlineStr">
        <is>
          <t>Exécution de code arbitraire</t>
        </is>
      </c>
      <c r="J156" s="1" t="inlineStr">
        <is>
          <t>OUI</t>
        </is>
      </c>
      <c r="K156" s="18" t="inlineStr">
        <is>
          <t>Mise à jour Microsoft Edge par la version 103.0.1264.71</t>
        </is>
      </c>
      <c r="L156" s="147" t="inlineStr">
        <is>
          <t>FS</t>
        </is>
      </c>
      <c r="M156" s="109" t="n">
        <v>44767</v>
      </c>
      <c r="N156" s="109" t="n"/>
      <c r="O156" s="109" t="n">
        <v>44809</v>
      </c>
      <c r="P156" s="1">
        <f>DATEDIF(F156,O156,"D")</f>
        <v/>
      </c>
      <c r="Q156" s="147">
        <f>IF(N156&lt;=P156,"Traité dans le delai","Hors délai de remediation")</f>
        <v/>
      </c>
      <c r="R156" s="19" t="inlineStr">
        <is>
          <t xml:space="preserve">De nouvelles vulnérabilités ont été publiées par l'éditeur et une nouvelle version a été publiée
Nécessite un outil de déploiement des mises a jour sécurité des produits non Microsoft
</t>
        </is>
      </c>
      <c r="S156" s="20" t="inlineStr">
        <is>
          <t>https://docs.microsoft.com/en-us/DeployEdge/microsoft-edge-relnotes-security</t>
        </is>
      </c>
    </row>
    <row r="157" ht="72.65000000000001" customFormat="1" customHeight="1" s="2">
      <c r="A157" s="1" t="inlineStr">
        <is>
          <t>CDGDev</t>
        </is>
      </c>
      <c r="B157" s="1" t="n"/>
      <c r="C157" s="147" t="inlineStr">
        <is>
          <t>Clos (Patch cumulative)</t>
        </is>
      </c>
      <c r="D157" s="147" t="inlineStr">
        <is>
          <t>CVE-2022-33636
CVE-2022-33649
CVE-2022-35796</t>
        </is>
      </c>
      <c r="E157" s="147" t="inlineStr">
        <is>
          <t>Microsoft Edge (Chromium-based)</t>
        </is>
      </c>
      <c r="F157" s="109" t="n">
        <v>44781</v>
      </c>
      <c r="G157" s="18" t="inlineStr">
        <is>
          <t>Multiples vulnérabilités critiques ont été découvertes dans Microsoft Edge. Elle permet à un attaquant de provoquer une exécution de code arbitraire à distance et contournement de la sécurité ainsi une escalade de privilège.</t>
        </is>
      </c>
      <c r="H157" s="43" t="inlineStr">
        <is>
          <t>Risque fort</t>
        </is>
      </c>
      <c r="I157" s="147" t="inlineStr">
        <is>
          <t>Exécution de code arbitraire Contournement de la sécurité Escalade de privilège</t>
        </is>
      </c>
      <c r="J157" s="1" t="inlineStr">
        <is>
          <t>OUI</t>
        </is>
      </c>
      <c r="K157" s="18" t="inlineStr">
        <is>
          <t>Mise à jour Microsoft Edge par la version 104.0.5112.79/80/81</t>
        </is>
      </c>
      <c r="L157" s="147" t="inlineStr">
        <is>
          <t>FS</t>
        </is>
      </c>
      <c r="M157" s="109" t="n">
        <v>44781</v>
      </c>
      <c r="N157" s="109" t="n"/>
      <c r="O157" s="109" t="n">
        <v>44791</v>
      </c>
      <c r="P157" s="1">
        <f>DATEDIF(F157,O157,"D")</f>
        <v/>
      </c>
      <c r="Q157" s="147">
        <f>IF(N157&lt;=P157,"Traité dans le delai","Hors délai de remediation")</f>
        <v/>
      </c>
      <c r="R157" s="19" t="inlineStr">
        <is>
          <t xml:space="preserve">De nouvelles vulnérabilités ont été publiées par l'éditeur et une nouvelle version a été publiée
Nécessite un outil de déploiement des mises a jour sécurité des produits non Microsoft
</t>
        </is>
      </c>
      <c r="S157" s="18" t="inlineStr">
        <is>
          <t>https://msrc.microsoft.com/update-guide/vulnerability/CVE-2022-33636
https://msrc.microsoft.com/update-guide/vulnerability/CVE-2022-33649
https://msrc.microsoft.com/update-guide/vulnerability/CVE-2022-35796</t>
        </is>
      </c>
    </row>
    <row r="158" ht="72.65000000000001" customFormat="1" customHeight="1" s="2">
      <c r="A158" s="1" t="inlineStr">
        <is>
          <t>CDGDev</t>
        </is>
      </c>
      <c r="B158" s="1" t="n"/>
      <c r="C158" s="147" t="inlineStr">
        <is>
          <t>Clos (Patch cumulative)</t>
        </is>
      </c>
      <c r="D158" s="147" t="inlineStr">
        <is>
          <t>CVE-2022-2856</t>
        </is>
      </c>
      <c r="E158" s="147" t="inlineStr">
        <is>
          <t>Microsoft Edge (Chromium-based)</t>
        </is>
      </c>
      <c r="F158" s="109" t="n">
        <v>44791</v>
      </c>
      <c r="G158" s="18" t="inlineStr">
        <is>
          <t>Une vulnérabilité a été corrigée dans Microsoft Edge. Elle permet à un attaquant de provoquer un problème de sécurité non spécifié par l'éditeur.
Google annonce avoir connaissance d'un code d'exploitation pour la vulnérabilité CVE-2022-2856.</t>
        </is>
      </c>
      <c r="H158" s="43" t="inlineStr">
        <is>
          <t>Risque fort</t>
        </is>
      </c>
      <c r="I158" s="147" t="inlineStr">
        <is>
          <t>Non spécifié par l'éditeur</t>
        </is>
      </c>
      <c r="J158" s="1" t="inlineStr">
        <is>
          <t>OUI</t>
        </is>
      </c>
      <c r="K158" s="18" t="inlineStr">
        <is>
          <t>Mise à jour de Microsoft Edge par la version 104.0.5112.102/101</t>
        </is>
      </c>
      <c r="L158" s="147" t="inlineStr">
        <is>
          <t>FS</t>
        </is>
      </c>
      <c r="M158" s="109" t="n">
        <v>44791</v>
      </c>
      <c r="N158" s="109" t="n"/>
      <c r="O158" s="109" t="n">
        <v>44795</v>
      </c>
      <c r="P158" s="1">
        <f>DATEDIF(F158,O158,"D")</f>
        <v/>
      </c>
      <c r="Q158" s="147">
        <f>IF(N158&lt;=P158,"Traité dans le delai","Hors délai de remediation")</f>
        <v/>
      </c>
      <c r="R158" s="19" t="inlineStr">
        <is>
          <t xml:space="preserve">De nouvelles vulnérabilités ont été publiées par l'éditeur et une nouvelle version a été publiée
Nécessite un outil de déploiement des mises a jour sécurité des produits non Microsoft
</t>
        </is>
      </c>
      <c r="S158" s="20" t="inlineStr">
        <is>
          <t xml:space="preserve">https://msrc.microsoft.com/update-guide/vulnerability/CVE-2022-2856 </t>
        </is>
      </c>
    </row>
    <row r="159" ht="116.15" customFormat="1" customHeight="1" s="2">
      <c r="A159" s="1" t="inlineStr">
        <is>
          <t>CDGDev</t>
        </is>
      </c>
      <c r="B159" s="1" t="n"/>
      <c r="C159" s="147" t="inlineStr">
        <is>
          <t>Clos (Patch cumulative)</t>
        </is>
      </c>
      <c r="D159" s="147" t="inlineStr">
        <is>
          <t>CVE-2022-2852
CVE-2022-2853
CVE-2022-2854
CVE-2022-2855
CVE-2022-2857
CVE-2022-2858
CVE-2022-2860
CVE-2022-2861</t>
        </is>
      </c>
      <c r="E159" s="147" t="inlineStr">
        <is>
          <t>Microsoft Edge (Chromium-based)</t>
        </is>
      </c>
      <c r="F159" s="109" t="n">
        <v>44795</v>
      </c>
      <c r="G159" s="18" t="inlineStr">
        <is>
          <t>De multiples vulnérabilités ont été découvertes dans Microsoft Edge. Elles permettent à un attaquant de provoquer un problème de sécurité non spécifié par l'éditeur.</t>
        </is>
      </c>
      <c r="H159" s="43" t="inlineStr">
        <is>
          <t>Risque fort</t>
        </is>
      </c>
      <c r="I159" s="147" t="inlineStr">
        <is>
          <t>Non spécifié par l'éditeur</t>
        </is>
      </c>
      <c r="J159" s="1" t="inlineStr">
        <is>
          <t>OUI</t>
        </is>
      </c>
      <c r="K159" s="18" t="inlineStr">
        <is>
          <t>Mise à jour de Microsoft Edge par la version 104.0.5112.102</t>
        </is>
      </c>
      <c r="L159" s="147" t="inlineStr">
        <is>
          <t>FS</t>
        </is>
      </c>
      <c r="M159" s="109" t="n">
        <v>44795</v>
      </c>
      <c r="N159" s="109" t="n"/>
      <c r="O159" s="147" t="n"/>
      <c r="P159" s="147">
        <f>DATEDIF(F159,O159,"D")</f>
        <v/>
      </c>
      <c r="Q159" s="147">
        <f>IF(N159&lt;=P159,"Traité dans le delai","Hors délai de remediation")</f>
        <v/>
      </c>
      <c r="R159" s="19" t="inlineStr">
        <is>
          <t xml:space="preserve">De nouvelles vulnérabilités ont été publiées par l'éditeur et une nouvelle version a été publiée
Nécessite un outil de déploiement des mises a jour sécurité des produits non Microsoft
</t>
        </is>
      </c>
      <c r="S159" s="20" t="inlineStr">
        <is>
          <t>https://msrc.microsoft.com/update-guide/vulnerability/CVE-2022-2852
https://msrc.microsoft.com/update-guide/vulnerability/CVE-2022-2853
https://msrc.microsoft.com/update-guide/vulnerability/CVE-2022-2854
https://msrc.microsoft.com/update-guide/vulnerability/CVE-2022-2855
https://msrc.microsoft.com/update-guide/vulnerability/CVE-2022-2857
https://msrc.microsoft.com/update-guide/vulnerability/CVE-2022-2858
https://msrc.microsoft.com/update-guide/vulnerability/CVE-2022-2860
https://msrc.microsoft.com/update-guide/vulnerability/CVE-2022-2861</t>
        </is>
      </c>
    </row>
    <row r="160" ht="101.65" customFormat="1" customHeight="1" s="2">
      <c r="A160" s="1" t="inlineStr">
        <is>
          <t>CDGDev</t>
        </is>
      </c>
      <c r="B160" s="1" t="n"/>
      <c r="C160" s="147" t="inlineStr">
        <is>
          <t>Clos (Patch cumulative)</t>
        </is>
      </c>
      <c r="D160" s="147" t="inlineStr">
        <is>
          <t>CVE-2022-3075</t>
        </is>
      </c>
      <c r="E160" s="147" t="inlineStr">
        <is>
          <t>Microsoft Edge (Chromium-based)</t>
        </is>
      </c>
      <c r="F160" s="109" t="n">
        <v>44809</v>
      </c>
      <c r="G160" s="18" t="inlineStr">
        <is>
          <t>Une vulnérabilité critique de type zero-day a été découverte dans Microsoft Edge (Chromium_x0002_based).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Le vulnérabilité CVE-2022-3075 est activement exploitée.</t>
        </is>
      </c>
      <c r="H160" s="43" t="inlineStr">
        <is>
          <t>Risque fort</t>
        </is>
      </c>
      <c r="I160" s="1" t="inlineStr">
        <is>
          <t>Contournement de la sécurité</t>
        </is>
      </c>
      <c r="J160" s="1" t="inlineStr">
        <is>
          <t>OUI</t>
        </is>
      </c>
      <c r="K160" s="34" t="inlineStr">
        <is>
          <t>Mise à jour de Microsoft Edge par la version 105.0.1343.27</t>
        </is>
      </c>
      <c r="L160" s="147" t="inlineStr">
        <is>
          <t>FS</t>
        </is>
      </c>
      <c r="M160" s="109" t="n">
        <v>44809</v>
      </c>
      <c r="N160" s="109" t="n"/>
      <c r="O160" s="109" t="n"/>
      <c r="P160" s="1">
        <f>DATEDIF(F160,O160,"D")</f>
        <v/>
      </c>
      <c r="Q160" s="147">
        <f>IF(N160&lt;=P160,"Traité dans le delai","Hors délai de remediation")</f>
        <v/>
      </c>
      <c r="R160" s="22" t="n"/>
      <c r="S160" s="20" t="inlineStr">
        <is>
          <t>https://msrc.microsoft.com/update-guide/vulnerability/CVE-2022-3075</t>
        </is>
      </c>
    </row>
    <row r="161" ht="145.15" customFormat="1" customHeight="1" s="2">
      <c r="A161" s="1" t="inlineStr">
        <is>
          <t>CDGDev</t>
        </is>
      </c>
      <c r="B161" s="1" t="n"/>
      <c r="C161" s="147" t="inlineStr">
        <is>
          <t>Clos (Patch cumulative)</t>
        </is>
      </c>
      <c r="D161" s="147" t="inlineStr">
        <is>
          <t>CVE-2022-3317
CVE-2022-3316
CVE-2022-3315
CVE-2022-3313
CVE-2022-3311
CVE-2022-3310
CVE-2022-3308
CVE-2022-3307
CVE-2022-3304
CVE-2022-41035</t>
        </is>
      </c>
      <c r="E161" s="147" t="inlineStr">
        <is>
          <t>Microsoft Edge (Chromium-based)</t>
        </is>
      </c>
      <c r="F161" s="109" t="n">
        <v>44838</v>
      </c>
      <c r="G161" s="18" t="inlineStr">
        <is>
          <t>De multiples vulnérabilités ont été découvertes dans Microsoft Edge. Elles permettent à un attaquant de provoquer un contournement de la politique de sécurité et un problème de sécurité non spécifié par l'éditeur.</t>
        </is>
      </c>
      <c r="H161" s="43" t="inlineStr">
        <is>
          <t>Risque fort</t>
        </is>
      </c>
      <c r="I161" s="147" t="inlineStr">
        <is>
          <t>Contournement de la politique de sécurité
Non spécifié par l'éditeur</t>
        </is>
      </c>
      <c r="J161" s="1" t="inlineStr">
        <is>
          <t>OUI</t>
        </is>
      </c>
      <c r="K161" s="48" t="inlineStr">
        <is>
          <t>Mise à jour de Microsoft Edge par la version   106.0.1370.34</t>
        </is>
      </c>
      <c r="L161" s="147" t="inlineStr">
        <is>
          <t>FS</t>
        </is>
      </c>
      <c r="M161" s="109" t="n">
        <v>44838</v>
      </c>
      <c r="N161" s="109" t="n"/>
      <c r="O161" s="109" t="n">
        <v>44852</v>
      </c>
      <c r="P161" s="1">
        <f>DATEDIF(F161,O161,"D")</f>
        <v/>
      </c>
      <c r="Q161" s="147">
        <f>IF(N161&lt;=P161,"Traité dans le delai","Hors délai de remediation")</f>
        <v/>
      </c>
      <c r="R161" s="22" t="n"/>
      <c r="S161" s="20" t="inlineStr">
        <is>
          <t>https://msrc.microsoft.com/update-guide/vulnerability/CVE-2022-3317
https://msrc.microsoft.com/update-guide/vulnerability/CVE-2022-3316
https://msrc.microsoft.com/update-guide/vulnerability/CVE-2022-3315
https://msrc.microsoft.com/update-guide/vulnerability/CVE-2022-3313
https://msrc.microsoft.com/update-guide/vulnerability/CVE-2022-3311
https://msrc.microsoft.com/update-guide/vulnerability/CVE-2022-3310
https://msrc.microsoft.com/update-guide/vulnerability/CVE-2022-3308
https://msrc.microsoft.com/update-guide/vulnerability/CVE-2022-3307
https://msrc.microsoft.com/update-guide/vulnerability/CVE-2022-3304
https://msrc.microsoft.com/update-guide/vulnerability/CVE-2022-41035</t>
        </is>
      </c>
    </row>
    <row r="162" ht="72.65000000000001" customFormat="1" customHeight="1" s="2">
      <c r="A162" s="1" t="inlineStr">
        <is>
          <t>CDGDev</t>
        </is>
      </c>
      <c r="B162" s="1" t="n"/>
      <c r="C162" s="147" t="inlineStr">
        <is>
          <t>Clos (Patch cumulative)</t>
        </is>
      </c>
      <c r="D162" s="147" t="inlineStr">
        <is>
          <t>CVE-2022-3445
CVE-2022-3446
CVE-2022-3447
CVE-2022-3449
CVE-2022-3450</t>
        </is>
      </c>
      <c r="E162" s="147" t="inlineStr">
        <is>
          <t>Microsoft Edge (Chromium-based)</t>
        </is>
      </c>
      <c r="F162" s="109" t="n">
        <v>44852</v>
      </c>
      <c r="G162" s="18" t="inlineStr">
        <is>
          <t>De multiples vulnérabilités ont été découvertes dans Microsoft Edge. Elles permettent à un attaquant de provoquer un problème de sécurité non spécifié par l'éditeur.</t>
        </is>
      </c>
      <c r="H162" s="43" t="inlineStr">
        <is>
          <t>Risque fort</t>
        </is>
      </c>
      <c r="I162" s="147" t="inlineStr">
        <is>
          <t>Non spécifié par l'éditeur</t>
        </is>
      </c>
      <c r="J162" s="1" t="inlineStr">
        <is>
          <t>OUI</t>
        </is>
      </c>
      <c r="K162" s="48" t="inlineStr">
        <is>
          <t>Microsoft Edge versions antérieures à 106.0.1370.47</t>
        </is>
      </c>
      <c r="L162" s="147" t="inlineStr">
        <is>
          <t>FS</t>
        </is>
      </c>
      <c r="M162" s="109" t="n">
        <v>44852</v>
      </c>
      <c r="N162" s="109" t="n"/>
      <c r="O162" s="109" t="n">
        <v>44880</v>
      </c>
      <c r="P162" s="1">
        <f>DATEDIF(F162,O162,"D")</f>
        <v/>
      </c>
      <c r="Q162" s="147">
        <f>IF(N162&lt;=P162,"Traité dans le delai","Hors délai de remediation")</f>
        <v/>
      </c>
      <c r="R162" s="22" t="inlineStr">
        <is>
          <t>03/11/2022 : Mise a jour appliquer 21 PDT avec succée.</t>
        </is>
      </c>
      <c r="S162" s="49" t="inlineStr">
        <is>
          <t>https://msrc.microsoft.com/update-guide/vulnerability/CVE-2022-3445
https://msrc.microsoft.com/update-guide/vulnerability/CVE-2022-3446
https://msrc.microsoft.com/update-guide/vulnerability/CVE-2022-3447
https://msrc.microsoft.com/update-guide/vulnerability/CVE-2022-3449
https://msrc.microsoft.com/update-guide/vulnerability/CVE-2022-3450</t>
        </is>
      </c>
    </row>
    <row r="163" ht="362.65" customFormat="1" customHeight="1" s="2">
      <c r="A163" s="1" t="inlineStr">
        <is>
          <t>CDGDev</t>
        </is>
      </c>
      <c r="B163" s="1" t="inlineStr">
        <is>
          <t>07122022-04</t>
        </is>
      </c>
      <c r="C163" s="36" t="inlineStr">
        <is>
          <t>Clos (Patch cumulative)</t>
        </is>
      </c>
      <c r="D163" s="147" t="inlineStr">
        <is>
          <t>CVE-2022-4262
CVE-2022-44708
CVE-2022-4195
CVE-2022-4194
CVE-2022-4193
CVE-2022-4192
CVE-2022-4191
CVE-2022-4190
CVE-2022-4189
CVE-2022-4188
CVE-2022-4187
CVE-2022-4186
CVE-2022-4185
CVE-2022-4184
CVE-2022-4183
CVE-2022-4182
CVE-2022-4181
CVE-2022-4180
CVE-2022-4179
CVE-2022-4178
CVE-2022-4177
CVE-2022-4175
CVE-2022-4174
CVE-2022-44688
CVE-2022-41115</t>
        </is>
      </c>
      <c r="E163" s="147" t="inlineStr">
        <is>
          <t>Microsoft Edge (Chromium-based)</t>
        </is>
      </c>
      <c r="F163" s="123" t="n">
        <v>44902</v>
      </c>
      <c r="G163" s="42" t="inlineStr">
        <is>
          <t>De multiples vulnérabilités ont été découvertes dans Microsoft Edge. Certaines d'entre elles permettent à un attaquant de provoquer une exécution de code arbitraire,
Un déni de service et un contournement de la politique de sécurité.</t>
        </is>
      </c>
      <c r="H163" s="1" t="inlineStr">
        <is>
          <t>Risque fort</t>
        </is>
      </c>
      <c r="I163" s="147" t="inlineStr">
        <is>
          <t>Exécution de code arbitraire
Déni de service
Contournement de la politique de sécurité
Atteinte à la confidentialité des données
Élévation de privilèges
Injection de requêtes illégitimes par rebond (CSRF)</t>
        </is>
      </c>
      <c r="J163" s="1" t="inlineStr">
        <is>
          <t>OUI</t>
        </is>
      </c>
      <c r="K163" s="42" t="inlineStr">
        <is>
          <t>Mise à jour de Microsoft Edge par la version 108.0.1462.41</t>
        </is>
      </c>
      <c r="L163" s="147" t="inlineStr">
        <is>
          <t>FS</t>
        </is>
      </c>
      <c r="M163" s="123" t="n">
        <v>44902</v>
      </c>
      <c r="N163" s="123" t="n"/>
      <c r="O163" s="109">
        <f>TODAY()</f>
        <v/>
      </c>
      <c r="P163" s="1">
        <f>DATEDIF(F163,O163,"D")</f>
        <v/>
      </c>
      <c r="Q163" s="147">
        <f>IF(N163&lt;=P163,"Traité dans le delai","Hors délai de remediation")</f>
        <v/>
      </c>
      <c r="R163" s="51" t="inlineStr">
        <is>
          <t xml:space="preserve">12/07/2022 : Mail envoyé par SOC
12/12/2022  :taux 63%
</t>
        </is>
      </c>
      <c r="S163" s="49" t="inlineStr">
        <is>
          <t>https://msrc.microsoft.com/update-guide/vulnerability/CVE-2022-44708</t>
        </is>
      </c>
    </row>
    <row r="164" ht="72.65000000000001" customFormat="1" customHeight="1" s="2">
      <c r="A164" s="1" t="inlineStr">
        <is>
          <t>CDGDev</t>
        </is>
      </c>
      <c r="B164" s="1" t="inlineStr">
        <is>
          <t>20122022-12</t>
        </is>
      </c>
      <c r="C164" s="1" t="inlineStr">
        <is>
          <t>OPEN</t>
        </is>
      </c>
      <c r="D164" s="147" t="inlineStr">
        <is>
          <t>CVE-2022-4440
CVE-2022-4439
CVE-2022-4438
CVE-2022-4437
CVE-2022-4436</t>
        </is>
      </c>
      <c r="E164" s="147" t="inlineStr">
        <is>
          <t>Microsoft Edge (Chromium-based)</t>
        </is>
      </c>
      <c r="F164" s="123" t="n">
        <v>44915</v>
      </c>
      <c r="G164" s="42" t="inlineStr">
        <is>
          <t>De multiples vulnérabilités ont été découvertes dans Microsoft Edge. 
Elles permettent à un attaquant de provoquer une atteinte à l'intégrité des données.</t>
        </is>
      </c>
      <c r="H164" s="1" t="inlineStr">
        <is>
          <t>Risque fort</t>
        </is>
      </c>
      <c r="I164" s="147" t="inlineStr">
        <is>
          <t>Atteinte à l'intégrité des données</t>
        </is>
      </c>
      <c r="J164" s="1" t="inlineStr">
        <is>
          <t>OUI</t>
        </is>
      </c>
      <c r="K164" s="42" t="inlineStr">
        <is>
          <t>Mise à jour de Microsoft Edge par la version 108.0.1462.54</t>
        </is>
      </c>
      <c r="L164" s="147" t="inlineStr">
        <is>
          <t>FS</t>
        </is>
      </c>
      <c r="M164" s="123" t="n">
        <v>44915</v>
      </c>
      <c r="N164" s="123" t="n"/>
      <c r="O164" s="109">
        <f>TODAY()</f>
        <v/>
      </c>
      <c r="P164" s="1">
        <f>DATEDIF(F164,O164,"D")</f>
        <v/>
      </c>
      <c r="Q164" s="147">
        <f>IF(N164&lt;=P164,"Traité dans le delai","Hors délai de remediation")</f>
        <v/>
      </c>
      <c r="R164" s="51" t="inlineStr">
        <is>
          <t xml:space="preserve">12/20/2022 : Mail envoyé par SOC
</t>
        </is>
      </c>
      <c r="S164" s="49" t="inlineStr">
        <is>
          <t>https://msrc.microsoft.com/update-guide/vulnerability/CVE-2022-4440
https://msrc.microsoft.com/update-guide/vulnerability/CVE-2022-4439
https://msrc.microsoft.com/update-guide/vulnerability/CVE-2022-4438
https://msrc.microsoft.com/update-guide/vulnerability/CVE-2022-4437
https://msrc.microsoft.com/update-guide/vulnerability/CVE-2022-4436</t>
        </is>
      </c>
    </row>
    <row r="165" ht="203.15" customFormat="1" customHeight="1" s="2">
      <c r="A165" s="1" t="inlineStr">
        <is>
          <t>CDGDev</t>
        </is>
      </c>
      <c r="B165" s="1" t="inlineStr">
        <is>
          <t>16012022-07</t>
        </is>
      </c>
      <c r="C165" s="147" t="inlineStr">
        <is>
          <t>Clos (Patch cumulative)</t>
        </is>
      </c>
      <c r="D165" s="147" t="inlineStr">
        <is>
          <t>CVE-2023-0141
CVE-2023-0140
CVE-2023-0139
CVE-2023-0138
CVE-2023-0136
CVE-2023-0135
CVE-2023-0134
CVE-2023-0133
CVE-2023-0132
CVE-2023-0131
CVE-2023-0130
CVE-2023-0129
CVE-2023-21796
CVE-2023-21775</t>
        </is>
      </c>
      <c r="E165" s="147" t="inlineStr">
        <is>
          <t>Microsoft Edge (Chromium-based)</t>
        </is>
      </c>
      <c r="F165" s="123" t="n">
        <v>44942</v>
      </c>
      <c r="G165" s="42" t="inlineStr">
        <is>
          <t>De multiples vulnérabilités ont été corrigées dans Microsoft Edge.
Elles permettent à un attaquant de provoquer une élévation de privilèges,
Une exécution de code à distance et un problème de sécurité non spécifié par l'éditeur.</t>
        </is>
      </c>
      <c r="H165" s="43" t="inlineStr">
        <is>
          <t>Risque fort</t>
        </is>
      </c>
      <c r="I165" s="147" t="inlineStr">
        <is>
          <t>Exécution de code à distance  
Élévation de privilèges</t>
        </is>
      </c>
      <c r="J165" s="1" t="inlineStr">
        <is>
          <t>OUI</t>
        </is>
      </c>
      <c r="K165" s="42" t="inlineStr">
        <is>
          <t>Se référer au bulletin de sécurité de l'éditeur pour l'obtention des correctifs (cf. section références).</t>
        </is>
      </c>
      <c r="L165" s="147" t="inlineStr">
        <is>
          <t>FS</t>
        </is>
      </c>
      <c r="M165" s="123" t="n">
        <v>44942</v>
      </c>
      <c r="N165" s="123" t="n"/>
      <c r="O165" s="109" t="n">
        <v>44949</v>
      </c>
      <c r="P165" s="1">
        <f>DATEDIF(F165,O165,"D")</f>
        <v/>
      </c>
      <c r="Q165" s="147">
        <f>IF(N165&lt;=P165,"Traité dans le delai","Hors délai de remediation")</f>
        <v/>
      </c>
      <c r="R165" s="51" t="inlineStr">
        <is>
          <t>16/01/2023 : Mail envoyé par SOC
16/01/2023 : Autoupdate
une nouvelle vulnérabilité a été découverte sous l'id : 23012023-22</t>
        </is>
      </c>
      <c r="S165" s="49" t="inlineStr">
        <is>
          <t>https://msrc.microsoft.com/update-guide/</t>
        </is>
      </c>
    </row>
    <row r="166" ht="43.5" customFormat="1" customHeight="1" s="2">
      <c r="A166" s="1" t="inlineStr">
        <is>
          <t>CDGDev</t>
        </is>
      </c>
      <c r="B166" s="1" t="inlineStr">
        <is>
          <t>23012023-22</t>
        </is>
      </c>
      <c r="C166" s="147" t="inlineStr">
        <is>
          <t>Clos (Patch cumulative)</t>
        </is>
      </c>
      <c r="D166" s="147" t="inlineStr">
        <is>
          <t>CVE-2023-21719
CVE-2023-21795</t>
        </is>
      </c>
      <c r="E166" s="147" t="inlineStr">
        <is>
          <t>Microsoft Edge (Chromium-based)</t>
        </is>
      </c>
      <c r="F166" s="123" t="n">
        <v>44949</v>
      </c>
      <c r="G166" s="42" t="inlineStr">
        <is>
          <t>De multiples vulnérabilités ont été corrigées dans Microsoft Edge.
Elles permettent à un attaquant de provoquer un contournement de la politique de sécurité et une élévation de privilèges</t>
        </is>
      </c>
      <c r="H166" s="43" t="inlineStr">
        <is>
          <t>Risque fort</t>
        </is>
      </c>
      <c r="I166" s="147" t="inlineStr">
        <is>
          <t>Contournement de la politique de sécurité
Élévation de privilèges</t>
        </is>
      </c>
      <c r="J166" s="1" t="inlineStr">
        <is>
          <t>OUI</t>
        </is>
      </c>
      <c r="K166" s="42" t="inlineStr">
        <is>
          <t>Mise a jour vers la version 109.0.1518.61</t>
        </is>
      </c>
      <c r="L166" s="147" t="inlineStr">
        <is>
          <t>FS</t>
        </is>
      </c>
      <c r="M166" s="123" t="n">
        <v>44942</v>
      </c>
      <c r="N166" s="123" t="n"/>
      <c r="O166" s="109">
        <f>TODAY()</f>
        <v/>
      </c>
      <c r="P166" s="1">
        <f>DATEDIF(F166,O166,"D")</f>
        <v/>
      </c>
      <c r="Q166" s="147">
        <f>IF(N166&lt;=P166,"Traité dans le delai","Hors délai de remediation")</f>
        <v/>
      </c>
      <c r="R166" s="51" t="inlineStr">
        <is>
          <t>23/01/2023 : Mail envoyé par SOC
'23/01/2023 : Autoupdate</t>
        </is>
      </c>
      <c r="S166" s="49" t="inlineStr">
        <is>
          <t>https://msrc.microsoft.com/update-guide/</t>
        </is>
      </c>
    </row>
    <row r="167" ht="58.15" customFormat="1" customHeight="1" s="2">
      <c r="A167" s="1" t="inlineStr">
        <is>
          <t>CDGDev</t>
        </is>
      </c>
      <c r="B167" s="1" t="inlineStr">
        <is>
          <t>07022023-04</t>
        </is>
      </c>
      <c r="C167" s="147" t="inlineStr">
        <is>
          <t>Clos (Patch cumulative)</t>
        </is>
      </c>
      <c r="D167" s="147" t="inlineStr">
        <is>
          <t>CVE-2023-21720</t>
        </is>
      </c>
      <c r="E167" s="147" t="inlineStr">
        <is>
          <t>Microsoft Edge (Chromium-based)</t>
        </is>
      </c>
      <c r="F167" s="123" t="n">
        <v>44964</v>
      </c>
      <c r="G167" s="42" t="inlineStr">
        <is>
          <t>Une vulnérabilité a été découverte dans Microsoft Edge. Elle permet à un attaquant de provoquer un contournement de la politique de sécurité.</t>
        </is>
      </c>
      <c r="H167" s="43" t="inlineStr">
        <is>
          <t>Risque fort</t>
        </is>
      </c>
      <c r="I167" s="147" t="inlineStr">
        <is>
          <t>Contournement de la politique de sécurité</t>
        </is>
      </c>
      <c r="J167" s="1" t="inlineStr">
        <is>
          <t>OUI</t>
        </is>
      </c>
      <c r="K167" s="42" t="inlineStr">
        <is>
          <t>Mise a jour vers la version 109.0.1518.78</t>
        </is>
      </c>
      <c r="L167" s="147" t="inlineStr">
        <is>
          <t>FS</t>
        </is>
      </c>
      <c r="M167" s="123" t="n">
        <v>44964</v>
      </c>
      <c r="N167" s="123" t="n"/>
      <c r="O167" s="109" t="n">
        <v>44967</v>
      </c>
      <c r="P167" s="1">
        <f>DATEDIF(F167,O167,"D")</f>
        <v/>
      </c>
      <c r="Q167" s="147">
        <f>IF(N167&lt;=P167,"Traité dans le delai","Hors délai de remediation")</f>
        <v/>
      </c>
      <c r="R167" s="51" t="inlineStr">
        <is>
          <t xml:space="preserve">07/02/2023 : Mail envoyé par SOC
07/02/2023 : Autoupdate
une nouvelle vulnérabilité a été découverte sous l'id 10022023-07 
</t>
        </is>
      </c>
      <c r="S167" s="49" t="inlineStr">
        <is>
          <t>https://msrc.microsoft.com/update-guide/vulnerability/CVE-2023-21720</t>
        </is>
      </c>
    </row>
    <row r="168" ht="174" customFormat="1" customHeight="1" s="2">
      <c r="A168" s="1" t="inlineStr">
        <is>
          <t>CDGDev</t>
        </is>
      </c>
      <c r="B168" s="1" t="inlineStr">
        <is>
          <t xml:space="preserve">10022023-07 </t>
        </is>
      </c>
      <c r="C168" s="54" t="inlineStr">
        <is>
          <t>Clos (Traité)</t>
        </is>
      </c>
      <c r="D168" s="147" t="inlineStr">
        <is>
          <t>CVE-2022-1048
CVE-2022-20369
CVE-2023-0703
CVE-2023-0701
CVE-2023-0700
CVE-2023-0699
CVE-2023-0698
CVE-2023-0697
CVE-2023-0696
CVE-2023-21794
CVE-2023-23374</t>
        </is>
      </c>
      <c r="E168" s="147" t="inlineStr">
        <is>
          <t>Microsoft Edge (Chromium-based)</t>
        </is>
      </c>
      <c r="F168" s="123" t="n">
        <v>44967</v>
      </c>
      <c r="G168" s="42" t="inlineStr">
        <is>
          <t>De multiples vulnérabilités ont été corrigées dans Microsoft. Elles permettent à un attaquant de provoquer un problème de sécurité non spécifié par l’éditeur.</t>
        </is>
      </c>
      <c r="H168" s="43" t="inlineStr">
        <is>
          <t>Risque fort</t>
        </is>
      </c>
      <c r="I168" s="147" t="inlineStr">
        <is>
          <t>Non spécifié par l'éditeur</t>
        </is>
      </c>
      <c r="J168" s="1" t="inlineStr">
        <is>
          <t>OUI</t>
        </is>
      </c>
      <c r="K168" s="42" t="inlineStr">
        <is>
          <t>Mise a jour vers la version 110.0.1587.41</t>
        </is>
      </c>
      <c r="L168" s="147" t="inlineStr">
        <is>
          <t>FS</t>
        </is>
      </c>
      <c r="M168" s="123" t="n">
        <v>44967</v>
      </c>
      <c r="N168" s="123" t="n"/>
      <c r="O168" s="109" t="n">
        <v>44980</v>
      </c>
      <c r="P168" s="1">
        <f>DATEDIF(F168,O168,"D")</f>
        <v/>
      </c>
      <c r="Q168" s="147">
        <f>IF(N168&lt;=P168,"Traité dans le delai","Hors délai de remediation")</f>
        <v/>
      </c>
      <c r="R168" s="51" t="inlineStr">
        <is>
          <t>10/02/2023 : Mail envoyé par SOC
13/02/2023 : Le Taux est : 76,8%
23/02/2023 : un taux de réussite de 81,7, de ce fait le change sera cloturé.</t>
        </is>
      </c>
      <c r="S168" s="49" t="inlineStr">
        <is>
          <t>https://msrc.microsoft.com/update-guide/vulnerability/CVE-2023-0705
https://msrc.microsoft.com/update-guide/vulnerability/CVE-2023-0704
https://msrc.microsoft.com/update-guide/vulnerability/CVE-2023-0703
https://msrc.microsoft.com/update-guide/vulnerability/CVE-2023-0702
https://msrc.microsoft.com/update-guide/vulnerability/CVE-2023-0701
https://msrc.microsoft.com/update-guide/vulnerability/CVE-2023-0700
https://msrc.microsoft.com/update-guide/vulnerability/CVE-2023-0699
https://msrc.microsoft.com/update-guide/vulnerability/CVE-2023-0698
https://msrc.microsoft.com/update-guide/vulnerability/CVE-2023-0697 
https://msrc.microsoft.com/update-guide/vulnerability/CVE-2023-0696
https://msrc.microsoft.com/update-guide/vulnerability/CVE-2023-23374 
https://msrc.microsoft.com/update-guide/vulnerability/CVE-2023-21794</t>
        </is>
      </c>
    </row>
    <row r="169" ht="58.15" customFormat="1" customHeight="1" s="2">
      <c r="A169" s="1" t="inlineStr">
        <is>
          <t>CDGDev</t>
        </is>
      </c>
      <c r="B169" s="1" t="inlineStr">
        <is>
          <t>16032023-12</t>
        </is>
      </c>
      <c r="C169" s="147" t="inlineStr">
        <is>
          <t>Clos (Traité)</t>
        </is>
      </c>
      <c r="D169" s="147" t="inlineStr">
        <is>
          <t>CVE-2023-24892</t>
        </is>
      </c>
      <c r="E169" s="147" t="inlineStr">
        <is>
          <t>Microsoft Edge (Chromium-based)</t>
        </is>
      </c>
      <c r="F169" s="123" t="n">
        <v>45001</v>
      </c>
      <c r="G169" s="42" t="inlineStr">
        <is>
          <t>Une vulnérabilité a été corrigée dans 
Microsoft Edge. Elle permet à un attaquant 
de provoquer une usurpation d'identité.</t>
        </is>
      </c>
      <c r="H169" s="43" t="inlineStr">
        <is>
          <t>Risque fort</t>
        </is>
      </c>
      <c r="I169" s="147" t="inlineStr">
        <is>
          <t>Usurpation 
d'identité</t>
        </is>
      </c>
      <c r="J169" s="1" t="inlineStr">
        <is>
          <t>OUI</t>
        </is>
      </c>
      <c r="K169" s="42" t="inlineStr">
        <is>
          <t>Mise a jour vers la version 111.0.1661.41</t>
        </is>
      </c>
      <c r="L169" s="147" t="inlineStr">
        <is>
          <t>Network</t>
        </is>
      </c>
      <c r="M169" s="123" t="n">
        <v>44998</v>
      </c>
      <c r="N169" s="59" t="inlineStr">
        <is>
          <t>10</t>
        </is>
      </c>
      <c r="O169" s="109">
        <f>TODAY()</f>
        <v/>
      </c>
      <c r="P169" s="1">
        <f>DATEDIF(F169,O169,"D")</f>
        <v/>
      </c>
      <c r="Q169" s="147">
        <f>IF(N169&lt;=P169,"Traité dans le delai","Hors délai de remediation")</f>
        <v/>
      </c>
      <c r="R169" s="51" t="inlineStr">
        <is>
          <t>10/02/2023 : Mail envoyé par SOC
13/02/2023 : Autoupdate
21/03/2023 : Une mise à jour Microsoft Edge par la version 111.0.1661.44 a été effectué.</t>
        </is>
      </c>
      <c r="S169" s="49" t="inlineStr">
        <is>
          <t>Community/raccoon_stealer_iocs_20220628.csv at main · SEKOIA-IO/Community · GitHub
https://blog.sekoia.io/raccoon-stealer-v2-part-1-the-return-of-the-dead</t>
        </is>
      </c>
    </row>
    <row r="170" ht="348" customFormat="1" customHeight="1" s="2">
      <c r="A170" s="1" t="inlineStr">
        <is>
          <t>CDGDev</t>
        </is>
      </c>
      <c r="B170" s="1" t="inlineStr">
        <is>
          <t xml:space="preserve">25042023-16 </t>
        </is>
      </c>
      <c r="C170" s="54" t="inlineStr">
        <is>
          <t>Clos (Traité)</t>
        </is>
      </c>
      <c r="D170" s="147" t="inlineStr">
        <is>
          <t>CVE-2023-2135
CVE-2023-2137
CVE-2023-2134
CVE-2023-2133</t>
        </is>
      </c>
      <c r="E170" s="147" t="inlineStr">
        <is>
          <t>Microsoft Edge (Chromium-based)</t>
        </is>
      </c>
      <c r="F170" s="123" t="n">
        <v>45041</v>
      </c>
      <c r="G170" s="42" t="inlineStr">
        <is>
          <t>De multiples vulnérabilités ont été découvertes dans Microsoft Edge. Elles permettent à un attaquant de provoquer un problème de 
sécurité non spécifié par l'éditeur.</t>
        </is>
      </c>
      <c r="H170" s="43" t="inlineStr">
        <is>
          <t>Risque fort</t>
        </is>
      </c>
      <c r="I170" s="147" t="inlineStr">
        <is>
          <t>Non spécifié par l'éditeur</t>
        </is>
      </c>
      <c r="J170" s="1" t="inlineStr">
        <is>
          <t>OUI</t>
        </is>
      </c>
      <c r="K170" s="42" t="inlineStr">
        <is>
          <t>Mise a jour vers la version  112.0.1722.58</t>
        </is>
      </c>
      <c r="L170" s="147" t="inlineStr">
        <is>
          <t>FS</t>
        </is>
      </c>
      <c r="M170" s="123" t="n">
        <v>45041</v>
      </c>
      <c r="N170" s="1" t="n">
        <v>30</v>
      </c>
      <c r="O170" s="109">
        <f>TODAY()</f>
        <v/>
      </c>
      <c r="P170" s="1">
        <f>DATEDIF(F170,O170,"D")</f>
        <v/>
      </c>
      <c r="Q170" s="147">
        <f>IF(P170&lt;=N170,"Traité dans le delai","Hors délai de remediation")</f>
        <v/>
      </c>
      <c r="R170" s="51" t="inlineStr">
        <is>
          <t>25/04/2023 : Mail envoyé par SOC
25/04/2023 :  autoupdate</t>
        </is>
      </c>
      <c r="S170" s="49" t="inlineStr">
        <is>
          <t>https://msrc.microsoft.com/update-guide/vulnerability/CVE-2023-2135
https://msrc.microsoft.com/update-guide/vulnerability/CVE-2023-2137
https://msrc.microsoft.com/update-guide/vulnerability/CVE-2023-2134
https://msrc.microsoft.com/update-guide/vulnerability/CVE-2023-2134</t>
        </is>
      </c>
      <c r="T170" s="49" t="inlineStr">
        <is>
          <t>https://msrc.microsoft.com/update-guide/vulnerability/CVE-2023-2135
https://msrc.microsoft.com/update-guide/vulnerability/CVE-2023-2137
https://msrc.microsoft.com/update-guide/vulnerability/CVE-2023-2134
https://msrc.microsoft.com/update-guide/vulnerability/CVE-2023-2134</t>
        </is>
      </c>
    </row>
    <row r="171" ht="159.65" customFormat="1" customHeight="1" s="2">
      <c r="A171" s="1" t="inlineStr">
        <is>
          <t>CDGDev</t>
        </is>
      </c>
      <c r="B171" s="1" t="inlineStr">
        <is>
          <t>09052023-05</t>
        </is>
      </c>
      <c r="C171" s="1" t="inlineStr">
        <is>
          <t>Clos (Traité)</t>
        </is>
      </c>
      <c r="D171" s="147" t="inlineStr">
        <is>
          <t>CVE-2023-29354
CVE-2023-29350
CVE-2023-2468
CVE-2023-2467
CVE-2023-2466
CVE-2023-2465
CVE-2023-2464
CVE-2023-2463
CVE-2023-2462
CVE-2023-2460
CVE-2023-2459</t>
        </is>
      </c>
      <c r="E171" s="147" t="inlineStr">
        <is>
          <t>Microsoft Edge (Chromium-based)</t>
        </is>
      </c>
      <c r="F171" s="123" t="n">
        <v>45055</v>
      </c>
      <c r="G171" s="42"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171" s="43" t="inlineStr">
        <is>
          <t>Risque fort</t>
        </is>
      </c>
      <c r="I171" s="147" t="inlineStr">
        <is>
          <t>Non spécifié par l'éditeur
Contournement de la 
politique de sécurité
Élévation de privilèges</t>
        </is>
      </c>
      <c r="J171" s="1" t="inlineStr">
        <is>
          <t>OUI</t>
        </is>
      </c>
      <c r="K171" s="42" t="inlineStr">
        <is>
          <t>Mise a jour vers la version   113.0.1774.35</t>
        </is>
      </c>
      <c r="L171" s="147" t="inlineStr">
        <is>
          <t>FS</t>
        </is>
      </c>
      <c r="M171" s="123" t="n">
        <v>45055</v>
      </c>
      <c r="N171" s="1" t="n">
        <v>30</v>
      </c>
      <c r="O171" s="109" t="n">
        <v>45072</v>
      </c>
      <c r="P171" s="1">
        <f>DATEDIF(F171,O171,"D")</f>
        <v/>
      </c>
      <c r="Q171" s="147">
        <f>IF(P171&lt;=N171,"Traité dans le delai","Hors délai de remediation")</f>
        <v/>
      </c>
      <c r="R171" s="51" t="inlineStr">
        <is>
          <t>09/05/2023 : Mail envoyé par SOC
Autoupdate</t>
        </is>
      </c>
      <c r="S171" s="49" t="inlineStr">
        <is>
          <t>https://msrc.microsoft.com/update-guide/vulnerability/CVE-2023-2135
https://msrc.microsoft.com/update-guide/vulnerability/CVE-2023-2137
https://msrc.microsoft.com/update-guide/vulnerability/CVE-2023-2134
https://msrc.microsoft.com/update-guide/vulnerability/CVE-2023-2134</t>
        </is>
      </c>
    </row>
    <row r="172" ht="217.5" customFormat="1" customHeight="1" s="2">
      <c r="A172" s="1" t="inlineStr">
        <is>
          <t>CDGDev</t>
        </is>
      </c>
      <c r="B172" s="1" t="inlineStr">
        <is>
          <t>05062023-01</t>
        </is>
      </c>
      <c r="C172" s="1" t="inlineStr">
        <is>
          <t>Clos (Traité)</t>
        </is>
      </c>
      <c r="D172" s="147" t="inlineStr">
        <is>
          <t>CVE-2023-29345
CVE-2023-33143
CVE-2023-2929
CVE-2023-2930
CVE-2023-2931
CVE-2023-2932
CVE-2023-2933
CVE-2023-2934
CVE-2023-2935
CVE-2023-2936
CVE-2023-2937
CVE-2023-2938
CVE-2023-2939
CVE-2023-2940
CVE-2023-2941</t>
        </is>
      </c>
      <c r="E172" s="147" t="inlineStr">
        <is>
          <t>Microsoft Edge (Chromium-based)</t>
        </is>
      </c>
      <c r="F172" s="109" t="n">
        <v>45082</v>
      </c>
      <c r="G172" s="18"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172" s="23" t="inlineStr">
        <is>
          <t>Risque fort</t>
        </is>
      </c>
      <c r="I172" s="147" t="inlineStr">
        <is>
          <t>Non spécifié par l'éditeur
Contournement de la 
politique de sécurité
Élévation de privilèges</t>
        </is>
      </c>
      <c r="J172" s="1" t="inlineStr">
        <is>
          <t>OUI</t>
        </is>
      </c>
      <c r="K172" s="18" t="inlineStr">
        <is>
          <t>Mise a jour vers la version 114.0.1823.37</t>
        </is>
      </c>
      <c r="L172" s="147" t="inlineStr">
        <is>
          <t>FS</t>
        </is>
      </c>
      <c r="M172" s="109" t="n">
        <v>45082</v>
      </c>
      <c r="N172" s="147" t="n">
        <v>30</v>
      </c>
      <c r="O172" s="109" t="n">
        <v>45083</v>
      </c>
      <c r="P172" s="1">
        <f>DATEDIF(F172,O172,"D")</f>
        <v/>
      </c>
      <c r="Q172" s="109">
        <f>IF(P172&lt;=N172,"Traité dans le delai","Hors délai de remediation")</f>
        <v/>
      </c>
      <c r="R172" s="52" t="inlineStr">
        <is>
          <t>05/06/2023 : Mail envoyé par SOC
06/06/2023 : Toutes les machines pilotes connectées au réseau CDG recevront le Package Microsoft Edge v114.0.1823.37
autoupdate
12/06/2023 : 26,4%
19/06/2023: 54,3%
26/06/2023: 65,8%
03/07/2023 :69,7%</t>
        </is>
      </c>
      <c r="S172" s="20" t="inlineStr">
        <is>
          <t>https://msrc.microsoft.com/update-guide/vulnerability/CVE-2023-2941
https://msrc.microsoft.com/update-guide/vulnerability/CVE-2023-2940
https://msrc.microsoft.com/update-guide/vulnerability/CVE-2023-2939
https://msrc.microsoft.com/update-guide/vulnerability/CVE-2023-2938
https://msrc.microsoft.com/update-guide/vulnerability/CVE-2023-2937
https://msrc.microsoft.com/update-guide/vulnerability/CVE-2023-2936
https://msrc.microsoft.com/update-guide/vulnerability/CVE-2023-2935
https://msrc.microsoft.com/update-guide/vulnerability/CVE-2023-2934
https://msrc.microsoft.com/update-guide/vulnerability/CVE-2023-2933
https://msrc.microsoft.com/update-guide/vulnerability/CVE-2023-2932
https://msrc.microsoft.com/update-guide/vulnerability/CVE-2023-2931
https://msrc.microsoft.com/update-guide/vulnerability/CVE-2023-2930
https://msrc.microsoft.com/update-guide/vulnerability/CVE-2023-2929
https://msrc.microsoft.com/update-guide/vulnerability/CVE-2023-33143
https://msrc.microsoft.com/update-guide/vulnerability/CVE-2023-33145</t>
        </is>
      </c>
    </row>
    <row r="173" ht="72.65000000000001" customFormat="1" customHeight="1" s="2">
      <c r="A173" s="1" t="inlineStr">
        <is>
          <t>CDGDev</t>
        </is>
      </c>
      <c r="B173" s="1" t="inlineStr">
        <is>
          <t>17072023-09</t>
        </is>
      </c>
      <c r="C173" s="1" t="inlineStr">
        <is>
          <t>Clos (Traité)</t>
        </is>
      </c>
      <c r="D173" s="147" t="inlineStr">
        <is>
          <t>CVE-2023-36887</t>
        </is>
      </c>
      <c r="E173" s="147" t="inlineStr">
        <is>
          <t>Microsoft Edge (Chromium-based)</t>
        </is>
      </c>
      <c r="F173" s="123" t="n">
        <v>45124</v>
      </c>
      <c r="G173" s="42" t="inlineStr">
        <is>
          <t>Vulnérabilités à été corrigé dans Microsoft Edge. Elle permet à un attaquant de provoquer l’exécution de code arbitraire à distance.</t>
        </is>
      </c>
      <c r="H173" s="43" t="inlineStr">
        <is>
          <t>Risque fort</t>
        </is>
      </c>
      <c r="I173" s="147" t="inlineStr">
        <is>
          <t>Exécution de 
code arbitraire à 
distance</t>
        </is>
      </c>
      <c r="J173" s="1" t="inlineStr">
        <is>
          <t>OUI</t>
        </is>
      </c>
      <c r="K173" s="42" t="inlineStr">
        <is>
          <t>Mise a jour vers la version 114.0.1823.82 ou ultérieur</t>
        </is>
      </c>
      <c r="L173" s="147" t="inlineStr">
        <is>
          <t>FS</t>
        </is>
      </c>
      <c r="M173" s="123" t="n">
        <v>45124</v>
      </c>
      <c r="N173" s="1" t="n">
        <v>30</v>
      </c>
      <c r="O173" s="109" t="n">
        <v>45132</v>
      </c>
      <c r="P173" s="1">
        <f>DATEDIF(F173,O173,"D")</f>
        <v/>
      </c>
      <c r="Q173" s="109">
        <f>IF(P173&lt;=N173,"Traité dans le delai","Hors délai de remediation")</f>
        <v/>
      </c>
      <c r="R173" s="51" t="inlineStr">
        <is>
          <t xml:space="preserve">17/07/2023 : Mail envoyé par SOC
autoupdate
24/07/2023 : Relance
25/07/2023 : une nouvelle vulnérabité a été découverte sous 'lid : 25072023-20
</t>
        </is>
      </c>
      <c r="S173" s="49" t="inlineStr">
        <is>
          <t>https://www.cve.org/CVERecord?id=CVE-2023-36887
https://msrc.microsoft.com/update-guide/</t>
        </is>
      </c>
    </row>
    <row r="174" ht="203.15" customFormat="1" customHeight="1" s="2">
      <c r="A174" s="1" t="inlineStr">
        <is>
          <t>CDGDev</t>
        </is>
      </c>
      <c r="B174" s="1" t="inlineStr">
        <is>
          <t>25072023-20</t>
        </is>
      </c>
      <c r="C174" s="1" t="inlineStr">
        <is>
          <t>Clos (Traité)</t>
        </is>
      </c>
      <c r="D174" s="147" t="inlineStr">
        <is>
          <t>CVE-2023-38173
CVE-2023-3740
CVE-2023-3738
CVE-2023-3737
CVE-2023-3736
CVE-2023-3735
CVE-2023-3734
CVE-2023-3733
CVE-2023-3732
CVE-2023-3730
CVE-2023-3728
CVE-2023-3727
CVE-2023-38187
CVE-2023-35392</t>
        </is>
      </c>
      <c r="E174" s="147" t="inlineStr">
        <is>
          <t>Microsoft Edge (Chromium-based)</t>
        </is>
      </c>
      <c r="F174" s="123" t="n">
        <v>45132</v>
      </c>
      <c r="G174" s="42" t="inlineStr">
        <is>
          <t>De multiples vulnérabilités ont été découvertes dans Microsoft Edge. Elles permettent à un attaquant de provoquer un problème de 
sécurité non spécifié par l'éditeur, un contournement de la politique de sécurité et une élévation de privilèges</t>
        </is>
      </c>
      <c r="H174" s="43" t="inlineStr">
        <is>
          <t>Risque fort</t>
        </is>
      </c>
      <c r="I174" s="147" t="inlineStr">
        <is>
          <t>Non spécifié 
par l'éditeur
Contournem
ent de la politique de
sécurité
Élévation de 
privilèges</t>
        </is>
      </c>
      <c r="J174" s="1" t="inlineStr">
        <is>
          <t>OUI</t>
        </is>
      </c>
      <c r="K174" s="42" t="inlineStr">
        <is>
          <t>✓ Microsoft Edge (Stable) versions ultérieur à 115.0.1901.183
✓ Microsoft Edge (Extended Stable) versions ultérieur à 114.0.1901.183</t>
        </is>
      </c>
      <c r="L174" s="147" t="inlineStr">
        <is>
          <t>FS</t>
        </is>
      </c>
      <c r="M174" s="123" t="n">
        <v>45132</v>
      </c>
      <c r="N174" s="1" t="n">
        <v>30</v>
      </c>
      <c r="O174" s="109" t="n">
        <v>45135</v>
      </c>
      <c r="P174" s="1">
        <f>DATEDIF(F174,O174,"D")</f>
        <v/>
      </c>
      <c r="Q174" s="109">
        <f>IF(P174&lt;=N174,"Traité dans le delai","Hors délai de remediation")</f>
        <v/>
      </c>
      <c r="R174" s="51" t="inlineStr">
        <is>
          <t xml:space="preserve">17/07/2023 : Mail envoyé par SOC
17/07/2023 : Autoupdate
</t>
        </is>
      </c>
      <c r="S174" s="49" t="inlineStr">
        <is>
          <t>https://msrc.microsoft.com/update-guide/vulnerability/CVE-2023-38173
https://msrc.microsoft.com/update-guide/vulnerability/CVE-2023-3740
https://msrc.microsoft.com/update-guide/vulnerability/CVE-2023-3738
https://msrc.microsoft.com/update-guide/vulnerability/CVE-2023-3737
https://msrc.microsoft.com/update-guide/vulnerability/CVE-2023-3736
https://msrc.microsoft.com/update-guide/vulnerability/CVE-2023-3735
https://msrc.microsoft.com/update-guide/vulnerability/CVE-2023-3734
https://msrc.microsoft.com/update-guide/vulnerability/CVE-2023-3733
https://msrc.microsoft.com/update-guide/vulnerability/CVE-2023-3732
https://msrc.microsoft.com/update-guide/vulnerability/CVE-2023-3730
https://msrc.microsoft.com/update-guide/vulnerability/CVE-2023-3728
https://msrc.microsoft.com/update-guide/vulnerability/CVE-2023-3727
https://msrc.microsoft.com/update-guide/vulnerability/CVE-2023-38187
https://msrc.microsoft.com/update-guide/vulnerability/CVE-2023-35392</t>
        </is>
      </c>
    </row>
    <row r="175" ht="87" customFormat="1" customHeight="1" s="2">
      <c r="A175" s="1" t="inlineStr">
        <is>
          <t>CDGDev</t>
        </is>
      </c>
      <c r="B175" s="1" t="inlineStr">
        <is>
          <t>15112022-12</t>
        </is>
      </c>
      <c r="C175" s="35" t="inlineStr">
        <is>
          <t>Clos (Patch cumulative)</t>
        </is>
      </c>
      <c r="D175" s="147" t="inlineStr">
        <is>
          <t>CVE-2022-3890
CVE-2022-3889
CVE-2022-3888
CVE-2022-3887
CVE-2022-3886
CVE-2022-3885</t>
        </is>
      </c>
      <c r="E175" s="147" t="inlineStr">
        <is>
          <t>Microsoft Edge</t>
        </is>
      </c>
      <c r="F175" s="109" t="n">
        <v>44880</v>
      </c>
      <c r="G175" s="42" t="inlineStr">
        <is>
          <t>De multiples vulnérabilités ont été corrigées dans Microsoft Edge. Elles permettent à un attaquant de provoquer un problème de sécurité non spécifié par l'éditeur.</t>
        </is>
      </c>
      <c r="H175" s="29" t="inlineStr">
        <is>
          <t>Risque fort</t>
        </is>
      </c>
      <c r="I175" s="147" t="inlineStr">
        <is>
          <t>Non spécifié par l'éditeur</t>
        </is>
      </c>
      <c r="J175" s="1" t="inlineStr">
        <is>
          <t>OUI</t>
        </is>
      </c>
      <c r="K175" s="42" t="inlineStr">
        <is>
          <t>Mise à jour de Microsoft Edge par la version 107.0.1418.42</t>
        </is>
      </c>
      <c r="L175" s="147" t="inlineStr">
        <is>
          <t>FS</t>
        </is>
      </c>
      <c r="M175" s="123" t="n">
        <v>44880</v>
      </c>
      <c r="N175" s="123" t="n"/>
      <c r="O175" s="109" t="n">
        <v>44894</v>
      </c>
      <c r="P175" s="1">
        <f>DATEDIF(F175,O175,"D")</f>
        <v/>
      </c>
      <c r="Q175" s="147">
        <f>IF(N175&lt;=P175,"Traité dans le delai","Hors délai de remediation")</f>
        <v/>
      </c>
      <c r="R175" s="51" t="inlineStr">
        <is>
          <t>15/11/2022 : Mail envoyé par SOC</t>
        </is>
      </c>
      <c r="S175" s="49" t="inlineStr">
        <is>
          <t xml:space="preserve">https://learn.microsoft.com/en-us/DeployEdge/microsoft-edge-relnotes-security </t>
        </is>
      </c>
    </row>
    <row r="176" ht="43.5" customFormat="1" customHeight="1" s="2">
      <c r="A176" s="1" t="inlineStr">
        <is>
          <t>CDGDev</t>
        </is>
      </c>
      <c r="B176" s="1" t="inlineStr">
        <is>
          <t>29112022-20</t>
        </is>
      </c>
      <c r="C176" s="1" t="inlineStr">
        <is>
          <t>OPEN</t>
        </is>
      </c>
      <c r="D176" s="147" t="inlineStr">
        <is>
          <t>CVE-2022-4135</t>
        </is>
      </c>
      <c r="E176" s="147" t="inlineStr">
        <is>
          <t>Microsoft Edge</t>
        </is>
      </c>
      <c r="F176" s="109" t="n">
        <v>44894</v>
      </c>
      <c r="G176" s="42" t="inlineStr">
        <is>
          <t>Une vulnérabilité a été découverte dans Microsoft Edge. Elle permet à un attaquant de provoquer un problème de sécurité non spécifié par l'éditeur.</t>
        </is>
      </c>
      <c r="H176" s="29" t="inlineStr">
        <is>
          <t>Risque fort</t>
        </is>
      </c>
      <c r="I176" s="147" t="inlineStr">
        <is>
          <t>Non spécifié par l'éditeur</t>
        </is>
      </c>
      <c r="J176" s="1" t="inlineStr">
        <is>
          <t>OUI</t>
        </is>
      </c>
      <c r="K176" s="42" t="inlineStr">
        <is>
          <t>•	Mise à jour de Microsoft Edge (Stable) vers 107.0.1418.62.
•	Mise à jour de Microsoft Edge (Extended Stable) vers 106.0.1370.86.</t>
        </is>
      </c>
      <c r="L176" s="147" t="inlineStr">
        <is>
          <t>FS</t>
        </is>
      </c>
      <c r="M176" s="123" t="n">
        <v>44894</v>
      </c>
      <c r="N176" s="123" t="n"/>
      <c r="O176" s="109">
        <f>TODAY()</f>
        <v/>
      </c>
      <c r="P176" s="1">
        <f>DATEDIF(F176,O176,"D")</f>
        <v/>
      </c>
      <c r="Q176" s="147">
        <f>IF(N176&lt;=P176,"Traité dans le delai","Hors délai de remediation")</f>
        <v/>
      </c>
      <c r="R176" s="51" t="inlineStr">
        <is>
          <t xml:space="preserve">29/11/2022 : Mail envoyé par SOC
14/12/2022 : Relance </t>
        </is>
      </c>
      <c r="S176" s="49" t="inlineStr">
        <is>
          <t xml:space="preserve">https://www.cert.ssi.gouv.fr/avis/CERTFR-2022-AVI-1060/
https://msrc.microsoft.com/update-guide/vulnerability/CVE-2022-4135 </t>
        </is>
      </c>
    </row>
    <row r="177" ht="72.65000000000001" customFormat="1" customHeight="1" s="2">
      <c r="A177" s="1" t="inlineStr">
        <is>
          <t>CDGDev</t>
        </is>
      </c>
      <c r="B177" s="1" t="inlineStr">
        <is>
          <t xml:space="preserve"> 23082023-15</t>
        </is>
      </c>
      <c r="C177" s="1" t="inlineStr">
        <is>
          <t>Clos (Traité)</t>
        </is>
      </c>
      <c r="D177" s="147" t="inlineStr">
        <is>
          <t>CVE-2023-4430
CVE-2023-4429
CVE-2023-4428
CVE-2023-4427
CVE-2023-4431</t>
        </is>
      </c>
      <c r="E177" s="1" t="inlineStr">
        <is>
          <t>Google chrome</t>
        </is>
      </c>
      <c r="F177" s="123" t="n">
        <v>45161</v>
      </c>
      <c r="G177" s="42" t="inlineStr">
        <is>
          <t>De multiples vulnérabilités ont été découvertes dans Google Chrome. 
Elles permettent à un attaquant de provoquer un problème de sécurité 
non spécifié par l'éditeur.</t>
        </is>
      </c>
      <c r="H177" s="43" t="inlineStr">
        <is>
          <t>Risque fort</t>
        </is>
      </c>
      <c r="I177" s="147" t="inlineStr">
        <is>
          <t>Non spécifié 
par 
l'éditeur</t>
        </is>
      </c>
      <c r="J177" s="1" t="inlineStr">
        <is>
          <t>OUI</t>
        </is>
      </c>
      <c r="K177" s="42" t="inlineStr">
        <is>
          <t>Mettre à jour de Google chrome par la version 116.0.5845.110/111 ou ultérieure</t>
        </is>
      </c>
      <c r="L177" s="147" t="inlineStr">
        <is>
          <t>FS</t>
        </is>
      </c>
      <c r="M177" s="123" t="n">
        <v>45161</v>
      </c>
      <c r="N177" s="1" t="n">
        <v>10</v>
      </c>
      <c r="O177" s="109" t="n">
        <v>45166</v>
      </c>
      <c r="P177" s="1">
        <f>DATEDIF(F177,O177,"D")</f>
        <v/>
      </c>
      <c r="Q177" s="147">
        <f>IF(P177&lt;=N177,"Traité dans le delai","Hors délai de remediation")</f>
        <v/>
      </c>
      <c r="R177" s="51" t="inlineStr">
        <is>
          <t xml:space="preserve">23/08/2023 : Mail envoyé par SOC
'28/08/2023 : Autoupdate
</t>
        </is>
      </c>
      <c r="S177" s="49" t="inlineStr">
        <is>
          <t>https://chromereleases.googleblog.com/2023/08/chrome-desktop-stable-update.htm</t>
        </is>
      </c>
    </row>
    <row r="178" ht="333.65" customFormat="1" customHeight="1" s="2">
      <c r="A178" s="1" t="inlineStr">
        <is>
          <t>CDGDev</t>
        </is>
      </c>
      <c r="B178" s="1" t="inlineStr">
        <is>
          <t xml:space="preserve"> 23082023-14</t>
        </is>
      </c>
      <c r="C178" s="1" t="inlineStr">
        <is>
          <t>Clos (Traité)</t>
        </is>
      </c>
      <c r="D178" s="147" t="inlineStr">
        <is>
          <t>CVE-2023-4349
CVE-2023-2312
CVE-2023-4368
CVE-2023-4367
CVE-2023-4366 
CVE-2023-4365
CVE-2023-4364
CVE-2023-4363
CVE-2023-4362
CVE-2023-4361 
CVE-2023-4360
CVE-2023-4359
CVE-2023-4358
CVE-2023-4357
CVE-2023-4356 
CVE-2023-4355
CVE-2023-4354
CVE-2023-4353
CVE-2023-4352
CVE-2023-4351 
CVE-2023-4350
CVE-2023-36787
CVE-2023-38158</t>
        </is>
      </c>
      <c r="E178" s="1" t="inlineStr">
        <is>
          <t>Microsoft Edge</t>
        </is>
      </c>
      <c r="F178" s="123" t="n">
        <v>45161</v>
      </c>
      <c r="G178" s="42" t="inlineStr">
        <is>
          <t>De multiples vulnérabilités ont été découvertes dans Microsoft Edge. Elles 
permettent à un attaquant de provoquer une atteinte à la confidentialité des données et une élévation de privilèges.</t>
        </is>
      </c>
      <c r="H178" s="43" t="inlineStr">
        <is>
          <t>Risque fort</t>
        </is>
      </c>
      <c r="I178" s="147" t="inlineStr">
        <is>
          <t>Non spécifié par 
l'éditeur
Atteinte à la 
confidentialité des 
données
Élévation de 
privilèges</t>
        </is>
      </c>
      <c r="J178" s="1" t="inlineStr">
        <is>
          <t>OUI</t>
        </is>
      </c>
      <c r="K178" s="42" t="inlineStr">
        <is>
          <t xml:space="preserve"> Mise a jour vers la version 116.0.1938.54 ou ultérieur</t>
        </is>
      </c>
      <c r="L178" s="147" t="inlineStr">
        <is>
          <t>FS</t>
        </is>
      </c>
      <c r="M178" s="123" t="n">
        <v>45161</v>
      </c>
      <c r="N178" s="1" t="n">
        <v>30</v>
      </c>
      <c r="O178" s="109" t="n">
        <v>45166</v>
      </c>
      <c r="P178" s="1">
        <f>DATEDIF(F178,O178,"D")</f>
        <v/>
      </c>
      <c r="Q178" s="147">
        <f>IF(P178&lt;=N178,"Traité dans le delai","Hors délai de remediation")</f>
        <v/>
      </c>
      <c r="R178" s="51" t="inlineStr">
        <is>
          <t xml:space="preserve">23/08/2023 : Mail envoyé par SOC
28/08/2023 : Autoupdate
</t>
        </is>
      </c>
      <c r="S178" s="49" t="inlineStr">
        <is>
          <t>https://msrc.microsoft.com/update-guide/</t>
        </is>
      </c>
    </row>
    <row r="179" ht="225" customFormat="1" customHeight="1" s="2">
      <c r="A179" s="1" t="inlineStr">
        <is>
          <t>CDGDev</t>
        </is>
      </c>
      <c r="B179" s="1" t="inlineStr">
        <is>
          <t xml:space="preserve"> 29082023-16</t>
        </is>
      </c>
      <c r="C179" s="1" t="inlineStr">
        <is>
          <t>Clos (Traité)</t>
        </is>
      </c>
      <c r="D179" s="147" t="inlineStr">
        <is>
          <t>CVE-2023-4431
CVE-2023-4430
CVE-2023-4429
CVE-2023-4428
CVE-2023-4427
CVE-2023-36741</t>
        </is>
      </c>
      <c r="E179" s="1" t="inlineStr">
        <is>
          <t>Microsoft Edge</t>
        </is>
      </c>
      <c r="F179" s="123" t="n">
        <v>45167</v>
      </c>
      <c r="G179" s="42" t="inlineStr">
        <is>
          <t>De multiples vulnérabilités ont été découvertes dans Microsoft Edge. Elles permettent à un attaquant de provoquer un problème de sécurité non spécifié par l'éditeur et une élévation de privilèges.</t>
        </is>
      </c>
      <c r="H179" s="43" t="inlineStr">
        <is>
          <t>Risque fort</t>
        </is>
      </c>
      <c r="I179" s="147" t="inlineStr">
        <is>
          <t>Non spécifié par 
l'éditeur
-
Élévation de 
privilèges</t>
        </is>
      </c>
      <c r="J179" s="1" t="inlineStr">
        <is>
          <t>OUI</t>
        </is>
      </c>
      <c r="K179" s="42" t="inlineStr">
        <is>
          <t xml:space="preserve"> Mise a jour vers la version 116.0.1938.62 ou ultérieur</t>
        </is>
      </c>
      <c r="L179" s="147" t="inlineStr">
        <is>
          <t>FS</t>
        </is>
      </c>
      <c r="M179" s="123" t="n">
        <v>45167</v>
      </c>
      <c r="N179" s="1" t="n">
        <v>30</v>
      </c>
      <c r="O179" s="109" t="n">
        <v>45168</v>
      </c>
      <c r="P179" s="1">
        <f>DATEDIF(F179,O179,"D")</f>
        <v/>
      </c>
      <c r="Q179" s="147">
        <f>IF(P179&lt;=N179,"Traité dans le delai","Hors délai de remediation")</f>
        <v/>
      </c>
      <c r="R179" s="51" t="inlineStr">
        <is>
          <t xml:space="preserve">29/08/2023 : Mail envoyé par SOC
Autoupdate
</t>
        </is>
      </c>
      <c r="S179" s="49" t="inlineStr">
        <is>
          <t>https://msrc.microsoft.com/update-guide/vulnerability/CVE-2023-4431
https://msrc.microsoft.com/update-guide/vulnerability/CVE-2023-4430
https://msrc.microsoft.com/update-guide/vulnerability/CVE-2023-4429
https://msrc.microsoft.com/update-guide/vulnerability/CVE-2023-4428
https://msrc.microsoft.com/update-guide/vulnerability/CVE-2023-4427
https://msrc.microsoft.com/update-guide/vulnerability/CVE-2023-36741</t>
        </is>
      </c>
    </row>
    <row r="180" ht="188.65" customFormat="1" customHeight="1" s="2">
      <c r="A180" s="1" t="inlineStr">
        <is>
          <t>CDGDev</t>
        </is>
      </c>
      <c r="B180" s="1" t="n"/>
      <c r="C180" s="35" t="inlineStr">
        <is>
          <t>Clos (Traité)</t>
        </is>
      </c>
      <c r="D180" s="147" t="inlineStr">
        <is>
          <t>CVE-2021-42287
CVE-2021-42278</t>
        </is>
      </c>
      <c r="E180" s="147" t="inlineStr">
        <is>
          <t xml:space="preserve">Microsoft AD Vulnérabilité </t>
        </is>
      </c>
      <c r="F180" s="109" t="n">
        <v>44553</v>
      </c>
      <c r="G180" s="18" t="inlineStr">
        <is>
          <t>Active Directory Domain Services Elevation of Privilege Vulnerability This CVE ID is unique from CVE-2021-42287, CVE-2021-42278.</t>
        </is>
      </c>
      <c r="H180" s="23" t="inlineStr">
        <is>
          <t>Risque fort</t>
        </is>
      </c>
      <c r="I180" s="147" t="inlineStr">
        <is>
          <t>Élévation des privilèges</t>
        </is>
      </c>
      <c r="J180" s="1" t="inlineStr">
        <is>
          <t>OUI</t>
        </is>
      </c>
      <c r="K180" s="18" t="inlineStr">
        <is>
          <t>Appliquée les KB : 
5007186
5007192
5007205
5007206
5007233
5007236
5007245
5007246
5007247
5007255
5007260
5007263</t>
        </is>
      </c>
      <c r="L180" s="1" t="inlineStr">
        <is>
          <t>Wintel</t>
        </is>
      </c>
      <c r="M180" s="109" t="n">
        <v>44553</v>
      </c>
      <c r="N180" s="109" t="n"/>
      <c r="O180" s="109" t="n"/>
      <c r="P180" s="1">
        <f>DATEDIF(F180,O180,"D")</f>
        <v/>
      </c>
      <c r="Q180" s="147">
        <f>IF(N180&lt;=P180,"Traité dans le delai","Hors délai de remediation")</f>
        <v/>
      </c>
      <c r="R180" s="19" t="inlineStr">
        <is>
          <t>Déploiement en cours sur les controleurs domaines</t>
        </is>
      </c>
      <c r="S180" s="20" t="inlineStr">
        <is>
          <t>https://msrc.microsoft.com/update-guide/releaseNote/2021-Nov
https://portal.msrc.microsoft.com/en-US/security-guidance/advisory/CVE-2021-42287</t>
        </is>
      </c>
    </row>
    <row r="181" ht="72.65000000000001" customFormat="1" customHeight="1" s="2">
      <c r="A181" s="1" t="inlineStr">
        <is>
          <t>CDGDev</t>
        </is>
      </c>
      <c r="B181" s="1" t="n"/>
      <c r="C181" s="147" t="inlineStr">
        <is>
          <t>Clos (Patch cumulative)</t>
        </is>
      </c>
      <c r="D181" s="147" t="inlineStr">
        <is>
          <t>CVE-2022-34713</t>
        </is>
      </c>
      <c r="E181" s="147" t="inlineStr">
        <is>
          <t>Microsoft 
Windows Support 
Diagnostic Tool 
(MSDT) #Dogwalk</t>
        </is>
      </c>
      <c r="F181" s="109" t="n">
        <v>44783</v>
      </c>
      <c r="G181" s="18" t="inlineStr">
        <is>
          <t>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t>
        </is>
      </c>
      <c r="H181" s="43" t="inlineStr">
        <is>
          <t>Risque fort</t>
        </is>
      </c>
      <c r="I181" s="147" t="inlineStr">
        <is>
          <t>Exécution de code à distance</t>
        </is>
      </c>
      <c r="J181" s="1" t="inlineStr">
        <is>
          <t>OUI</t>
        </is>
      </c>
      <c r="K181" s="18" t="inlineStr">
        <is>
          <t>Veuillez appliquer les patchs sécurité du mois d’aout. 
Veuillez-vous référé au bulletin de sécurité de Microsoft (cf. Références).</t>
        </is>
      </c>
      <c r="L181" s="1" t="inlineStr">
        <is>
          <t>Wintel</t>
        </is>
      </c>
      <c r="M181" s="109" t="n">
        <v>44783</v>
      </c>
      <c r="N181" s="109" t="n"/>
      <c r="O181" s="109" t="n">
        <v>44795</v>
      </c>
      <c r="P181" s="1">
        <f>DATEDIF(F181,O181,"D")</f>
        <v/>
      </c>
      <c r="Q181" s="147">
        <f>IF(N181&lt;=P181,"Traité dans le delai","Hors délai de remediation")</f>
        <v/>
      </c>
      <c r="R181" s="41" t="inlineStr">
        <is>
          <t xml:space="preserve">De nouvelles vulnérabilités ont été publiées par l'éditeur et une nouvelle version a été publiée
</t>
        </is>
      </c>
      <c r="S181" s="20" t="inlineStr">
        <is>
          <t>https://msrc.microsoft.com/update-guide/vulnerability/CVE-2022-34713</t>
        </is>
      </c>
    </row>
    <row r="182" ht="72.65000000000001" customFormat="1" customHeight="1" s="2">
      <c r="A182" s="1" t="inlineStr">
        <is>
          <t>CDGDev</t>
        </is>
      </c>
      <c r="B182" s="1" t="n"/>
      <c r="C182" s="147" t="inlineStr">
        <is>
          <t>OPEN</t>
        </is>
      </c>
      <c r="D182" s="147" t="inlineStr">
        <is>
          <t>CVE-2022-34713</t>
        </is>
      </c>
      <c r="E182" s="147" t="inlineStr">
        <is>
          <t>Microsoft 
Windows Support 
Diagnostic Tool 
(MSDT) #Dogwalk</t>
        </is>
      </c>
      <c r="F182" s="109" t="n">
        <v>44783</v>
      </c>
      <c r="G182" s="18" t="inlineStr">
        <is>
          <t>Microsoft Windows pourrait permettre à un attaquant local d'exécuter du code arbitraire sur le système, en raison d'une faille dans le composant Support Diagnostic Tool (MSDT). En envoyant une requête spécialement rédigée, un attaquant pourrait exploiter cette vulnérabilité pour exécuter du code arbitraire sur le système</t>
        </is>
      </c>
      <c r="H182" s="43" t="inlineStr">
        <is>
          <t>Risque fort</t>
        </is>
      </c>
      <c r="I182" s="147" t="inlineStr">
        <is>
          <t>Exécution de code à distance</t>
        </is>
      </c>
      <c r="J182" s="1" t="inlineStr">
        <is>
          <t>OUI</t>
        </is>
      </c>
      <c r="K182" s="18" t="inlineStr">
        <is>
          <t>Veuillez appliquer les patchs sécurité du mois d’aout. 
Veuillez-vous référé au bulletin de sécurité de Microsoft (cf. Références).</t>
        </is>
      </c>
      <c r="L182" s="147" t="inlineStr">
        <is>
          <t>FS</t>
        </is>
      </c>
      <c r="M182" s="109" t="n">
        <v>44783</v>
      </c>
      <c r="N182" s="109" t="n"/>
      <c r="O182" s="109" t="n">
        <v>44785</v>
      </c>
      <c r="P182" s="1">
        <f>DATEDIF(F182,O182,"D")</f>
        <v/>
      </c>
      <c r="Q182" s="147">
        <f>IF(N182&lt;=P182,"Traité dans le delai","Hors délai de remediation")</f>
        <v/>
      </c>
      <c r="R182" s="41" t="inlineStr">
        <is>
          <t>traité dans le cadre de patching mensuel.</t>
        </is>
      </c>
      <c r="S182" s="20" t="inlineStr">
        <is>
          <t>https://msrc.microsoft.com/update-guide/vulnerability/CVE-2022-34713</t>
        </is>
      </c>
    </row>
    <row r="183" ht="87" customFormat="1" customHeight="1" s="2">
      <c r="A183" s="1" t="inlineStr">
        <is>
          <t>CDGDev</t>
        </is>
      </c>
      <c r="B183" s="1" t="inlineStr">
        <is>
          <t>15032023-11</t>
        </is>
      </c>
      <c r="C183" s="147" t="inlineStr">
        <is>
          <t>Clos (Traité)</t>
        </is>
      </c>
      <c r="D183" s="147" t="inlineStr">
        <is>
          <t>CVE-2023-23397</t>
        </is>
      </c>
      <c r="E183" s="1" t="inlineStr">
        <is>
          <t>Microsoft 
Outlook</t>
        </is>
      </c>
      <c r="F183" s="123" t="n">
        <v>45000</v>
      </c>
      <c r="G183" s="42" t="inlineStr">
        <is>
          <t>Une vulnérabilité a été découverte dans Microsoft Outlook, Un attaquant peut exploiter cette vulnérabilité en envoyant un courriel spécialement conçu qui se déclenche automatiquement lorsqu'il est récupéré et traité par le client Outlook.L'exploitation réussie de cette vulnérabilité pourrait entraîner une perte importante de confidentialité (C:H), d'intégrité (I:H) et de disponibilité (A:H).</t>
        </is>
      </c>
      <c r="H183" s="43" t="inlineStr">
        <is>
          <t>Risque fort</t>
        </is>
      </c>
      <c r="I183" s="147" t="inlineStr">
        <is>
          <t>Elevation of Privilege</t>
        </is>
      </c>
      <c r="J183" s="1" t="inlineStr">
        <is>
          <t>OUI</t>
        </is>
      </c>
      <c r="K183" s="42" t="inlineStr">
        <is>
          <t xml:space="preserve"> Installations des patchs sécurité</t>
        </is>
      </c>
      <c r="L183" s="1" t="inlineStr">
        <is>
          <t>Network</t>
        </is>
      </c>
      <c r="M183" s="109" t="n">
        <v>44993</v>
      </c>
      <c r="N183" s="59" t="inlineStr">
        <is>
          <t>10</t>
        </is>
      </c>
      <c r="O183" s="109" t="n">
        <v>45001</v>
      </c>
      <c r="P183" s="1">
        <f>DATEDIF(F183,O183,"D")</f>
        <v/>
      </c>
      <c r="Q183" s="147">
        <f>IF(N183&lt;=P183,"Traité dans le delai","Hors délai de remediation")</f>
        <v/>
      </c>
      <c r="R183" s="42" t="inlineStr">
        <is>
          <t>itération de patching Mars
14/03/2023 : Mail Envoyé par SOC
21/03/2023 : Escalade ARL 
23/03/2023 : Relance 
Traité dans le cadre du patching du mois de Mars</t>
        </is>
      </c>
      <c r="S183" s="20" t="inlineStr">
        <is>
          <t>https://www.fortiguard.com/psirt/FG-IR-23-001
https://www.fortiguard.com/psirt/FG-IR-22-369
https://www.fortiguard.com/psirt/FG-IR-22-477
https://www.fortiguard.com/psirt/FG-IR-22-401
https://www.fortiguard.com/psirt/FG-IR-22-364</t>
        </is>
      </c>
    </row>
    <row r="184" ht="304.5" customFormat="1" customHeight="1" s="2">
      <c r="A184" s="1" t="inlineStr">
        <is>
          <t>CDGDev</t>
        </is>
      </c>
      <c r="B184" s="1" t="n"/>
      <c r="C184" s="35" t="inlineStr">
        <is>
          <t>Clos (Traité)</t>
        </is>
      </c>
      <c r="D184" s="147" t="inlineStr">
        <is>
          <t xml:space="preserve">Alerte de sécurité </t>
        </is>
      </c>
      <c r="E184" s="147" t="inlineStr">
        <is>
          <t>Malware SysJoker</t>
        </is>
      </c>
      <c r="F184" s="109" t="n">
        <v>44585</v>
      </c>
      <c r="G184" s="18" t="inlineStr">
        <is>
          <t xml:space="preserve">     Plusieurs internautes de veille sécurité ont repéré le Malware SysJoker au cours du mois de décembre, SysJoker est conçu pour provoquer des infections en chaîne (infecter les systèmes avec des programmes malveillants supplémentaires) ; pour cette raison, il est classé comme Malware de porte dérobée. C'est également un logiciel multiplateforme; Les versions de SysJoker peuvent infiltrer les systèmes d'exploitation Windows, Mac et Linux.</t>
        </is>
      </c>
      <c r="H184" s="23" t="inlineStr">
        <is>
          <t>Critique</t>
        </is>
      </c>
      <c r="I184" s="147" t="inlineStr">
        <is>
          <t>Mots de passe et informations bancaires volés
usurpation d'identité
ordinateur de la victime ajouté à un botnet.</t>
        </is>
      </c>
      <c r="J184" s="1" t="inlineStr">
        <is>
          <t>OUI</t>
        </is>
      </c>
      <c r="K184" s="18" t="inlineStr">
        <is>
          <t xml:space="preserve">1-	Blocage des Hashs au niveau de Kaspersky : 
-	d90d0f4d6dad402b5d025987030cc87c
-	e06e06752509f9cd8bc85aa1aa24dba2
-	
2-	Procéder a la mise a jours de la base de signature de Kaspersky :
-	PDM:Trojan.Win32.Bazon.a
-	PDM:Trojan.Win32.Generic
-	HEUR:Trojan.Win32.Fileless.gen
3-	Blocage des IPs au niveau du FWs :
-	108.177.96.101
-	108.177.96.102 
-	108.177.96.113
-	108.177.96.138
-	13.107.4.50        
-	216.58.212.238 
</t>
        </is>
      </c>
      <c r="L184" s="1" t="inlineStr">
        <is>
          <t>Network</t>
        </is>
      </c>
      <c r="M184" s="109" t="n">
        <v>44585</v>
      </c>
      <c r="N184" s="109" t="n"/>
      <c r="O184" s="109" t="n">
        <v>44587</v>
      </c>
      <c r="P184" s="1">
        <f>DATEDIF(F184,O184,"D")</f>
        <v/>
      </c>
      <c r="Q184" s="147">
        <f>IF(N184&lt;=P184,"Traité dans le delai","Hors délai de remediation")</f>
        <v/>
      </c>
      <c r="R184" s="19" t="inlineStr">
        <is>
          <t>Blocage des IOCs.</t>
        </is>
      </c>
      <c r="S184" s="20" t="inlineStr">
        <is>
          <t>https://www.virustotal.com/gui/file/1ffd6559d21470c40dcf9236da51e5823d7ad58c93502279871c3fe7718c901c/behavior/C2AE</t>
        </is>
      </c>
    </row>
    <row r="185" ht="409.5" customFormat="1" customHeight="1" s="2">
      <c r="A185" s="1" t="inlineStr">
        <is>
          <t>CDGDev</t>
        </is>
      </c>
      <c r="B185" s="1" t="n"/>
      <c r="C185" s="147" t="inlineStr">
        <is>
          <t>Clos (Patch cumulative)</t>
        </is>
      </c>
      <c r="D185" s="147" t="n"/>
      <c r="E185" s="147" t="inlineStr">
        <is>
          <t>Malware SessionManager</t>
        </is>
      </c>
      <c r="F185" s="109" t="n">
        <v>44743</v>
      </c>
      <c r="G185" s="18" t="inlineStr">
        <is>
          <t>Un nouveau malware surnommé "SessionManager" a été découvert affectant les serveurs web utilisant IIS de Microsoft. Les attaquants ont utilisé ce logiciel malveillant pour détour-ner des serveurs Microsoft Exchange appartenant à des organisations gouvernementales et militaires d'Europe, du Moyen-Orient, d'Asie et d'Afrique.
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t>
        </is>
      </c>
      <c r="H185" s="29" t="inlineStr">
        <is>
          <t>Risque fort</t>
        </is>
      </c>
      <c r="I185" s="147" t="inlineStr">
        <is>
          <t xml:space="preserve">Contrôle d'acces </t>
        </is>
      </c>
      <c r="J185" s="1" t="inlineStr">
        <is>
          <t>NON</t>
        </is>
      </c>
      <c r="K185" s="18" t="inlineStr">
        <is>
          <t>Blocages des indices de Compromission :
Hashes :
•	5FFC31841EB3B77F41F0ACE61BECD8FD
•	84B20E95D52F38BB4F6C998719660C35
•	4EE3FB2ABA3B82171E6409E253BDDDB5
•	2410D0D7C20597D9B65F237F9C4CE6C9
•	95EBBF04CEFB39DB5A08DC288ADD2BBC
•	F189D8EFA0A8E2BEE1AA1A6CA18F6C2B
•	65DE95969ADBEDB589E8DAFE903C5381
•	235804E3577EA3FE13CE1A7795AD5BF9
•	30CDA3DFF9123AD3B3885B4EA9AC11A8
•	5F15B17FA0E88D40D4E426E53CF94549
IP Address :
•	202.182.123[.]185
•	207.148.109[.]111
Files Paths :
•	%PROGRAMFILES%\Microsoft\ExchangeServer\V15\ClientAccess\OWA\Auth\SessionManagerModule.dll
•	%PROGRAMFILES%\Microsoft\ExchangeServer\V15\FrontEnd\HttpProxy\bin\SessionManagerModule.dll
•	%WINDIR%\System32\inetsrv\SessionManagerModule.dll
•	%WINDIR%\System32\inetsrv\SessionManager.dll
•	C:\Windows\Temp\ExchangeSetup\Exch.ps1
•	C:\Windows\Temp\Exch.exe
•	C:\Windows\Temp\vmmsi.exe
•	C:\Windows\Temp\safenet.exe
•	C:\Windows\Temp\upgrade.exe
•	C:\Windows\Temp\exupgrade.exe
•	C:\Windows\Temp\dvvm.exe
•	C:\Windows\Temp\vgauth.exe
•	C:\Windows\Temp\win32.exe
PDB Paths:
•	C:\Users\GodLike\Desktop\t\t4\StripHeaders-master\x64\Release\sessionmanagermodule.pdb
•	C:\Users\GodLike\Desktop\t\t4\SessionManagerModule\x64\Release\sessionmanagermodule.pdb
•	C:\Users\GodLike\Desktop\t\t4\SessionManagerV2Module\x64\Release\sessionmanagermodule.pdb
•	C:\Users\GodLike\Desktop\t\t4\SessionManagerV3Module\x64\Release\sessionmanagermodule.pdb
•	C:\Users\GodLike\Desktop\t\t0\Hook-PasswordChangeNotify-master\HookPasswordChange\x64\Release\HookPasswordChange.pdb</t>
        </is>
      </c>
      <c r="L185" s="1" t="inlineStr">
        <is>
          <t>SOC</t>
        </is>
      </c>
      <c r="M185" s="109" t="n">
        <v>44743</v>
      </c>
      <c r="N185" s="109" t="n"/>
      <c r="O185" s="109" t="n">
        <v>44743</v>
      </c>
      <c r="P185" s="1">
        <f>DATEDIF(F185,O185,"D")</f>
        <v/>
      </c>
      <c r="Q185" s="147">
        <f>IF(N185&lt;=P185,"Traité dans le delai","Hors délai de remediation")</f>
        <v/>
      </c>
      <c r="R185" s="22" t="inlineStr">
        <is>
          <t xml:space="preserve">Non concerné par Microsoft Exchange Server </t>
        </is>
      </c>
      <c r="S185" s="20" t="inlineStr">
        <is>
          <t xml:space="preserve">https://securelist.com/the-sessionmanager-iis-backdoor/106868/ </t>
        </is>
      </c>
    </row>
    <row r="186" ht="409.5" customFormat="1" customHeight="1" s="2">
      <c r="A186" s="1" t="inlineStr">
        <is>
          <t>CDGDev</t>
        </is>
      </c>
      <c r="B186" s="1" t="n"/>
      <c r="C186" s="147" t="inlineStr">
        <is>
          <t>Clos (Patch cumulative)</t>
        </is>
      </c>
      <c r="D186" s="147" t="n"/>
      <c r="E186" s="147" t="inlineStr">
        <is>
          <t>Malware SessionManager</t>
        </is>
      </c>
      <c r="F186" s="109" t="n">
        <v>44743</v>
      </c>
      <c r="G186" s="18" t="inlineStr">
        <is>
          <t>Un nouveau malware surnommé "SessionManager" a été découvert affectant les serveurs web utilisant IIS de Microsoft. Les attaquants ont utilisé ce logiciel malveillant pour détour-ner des serveurs Microsoft Exchange appartenant à des organisations gouvernementales et militaires d'Europe, du Moyen-Orient, d'Asie et d'Afrique.
Une fois installé sur le système de la victime, les cybercriminels peuvent collecter des in-formations confidentielles à partir de la machine de la victime et des appareils infectés, mettre en place d'autres accès malveillants en installant d'autres types de logiciels malveil-lants ou gérer clandestinement des serveurs compromis, qui peuvent être exploités comme une infrastructure malveillante.</t>
        </is>
      </c>
      <c r="H186" s="29" t="inlineStr">
        <is>
          <t>Risque fort</t>
        </is>
      </c>
      <c r="I186" s="147" t="inlineStr">
        <is>
          <t xml:space="preserve">Contrôle d'acces </t>
        </is>
      </c>
      <c r="J186" s="1" t="inlineStr">
        <is>
          <t>NON</t>
        </is>
      </c>
      <c r="K186" s="18" t="inlineStr">
        <is>
          <t>Blocages des indices de Compromission :
Hashes :
•	5FFC31841EB3B77F41F0ACE61BECD8FD
•	84B20E95D52F38BB4F6C998719660C35
•	4EE3FB2ABA3B82171E6409E253BDDDB5
•	2410D0D7C20597D9B65F237F9C4CE6C9
•	95EBBF04CEFB39DB5A08DC288ADD2BBC
•	F189D8EFA0A8E2BEE1AA1A6CA18F6C2B
•	65DE95969ADBEDB589E8DAFE903C5381
•	235804E3577EA3FE13CE1A7795AD5BF9
•	30CDA3DFF9123AD3B3885B4EA9AC11A8
•	5F15B17FA0E88D40D4E426E53CF94549
IP Address :
•	202.182.123[.]185
•	207.148.109[.]111
Files Paths :
•	%PROGRAMFILES%\Microsoft\ExchangeServer\V15\ClientAccess\OWA\Auth\SessionManagerModule.dll
•	%PROGRAMFILES%\Microsoft\ExchangeServer\V15\FrontEnd\HttpProxy\bin\SessionManagerModule.dll
•	%WINDIR%\System32\inetsrv\SessionManagerModule.dll
•	%WINDIR%\System32\inetsrv\SessionManager.dll
•	C:\Windows\Temp\ExchangeSetup\Exch.ps1
•	C:\Windows\Temp\Exch.exe
•	C:\Windows\Temp\vmmsi.exe
•	C:\Windows\Temp\safenet.exe
•	C:\Windows\Temp\upgrade.exe
•	C:\Windows\Temp\exupgrade.exe
•	C:\Windows\Temp\dvvm.exe
•	C:\Windows\Temp\vgauth.exe
•	C:\Windows\Temp\win32.exe
PDB Paths:
•	C:\Users\GodLike\Desktop\t\t4\StripHeaders-master\x64\Release\sessionmanagermodule.pdb
•	C:\Users\GodLike\Desktop\t\t4\SessionManagerModule\x64\Release\sessionmanagermodule.pdb
•	C:\Users\GodLike\Desktop\t\t4\SessionManagerV2Module\x64\Release\sessionmanagermodule.pdb
•	C:\Users\GodLike\Desktop\t\t4\SessionManagerV3Module\x64\Release\sessionmanagermodule.pdb
•	C:\Users\GodLike\Desktop\t\t0\Hook-PasswordChangeNotify-master\HookPasswordChange\x64\Release\HookPasswordChange.pdb</t>
        </is>
      </c>
      <c r="L186" s="1" t="inlineStr">
        <is>
          <t>Wintel</t>
        </is>
      </c>
      <c r="M186" s="109" t="n">
        <v>44743</v>
      </c>
      <c r="N186" s="109" t="n"/>
      <c r="O186" s="109" t="n">
        <v>44743</v>
      </c>
      <c r="P186" s="1">
        <f>DATEDIF(F186,O186,"D")</f>
        <v/>
      </c>
      <c r="Q186" s="147">
        <f>IF(N186&lt;=P186,"Traité dans le delai","Hors délai de remediation")</f>
        <v/>
      </c>
      <c r="R186" s="22" t="inlineStr">
        <is>
          <t xml:space="preserve">Non concerné par Microsoft Exchange Server </t>
        </is>
      </c>
      <c r="S186" s="20" t="inlineStr">
        <is>
          <t xml:space="preserve">https://securelist.com/the-sessionmanager-iis-backdoor/106868/ </t>
        </is>
      </c>
    </row>
    <row r="187" ht="409.5" customFormat="1" customHeight="1" s="2">
      <c r="A187" s="1" t="inlineStr">
        <is>
          <t>CDGDev</t>
        </is>
      </c>
      <c r="B187" s="1" t="n"/>
      <c r="C187" s="1" t="inlineStr">
        <is>
          <t>Clos (Non concerné)</t>
        </is>
      </c>
      <c r="D187" s="147" t="inlineStr">
        <is>
          <t xml:space="preserve">Alerte de sécurité </t>
        </is>
      </c>
      <c r="E187" s="147" t="inlineStr">
        <is>
          <t>Malware cible les vSphere Installation Bundles (VIB) non signés dans VMWare ESXi</t>
        </is>
      </c>
      <c r="F187" s="109" t="n">
        <v>44837</v>
      </c>
      <c r="G187" s="18" t="inlineStr">
        <is>
          <t>Des chercheurs en sécurité ont publié un avis concernant un logiciel malveillant qui cible les serveurs vSphere. Une exploitation réussie pourrait permettre à un attaquant de tirer parti des vSphere Installation Bundles (VIB) non signés pour installer des backdoors sur une ma-chine ESXI compromis. Il convient de noter que l'attaquant doit d'abord obtenir des privilèges administratifs (root) sur une machine ESXi avant d'installer un VIB malveillant.
Au cours de leurs investigations, les chercheurs en sécurité n'ont encore trouvé aucune preuve qu'une vulnérabilité dans un produit VMware ait été exploitée pour compromettre VMware ESXi.
Pour réduire le risque qu'un attaquant parvienne à persister sur un hôte ESXi compromis via l'installation d'un VIB malveillant, il est conseillé aux utilisateurs de VMware d'activer la fonction Secureboot dans ESXi et d’activer UEFI / Secureboot au niveau de leur système.</t>
        </is>
      </c>
      <c r="H187" s="43" t="inlineStr">
        <is>
          <t>Risque fort</t>
        </is>
      </c>
      <c r="I187" s="147" t="n"/>
      <c r="J187" s="1" t="inlineStr">
        <is>
          <t>OUI</t>
        </is>
      </c>
      <c r="K187" s="42" t="inlineStr">
        <is>
          <t>Mitigation :
VMware recommande d'activer la fonction Secureboot dans ESXi afin de réduire le risque que des acteurs malveillants persistent sur un hôte ESXi compromis via une installation VIB malveillante. Le démarrage sécurisé a été conçu pour interdire l'installation de VIB non signés sur un hôte ESXi. En outre, le démarrage sécurisé interdit l'indicateur --force qui permettrait normalement à un administrateur de contourner les paramètres de niveau d'acceptation sur l'hôte ESXi.
Pour activer Secureboot, procédez comme suit : 
Veuillez contacter votre fournisseur de matériel pour savoir comment activer UEFI / Secureboot pour votre système.
Activation de Secureboot sur ESXi : UEFI Secure Boot pour les hôtes ESXi (vmware.com) 
•	Exécutez le script de validation Secureboot : /usr/lib/vmware/secureboot/bin/secureBoot.py -c 
      - Si la version 7.0 u2 ou ultérieure et que l'hôte possède un TPM, veuillez consulter le document suivant :  Activer ou désactiver l'application du démarrage sécurisé pour une configuration ESXi sécurisée (vmware.com).
Threat Hunting :
Vous pouvez suivre les instructions suivantes afin de vérifier la présence de VIB non signés sur leur(s) hôte(s) ESXi.  
Téléchargez le script PowerCLI suivant Verify_ESXi_VIB_Signature.ps1 (joint à cette KB) et exécutez-le sur votre vCenter en utilisant les informations d'identification de l'administrateur SSO.
-Exigences : 
PowerCLI installé (Installer PowerCLI (vmware.com) 
443 accès au vCenter à partir duquel le script est exécuté 
Définir la politique d'exécution de PowerShell à unsigned : Définir la politique d'exécution de PowerShell à RemoteSigned (vmware.com)
Ce qu'il faut chercher dans les résultats :
Exemple : 
État général = Good : Cet hôte n'a pas de VIB non signé. 
État général = Not Good : Des VIB non signés ont été détectés sur l'hôte. 
Remarque : la version 6.5 présente un problème connu qui fait apparaître un VIB non signé sur la base ESXi. Veuillez consulter la KB suivante : Unable to enable Secure Boot in ESXi 6.x (79790) (vmware.com)</t>
        </is>
      </c>
      <c r="L187" s="1" t="inlineStr">
        <is>
          <t>Wintel</t>
        </is>
      </c>
      <c r="M187" s="109" t="n">
        <v>44837</v>
      </c>
      <c r="N187" s="109" t="n"/>
      <c r="O187" s="109">
        <f>TODAY()</f>
        <v/>
      </c>
      <c r="P187" s="1">
        <f>DATEDIF(F187,O187,"D")</f>
        <v/>
      </c>
      <c r="Q187" s="147">
        <f>IF(N187&lt;=P187,"Traité dans le delai","Hors délai de remediation")</f>
        <v/>
      </c>
      <c r="R187" s="22" t="n"/>
      <c r="S187" s="70" t="inlineStr">
        <is>
          <t xml:space="preserve">https://kb.vmware.com/s/article/89619 
https://core.vmware.com/vsphere-esxi-mandiant-malware-persistence#introduction </t>
        </is>
      </c>
    </row>
    <row r="188" ht="116.15" customFormat="1" customHeight="1" s="2">
      <c r="A188" s="1" t="inlineStr">
        <is>
          <t>CDGDev</t>
        </is>
      </c>
      <c r="B188" s="1" t="n"/>
      <c r="C188" s="40" t="inlineStr">
        <is>
          <t>WIP</t>
        </is>
      </c>
      <c r="D188" s="147" t="inlineStr">
        <is>
          <t>CVE-2021-44832</t>
        </is>
      </c>
      <c r="E188" s="147" t="inlineStr">
        <is>
          <t>Log4j</t>
        </is>
      </c>
      <c r="F188" s="109" t="n">
        <v>44559</v>
      </c>
      <c r="G188" s="18" t="inlineStr">
        <is>
          <t>Une vulnérabilités a été découverte dans la librairie Log4j version 2.17.0 et les versions antérieures, l’exploitation de la vulnérabilité pourrait permettre à un attaquant distant ayant la permission de modifier le fichier de configuration de journalisation d'exécuter du code arbitraire sur le système. En construisant une configuration malveillante à l'aide d'un Appender JDBC avec une source de données faisant référence à un URI JNDI, un attaquant pourrait exploiter cette vulnérabilité pour exécuter du code à distance.</t>
        </is>
      </c>
      <c r="H188" s="23" t="inlineStr">
        <is>
          <t>Critique</t>
        </is>
      </c>
      <c r="I188" s="147" t="inlineStr">
        <is>
          <t>Exécution de code à distance.</t>
        </is>
      </c>
      <c r="J188" s="1" t="inlineStr">
        <is>
          <t>OUI</t>
        </is>
      </c>
      <c r="K188" s="18" t="inlineStr">
        <is>
          <t>Mise à niveau vers Log4j 2.3.2 (pour Java 6), 2.12.4 (pour Java 7) ou 2.17.1 (pour Java 8 et versions ultérieures).</t>
        </is>
      </c>
      <c r="L188" s="1" t="inlineStr">
        <is>
          <t>Unix</t>
        </is>
      </c>
      <c r="M188" s="109" t="n">
        <v>44559</v>
      </c>
      <c r="N188" s="109" t="n"/>
      <c r="O188" s="109" t="n"/>
      <c r="P188" s="1">
        <f>DATEDIF(F188,O188,"D")</f>
        <v/>
      </c>
      <c r="Q188" s="147">
        <f>IF(N188&lt;=P188,"Traité dans le delai","Hors délai de remediation")</f>
        <v/>
      </c>
      <c r="R188" s="19" t="inlineStr">
        <is>
          <t>Traitement de la vulnérabilité log4j dans le plan d'action globale.</t>
        </is>
      </c>
      <c r="S188" s="20" t="inlineStr">
        <is>
          <t>https://logging.apache.org/log4j/2.x/security.html</t>
        </is>
      </c>
    </row>
    <row r="189" ht="101.65" customFormat="1" customHeight="1" s="2">
      <c r="A189" s="1" t="inlineStr">
        <is>
          <t>CDGDev</t>
        </is>
      </c>
      <c r="B189" s="1" t="n"/>
      <c r="C189" s="1" t="inlineStr">
        <is>
          <t>Clos (Patch cumulative)</t>
        </is>
      </c>
      <c r="D189" s="147" t="inlineStr">
        <is>
          <t>CVE-2022-0847</t>
        </is>
      </c>
      <c r="E189" s="147" t="inlineStr">
        <is>
          <t>Linux Kernel</t>
        </is>
      </c>
      <c r="F189" s="109" t="n">
        <v>44629</v>
      </c>
      <c r="G189" s="18" t="inlineStr">
        <is>
          <t>Le noyau Linux pourrait permettre à un attaquant local authentifié d'obtenir des privilèges élevés (un accès "root") sur le système, en raison d'une initialisation incorrecte dans les fonctions copy_page_to_iter_pipe et push_pipe. En écrivant sur des pages dans le cache de pages soutenu par des fichiers en lecture seule, un attaquant authentifié pourrait exploiter cette vulnérabilité pour obtenir des privilèges élevés.</t>
        </is>
      </c>
      <c r="H189" s="29" t="inlineStr">
        <is>
          <t>Critique</t>
        </is>
      </c>
      <c r="I189" s="147" t="inlineStr">
        <is>
          <t>Escalade privilège</t>
        </is>
      </c>
      <c r="J189" s="1" t="inlineStr">
        <is>
          <t>OUI</t>
        </is>
      </c>
      <c r="K189" s="18" t="inlineStr">
        <is>
          <t>Mise a jour vers à la dernière version du noyau Linux (5.10.102, 5.15.25, 5.16.11 ou ultérieure), disponible sur le site Web du noyau Linux.</t>
        </is>
      </c>
      <c r="L189" s="1" t="inlineStr">
        <is>
          <t>Unix</t>
        </is>
      </c>
      <c r="M189" s="109" t="n">
        <v>44629</v>
      </c>
      <c r="N189" s="109" t="n"/>
      <c r="O189" s="109" t="n"/>
      <c r="P189" s="1">
        <f>DATEDIF(F189,O189,"D")</f>
        <v/>
      </c>
      <c r="Q189" s="147">
        <f>IF(N189&lt;=P189,"Traité dans le delai","Hors délai de remediation")</f>
        <v/>
      </c>
      <c r="R189" s="19" t="inlineStr">
        <is>
          <t xml:space="preserve">Nécessite une qualification aupre de l'equipe Unix.
</t>
        </is>
      </c>
      <c r="S189" s="20" t="inlineStr">
        <is>
          <t>https://access.redhat.com/security/cve/cve-2022-0847</t>
        </is>
      </c>
    </row>
    <row r="190" ht="58.15" customFormat="1" customHeight="1" s="2">
      <c r="A190" s="1" t="inlineStr">
        <is>
          <t>CDGDev</t>
        </is>
      </c>
      <c r="B190" s="1" t="n"/>
      <c r="C190" s="147" t="inlineStr">
        <is>
          <t>WIP</t>
        </is>
      </c>
      <c r="D190" s="147" t="inlineStr">
        <is>
          <t>CVE-2021-35053</t>
        </is>
      </c>
      <c r="E190" s="147" t="inlineStr">
        <is>
          <t>Kaspersky Endpoint Security</t>
        </is>
      </c>
      <c r="F190" s="109" t="n">
        <v>44502</v>
      </c>
      <c r="G190" s="18" t="inlineStr">
        <is>
          <t>Une vulnérabilité critique a été découverte dans Kaspersky Endpoint Security. Un attaquant pourrait modifier d'une certaine manière un fichier spécifique des paramètres du navigateur Firefox, puis redémarrer le système afin de le rendre non amorçable.</t>
        </is>
      </c>
      <c r="H190" s="29" t="inlineStr">
        <is>
          <t>Risque fort</t>
        </is>
      </c>
      <c r="I190" s="147" t="inlineStr">
        <is>
          <t>Exécution de code arbitraire
Déni de service
Atteinte à l'intégrité des données</t>
        </is>
      </c>
      <c r="J190" s="1" t="inlineStr">
        <is>
          <t>OUI</t>
        </is>
      </c>
      <c r="K190" s="18" t="inlineStr">
        <is>
          <t>Maj Kaspersky Endpoint Security 11.7 sur Windows.</t>
        </is>
      </c>
      <c r="L190" s="1" t="inlineStr">
        <is>
          <t>Network</t>
        </is>
      </c>
      <c r="M190" s="109" t="n">
        <v>44502</v>
      </c>
      <c r="N190" s="109" t="n"/>
      <c r="O190" s="109" t="n"/>
      <c r="P190" s="1">
        <f>DATEDIF(F190,O190,"D")</f>
        <v/>
      </c>
      <c r="Q190" s="147">
        <f>IF(N190&lt;=P190,"Traité dans le delai","Hors délai de remediation")</f>
        <v/>
      </c>
      <c r="R190" s="19" t="inlineStr">
        <is>
          <t xml:space="preserve">Déploiement en cours de la version 11.7 </t>
        </is>
      </c>
      <c r="S190" s="20" t="inlineStr">
        <is>
          <t>https://support.kaspersky.com/general/vulnerability.aspx?el=12430#01112021</t>
        </is>
      </c>
    </row>
    <row r="191" ht="101.65" customFormat="1" customHeight="1" s="2">
      <c r="A191" s="1" t="inlineStr">
        <is>
          <t>CDGDev</t>
        </is>
      </c>
      <c r="B191" s="1" t="n"/>
      <c r="C191" s="38" t="inlineStr">
        <is>
          <t>Clos (Traité)</t>
        </is>
      </c>
      <c r="D191" s="147" t="inlineStr">
        <is>
          <t>CVE-2021-27223
CVE-2022-27534</t>
        </is>
      </c>
      <c r="E191" s="147" t="inlineStr">
        <is>
          <t>Kaspersky Endpoint Security</t>
        </is>
      </c>
      <c r="F191" s="109" t="n">
        <v>44655</v>
      </c>
      <c r="G191" s="18" t="inlineStr">
        <is>
          <t>De multiples vulnérabilités ont 
été découvertes dans le produit
Kaspersky Endpoint Security. 
Elles permettent à un attaquant 
de provoquer une exécution de 
code arbitraire et un déni de 
service.</t>
        </is>
      </c>
      <c r="H191" s="29" t="inlineStr">
        <is>
          <t>Risque fort</t>
        </is>
      </c>
      <c r="I191" s="147" t="inlineStr">
        <is>
          <t>Exécution 
de code 
arbitraire
Déni de 
service</t>
        </is>
      </c>
      <c r="J191" s="1" t="inlineStr">
        <is>
          <t>OUI</t>
        </is>
      </c>
      <c r="K191" s="18" t="inlineStr">
        <is>
          <t>Mise a jours bases de données antivirus de Kaspersky Endpoint Security vers la version du 12 mars 
2022 ou ultérieurs.</t>
        </is>
      </c>
      <c r="L191" s="1" t="inlineStr">
        <is>
          <t>Network</t>
        </is>
      </c>
      <c r="M191" s="109" t="n">
        <v>44655</v>
      </c>
      <c r="N191" s="109" t="n"/>
      <c r="O191" s="109" t="n">
        <v>44655</v>
      </c>
      <c r="P191" s="1">
        <f>DATEDIF(F191,O191,"D")</f>
        <v/>
      </c>
      <c r="Q191" s="147">
        <f>IF(N191&lt;=P191,"Traité dans le delai","Hors délai de remediation")</f>
        <v/>
      </c>
      <c r="R191" s="19" t="inlineStr">
        <is>
          <t>Mise a jours bases de données antivirus de Kaspersky Endpoint Security</t>
        </is>
      </c>
      <c r="S191" s="18" t="inlineStr">
        <is>
          <t>https://support.kaspersky.com/general/vulnerability.aspx?el=12430#310322_1
https://support.kaspersky.com/general/vulnerability.aspx?el=12430#310322_2</t>
        </is>
      </c>
    </row>
    <row r="192" ht="58.15" customFormat="1" customHeight="1" s="2">
      <c r="A192" s="1" t="inlineStr">
        <is>
          <t>CDGDev</t>
        </is>
      </c>
      <c r="B192" s="1" t="inlineStr">
        <is>
          <t>03112022-06</t>
        </is>
      </c>
      <c r="C192" s="1" t="inlineStr">
        <is>
          <t>OPEN</t>
        </is>
      </c>
      <c r="D192" s="147" t="inlineStr">
        <is>
          <t>N/A</t>
        </is>
      </c>
      <c r="E192" s="147" t="inlineStr">
        <is>
          <t>Kaspersky</t>
        </is>
      </c>
      <c r="F192" s="109" t="n">
        <v>44868</v>
      </c>
      <c r="G192" s="42" t="inlineStr">
        <is>
          <t>De multiples vulnérabilités ont été découvertes dans les produits Kaspersky. Elles permettent à un attaquant de provoquer une exécution de code arbitraire et un contournement de la politique de sécurité.</t>
        </is>
      </c>
      <c r="H192" s="29" t="inlineStr">
        <is>
          <t>Critique</t>
        </is>
      </c>
      <c r="I192" s="147" t="inlineStr">
        <is>
          <t>Contournement de la politique de sécurité. 
Exécution de code arbitraire.</t>
        </is>
      </c>
      <c r="J192" s="1" t="inlineStr">
        <is>
          <t>OUI</t>
        </is>
      </c>
      <c r="K192" s="42" t="inlineStr">
        <is>
          <t>Veuillez se référer au bulletin de Kaspersky afin d’installer les nouvelles mises à jour.</t>
        </is>
      </c>
      <c r="L192" s="147" t="inlineStr">
        <is>
          <t>Network</t>
        </is>
      </c>
      <c r="M192" s="123" t="n">
        <v>44868</v>
      </c>
      <c r="N192" s="123" t="n"/>
      <c r="O192" s="109">
        <f>TODAY()</f>
        <v/>
      </c>
      <c r="P192" s="1">
        <f>DATEDIF(F192,O192,"D")</f>
        <v/>
      </c>
      <c r="Q192" s="147">
        <f>IF(N192&lt;=P192,"Traité dans le delai","Hors délai de remediation")</f>
        <v/>
      </c>
      <c r="R192" s="42" t="inlineStr">
        <is>
          <t>03/11/2022 : Mail envoyé par SOC
30/11/2022 : esclade par ASO</t>
        </is>
      </c>
      <c r="S192" s="49" t="inlineStr">
        <is>
          <t xml:space="preserve">https://www.cert.ssi.gouv.fr/avis/CERTFR-2022-AVI-982/ 
https://support.kaspersky.com/general/vulnerability.aspx?el=12430#011122  </t>
        </is>
      </c>
    </row>
    <row r="193" ht="145.15" customFormat="1" customHeight="1" s="2">
      <c r="A193" s="1" t="inlineStr">
        <is>
          <t>CDGDev</t>
        </is>
      </c>
      <c r="B193" s="1" t="n"/>
      <c r="C193" s="147" t="inlineStr">
        <is>
          <t>Clos (Patch cumulative)</t>
        </is>
      </c>
      <c r="D193" s="147" t="inlineStr">
        <is>
          <t>CVE-2021-0063
CVE-2021-0078
CVE-2021-0071
CVE-2021-0082
CVE-2021-0064
CVE-2021-0065
CVE-2021-0069
CVE-2021-0075
CVE-2021-0079
CVE-2021-0053</t>
        </is>
      </c>
      <c r="E193" s="147" t="inlineStr">
        <is>
          <t>Intel 
PROSet/Wireless Wi-Fi</t>
        </is>
      </c>
      <c r="F193" s="109" t="n">
        <v>44511</v>
      </c>
      <c r="G193" s="18" t="inlineStr">
        <is>
          <t xml:space="preserve">Plusieurs vulnérabilités ont été découvertes dans les produits Intel Wifi, l’exploitation des vulnérabilités peuvent permettre l’escalade de privilèges, le déni de service ou la divulgation d’informations. Intel publie des mises à jour de microprogrammes et de logiciels pour atténuer ces vulnérabilités potentielles.
               </t>
        </is>
      </c>
      <c r="H193" s="29" t="inlineStr">
        <is>
          <t>Critique</t>
        </is>
      </c>
      <c r="I193" s="147" t="inlineStr">
        <is>
          <t>Déni de service
Escalade de privileges
Divulgation d’information</t>
        </is>
      </c>
      <c r="J193" s="1" t="inlineStr">
        <is>
          <t>OUI</t>
        </is>
      </c>
      <c r="K193" s="18" t="inlineStr">
        <is>
          <t>Mises à jour de microprogrammes et de logiciels :
Intel PROSet/Wireless WiFi  vers la version 22.40 ou supérieurs
Kille WiFi vers la version 2.4.1541 ou supérieurs</t>
        </is>
      </c>
      <c r="L193" s="147" t="inlineStr">
        <is>
          <t>FS</t>
        </is>
      </c>
      <c r="M193" s="109" t="n">
        <v>44511</v>
      </c>
      <c r="N193" s="109" t="n"/>
      <c r="O193" s="109" t="n"/>
      <c r="P193" s="1">
        <f>DATEDIF(F193,O193,"D")</f>
        <v/>
      </c>
      <c r="Q193" s="147">
        <f>IF(N193&lt;=P193,"Traité dans le delai","Hors délai de remediation")</f>
        <v/>
      </c>
      <c r="R193" s="19" t="inlineStr">
        <is>
          <t xml:space="preserve">De nouvelles vulnérabilités ont été publiées par l'éditeur et une nouvelle version a été publiée
Nécessite un outil de déploiement des mises a jour sécurité des produits non Microsoft
</t>
        </is>
      </c>
      <c r="S193" s="20" t="inlineStr">
        <is>
          <t>https://www.intel.com/content/www/us/en/security-center/advisory/intel-sa-00562.html</t>
        </is>
      </c>
    </row>
    <row r="194" ht="333.65" customFormat="1" customHeight="1" s="2">
      <c r="A194" s="1" t="inlineStr">
        <is>
          <t>CDGDev</t>
        </is>
      </c>
      <c r="B194" s="1" t="n"/>
      <c r="C194" s="35" t="inlineStr">
        <is>
          <t>OPEN</t>
        </is>
      </c>
      <c r="D194" s="147" t="inlineStr">
        <is>
          <t>CVE-2021-0162
CVE-2021-0163
CVE-2021-0161
CVE-2021-0164
CVE-2021-0165
CVE-2021-0066
CVE-2021-0166
CVE-2021-0167
CVE-2021-0169
CVE-2021-0168
CVE-2021-0170
CVE-2021-0171
CVE-2021-0172
CVE-2021-0173
CVE-2021-0174
CVE-2021-0175
CVE-2021-0076
CVE-2021-0176
CVE-2021-0177
CVE-2021-0178
CVE-2021-0179
CVE-2021-0183
CVE-2021-0072</t>
        </is>
      </c>
      <c r="E194" s="147" t="inlineStr">
        <is>
          <t>Intel 
PROSet/Wireless Wi-Fi</t>
        </is>
      </c>
      <c r="F194" s="109" t="n">
        <v>44602</v>
      </c>
      <c r="G194" s="18" t="inlineStr">
        <is>
          <t>Les logiciels Intel 
PROSet/Wireless Wi-Fi et 
Killer Wi-Fi pourraient 
permettre à un attaquant 
distant d'obtenir des privilèges 
élevés sur le système, en 
raison d'une validation 
incorrecte de la cohérence des 
entrées dans le logiciel. En 
envoyant une requête 
spécialement rédigée, un 
attaquant pourrait exploiter 
cette vulnérabilité pour obtenir 
des privilèges élevés.</t>
        </is>
      </c>
      <c r="H194" s="1" t="inlineStr">
        <is>
          <t>Critique</t>
        </is>
      </c>
      <c r="I194" s="147" t="inlineStr">
        <is>
          <t>Déni de service
Exécution du 
code arbitraire
Divulgation 
d’information 
Escalade de 
privilège</t>
        </is>
      </c>
      <c r="J194" s="1" t="inlineStr">
        <is>
          <t>OUI</t>
        </is>
      </c>
      <c r="K194" s="18" t="inlineStr">
        <is>
          <t>Intel recommande de mettre à jour le logiciel Intel PROSet/Wireless Wi-Fi à la version 22.60 ou 
ultérieure</t>
        </is>
      </c>
      <c r="L194" s="147" t="inlineStr">
        <is>
          <t>FS</t>
        </is>
      </c>
      <c r="M194" s="109" t="n">
        <v>44602</v>
      </c>
      <c r="N194" s="109" t="n"/>
      <c r="O194" s="109" t="n"/>
      <c r="P194" s="1">
        <f>DATEDIF(F194,O194,"D")</f>
        <v/>
      </c>
      <c r="Q194" s="147">
        <f>IF(N194&lt;=P194,"Traité dans le delai","Hors délai de remediation")</f>
        <v/>
      </c>
      <c r="R194" s="19" t="n"/>
      <c r="S194" s="18" t="inlineStr">
        <is>
          <t>https://www.intel.com/content/www/us/en/security-center/advisory/intel-sa-00539.html
https://www.intel.com/content/www/us/en/download/19351/windows-10-and-windows-11-wi-fi-drivers-for-intel-wireless-adapters.html</t>
        </is>
      </c>
    </row>
    <row r="195" ht="232.15" customFormat="1" customHeight="1" s="2">
      <c r="A195" s="1" t="inlineStr">
        <is>
          <t>CDGDev</t>
        </is>
      </c>
      <c r="B195" s="1" t="n"/>
      <c r="C195" s="35" t="inlineStr">
        <is>
          <t>Clos (Traité)</t>
        </is>
      </c>
      <c r="D195" s="1" t="inlineStr">
        <is>
          <t>CVE-2017-12542</t>
        </is>
      </c>
      <c r="E195" s="147" t="inlineStr">
        <is>
          <t>iLO HPE</t>
        </is>
      </c>
      <c r="F195" s="109" t="n">
        <v>44593</v>
      </c>
      <c r="G195" s="18" t="inlineStr">
        <is>
          <t>Le 26 janvier 2022, le Sans Internet Storm Center a publié un blogue d'infosec rapportant que plus de vingt mille interfaces iLO ont été exposées directement à l'Internet.
HPE iLO (anciennement HP Integrated Lights-Out) est un micrologiciel de gestion de serveur intégré permettant de configurer le matériel, par exemple les serveurs HPE ProLiant.
Les vulnérabilités et les exploits contre iLO existent depuis la version 1 du micrologiciel, et aussi récemment que fin décembre 2021, il a été signalé un malware rootkit iLO.  Comme iLO permet un contrôle complet du matériel, du stockage et du réseau du serveur, il pourrait être utilisé dans tous les types d'intrusions malveillantes, y compris les ransomwares.
Les administrateurs de serveurs et de réseaux sont encouragés à lire et à mettre en œuvre les meilleures pratiques de sécurité figurant dans le bulletin client HPE iLO et dans la note d'information technologique sur la sécurité associée, Entre autres points clés.</t>
        </is>
      </c>
      <c r="H195" s="1" t="inlineStr">
        <is>
          <t>Critique</t>
        </is>
      </c>
      <c r="I195" s="147" t="inlineStr">
        <is>
          <t>contournement de l'authentification 
exécution de code</t>
        </is>
      </c>
      <c r="J195" s="1" t="inlineStr">
        <is>
          <t>NON</t>
        </is>
      </c>
      <c r="K195" s="18" t="inlineStr">
        <is>
          <t>•	Ne connectez PAS les appareils iLO directement à Internet.
•	IMPORTANT : Modifiez immédiatement le mot de passe iLO, si iLO a été directement connecté à Internet.
•	Utiliser un réseau de gestion dédié isolé du réseau de production.
•	Désactiver IPMI sur LAN.
•	Utilisez des mots de passe forts.
•	Gardez votre micrologiciel à jour. A vérifier si on possède le dernier Patch !
•	Désactiver les ports inutilisés.
•	Utiliser des chiffrements de cryptage forts.
•	Configurer la console distante pour verrouiller automatiquement la console du système d'exploitation du serveur.</t>
        </is>
      </c>
      <c r="L195" s="1" t="inlineStr">
        <is>
          <t>Wintel</t>
        </is>
      </c>
      <c r="M195" s="109" t="n">
        <v>44593</v>
      </c>
      <c r="N195" s="109" t="n"/>
      <c r="O195" s="109" t="n"/>
      <c r="P195" s="1">
        <f>DATEDIF(F195,O195,"D")</f>
        <v/>
      </c>
      <c r="Q195" s="147">
        <f>IF(N195&lt;=P195,"Traité dans le delai","Hors délai de remediation")</f>
        <v/>
      </c>
      <c r="R195" s="47" t="inlineStr">
        <is>
          <t>- iLO non connecté a internet. + isolé du VLAN serveur ( au niveau d'un VLAN dédié pour les iLO).</t>
        </is>
      </c>
      <c r="S195" s="18" t="n"/>
    </row>
    <row r="196" ht="246.65" customFormat="1" customHeight="1" s="2">
      <c r="A196" s="1" t="inlineStr">
        <is>
          <t>CDGDev</t>
        </is>
      </c>
      <c r="B196" s="1" t="n"/>
      <c r="C196" s="147" t="inlineStr">
        <is>
          <t>Clos (Patch cumulative)</t>
        </is>
      </c>
      <c r="D196" s="147" t="inlineStr">
        <is>
          <t>CVE-2021-37956
CVE-2021-37957
CVE-2021-37958
CVE-2021-37959
CVE-2021-37960
CVE-2021-37961
CVE-2021-37962
CVE-2021-37963
CVE-2021-37964
CVE-2021-37965
CVE-2021-37966
CVE-2021-37967
CVE-2021-37968
CVE-2021-37969
CVE-2021-37970
CVE-2021-37971
CVE-2021-37972</t>
        </is>
      </c>
      <c r="E196" s="147" t="inlineStr">
        <is>
          <t xml:space="preserve">Google Chrome </t>
        </is>
      </c>
      <c r="F196" s="109" t="n">
        <v>44461</v>
      </c>
      <c r="G196" s="18" t="inlineStr">
        <is>
          <t xml:space="preserve"> De multiples vulnérabilités ont été découvertes dans Google Chrome. Elles permettent à un attaquant de provoquer un problème de sécurité non spécifié par l'éditeur.</t>
        </is>
      </c>
      <c r="H196" s="23" t="inlineStr">
        <is>
          <t>Critique</t>
        </is>
      </c>
      <c r="I196" s="147" t="inlineStr">
        <is>
          <t>Non spécifié par l'éditeur</t>
        </is>
      </c>
      <c r="J196" s="1" t="inlineStr">
        <is>
          <t>OUI</t>
        </is>
      </c>
      <c r="K196" s="18" t="inlineStr">
        <is>
          <t>Mettre à jours Google Chrome par la version 94.0.4606.54.</t>
        </is>
      </c>
      <c r="L196" s="147" t="inlineStr">
        <is>
          <t>FS</t>
        </is>
      </c>
      <c r="M196" s="109" t="n">
        <v>44461</v>
      </c>
      <c r="N196" s="109" t="n"/>
      <c r="O196" s="109" t="n"/>
      <c r="P196" s="1">
        <f>DATEDIF(F196,O196,"D")</f>
        <v/>
      </c>
      <c r="Q196" s="147">
        <f>IF(N196&lt;=P196,"Traité dans le delai","Hors délai de remediation")</f>
        <v/>
      </c>
      <c r="R196" s="19" t="inlineStr">
        <is>
          <t xml:space="preserve">De nouvelles vulnérabilités ont été publiées par l'éditeur et une nouvelle version a été publiée
Nécessite un outil de déploiement des mises a jour sécurité des produits non Microsoft
</t>
        </is>
      </c>
      <c r="S196" s="20" t="inlineStr">
        <is>
          <t>https://chromereleases.googleblog.com/2021/09/stable-channel-update-for-desktop_21.html</t>
        </is>
      </c>
    </row>
    <row r="197" ht="145.15" customFormat="1" customHeight="1" s="2">
      <c r="A197" s="1" t="inlineStr">
        <is>
          <t>CDGDev</t>
        </is>
      </c>
      <c r="B197" s="1" t="n"/>
      <c r="C197" s="147" t="inlineStr">
        <is>
          <t>Clos (Patch cumulative)</t>
        </is>
      </c>
      <c r="D197" s="147" t="inlineStr">
        <is>
          <t>CVE-2021-30544
CVE-2021-30545
CVE-2021-30546
CVE-2021-30547
CVE-2021-30548
CVE-2021-30549
CVE-2021-30550
CVE-2021-30551
CVE-2021-30552
CVE-2021-30553</t>
        </is>
      </c>
      <c r="E197" s="147" t="inlineStr">
        <is>
          <t>Google chrome</t>
        </is>
      </c>
      <c r="F197" s="109" t="n">
        <v>44357</v>
      </c>
      <c r="G197" s="18" t="inlineStr">
        <is>
          <t>Plusieurs vulnérabilités ont été découvertes dans Google Chrome et corriger dans la version 91.0.4472.101. Elles permettent à un attaquant provoquer un dépassement de tampon et une exécution de code arbitraire.
Google a annoncé que la CVE-2021-30551 est activement exploitée.</t>
        </is>
      </c>
      <c r="H197" s="43" t="inlineStr">
        <is>
          <t>Risque fort</t>
        </is>
      </c>
      <c r="I197" s="147" t="inlineStr">
        <is>
          <t>Dépassement de tampon.
Exécution de code arbitraire.</t>
        </is>
      </c>
      <c r="J197" s="1" t="inlineStr">
        <is>
          <t>OUI</t>
        </is>
      </c>
      <c r="K197" s="18" t="inlineStr">
        <is>
          <t>Mettre à jours Google Chrome par la version 91.0.4472.101.</t>
        </is>
      </c>
      <c r="L197" s="147" t="inlineStr">
        <is>
          <t>FS</t>
        </is>
      </c>
      <c r="M197" s="109" t="n">
        <v>44357</v>
      </c>
      <c r="N197" s="109" t="n"/>
      <c r="O197" s="109" t="n"/>
      <c r="P197" s="1">
        <f>DATEDIF(F197,O197,"D")</f>
        <v/>
      </c>
      <c r="Q197" s="109">
        <f>IF(N197&lt;=P197,"Traité dans le delai","Hors délai de remediation")</f>
        <v/>
      </c>
      <c r="R197" s="19" t="inlineStr">
        <is>
          <t xml:space="preserve">De nouvelles vulnérabilités ont été publiées par l'éditeur et une nouvelle version a été publiée
Nécessite un outil de déploiement des mises a jour sécurité des produits non Microsoft
</t>
        </is>
      </c>
      <c r="S197" s="20" t="inlineStr">
        <is>
          <t>https://chromereleases.googleblog.com/2021</t>
        </is>
      </c>
    </row>
    <row r="198" ht="72.65000000000001" customFormat="1" customHeight="1" s="2">
      <c r="A198" s="1" t="inlineStr">
        <is>
          <t>CDGDev</t>
        </is>
      </c>
      <c r="B198" s="1" t="n"/>
      <c r="C198" s="147" t="inlineStr">
        <is>
          <t>Clos (Patch cumulative)</t>
        </is>
      </c>
      <c r="D198" s="147" t="inlineStr">
        <is>
          <t>CVE-2021-30554</t>
        </is>
      </c>
      <c r="E198" s="147" t="inlineStr">
        <is>
          <t>Google chrome</t>
        </is>
      </c>
      <c r="F198" s="109" t="n">
        <v>44365</v>
      </c>
      <c r="G198" s="18" t="inlineStr">
        <is>
          <t>Une vulnérabilité a été découverte dans Google Chrome. Elle permet à un attaquant de provoquer une exécution de code arbitraire ou un déni de service sur le système.
La vulnérabilité CVE-2021-30554 est activement exploitée.</t>
        </is>
      </c>
      <c r="H198" s="43" t="inlineStr">
        <is>
          <t>Risque fort</t>
        </is>
      </c>
      <c r="I198" s="147" t="inlineStr">
        <is>
          <t>Obtenir l’accès
Exécution de code arbitraire
Déni de service</t>
        </is>
      </c>
      <c r="J198" s="1" t="inlineStr">
        <is>
          <t>OUI</t>
        </is>
      </c>
      <c r="K198" s="18" t="inlineStr">
        <is>
          <t>Mettre à jours Google Chrome par la version 91.0.4472.114.</t>
        </is>
      </c>
      <c r="L198" s="147" t="inlineStr">
        <is>
          <t>FS</t>
        </is>
      </c>
      <c r="M198" s="109" t="n">
        <v>44365</v>
      </c>
      <c r="N198" s="109" t="n"/>
      <c r="O198" s="109" t="n"/>
      <c r="P198" s="1">
        <f>DATEDIF(F198,O198,"D")</f>
        <v/>
      </c>
      <c r="Q198" s="147">
        <f>IF(N198&lt;=P198,"Traité dans le delai","Hors délai de remediation")</f>
        <v/>
      </c>
      <c r="R198" s="19" t="inlineStr">
        <is>
          <t xml:space="preserve">De nouvelles vulnérabilités ont été publiées par l'éditeur et une nouvelle version a été publiée
Nécessite un outil de déploiement des mises a jour sécurité des produits non Microsoft
</t>
        </is>
      </c>
      <c r="S198" s="20" t="inlineStr">
        <is>
          <t>https://chromereleases.googleblog.com/2021/06/stable-channel-update-for-desktop_17.html</t>
        </is>
      </c>
    </row>
    <row r="199" ht="348" customFormat="1" customHeight="1" s="2">
      <c r="A199" s="1" t="inlineStr">
        <is>
          <t>CDGDev</t>
        </is>
      </c>
      <c r="B199" s="1" t="n"/>
      <c r="C199" s="147" t="inlineStr">
        <is>
          <t>Clos (Patch cumulative)</t>
        </is>
      </c>
      <c r="D199" s="147" t="inlineStr">
        <is>
          <t>CVE-2021-30565
CVE-2021-30566
CVE-2021-30567
CVE-2021-30568
CVE-2021-30569
CVE-2021-30571 
CVE-2021-30572
CVE-2021-30573
CVE-2021-30574
CVE-2021-30575
CVE-2021-30576
CVE-2021-30577
CVE-2021-30578
CVE-2021-30579
CVE-2021-30580
CVE-2021-30581
CVE-2021-30582
CVE-2021-30583
CVE-2021-30584
CVE-2021-30585
CVE-2021-30586
CVE-2021-30587
CVE-2021-30588
CVE-2021-30589</t>
        </is>
      </c>
      <c r="E199" s="147" t="inlineStr">
        <is>
          <t>Google chrome</t>
        </is>
      </c>
      <c r="F199" s="109" t="n">
        <v>44398</v>
      </c>
      <c r="G199" s="18" t="inlineStr">
        <is>
          <t>De multiples vulnérabilités ont été découvertes dans Google Chrome. Elles permettent à un attaquant de provoquer un problème de sécurité non spécifié par l'éditeur et une exécution de code arbitraire.</t>
        </is>
      </c>
      <c r="H199" s="23" t="inlineStr">
        <is>
          <t>Risque fort</t>
        </is>
      </c>
      <c r="I199" s="147" t="inlineStr">
        <is>
          <t xml:space="preserve">Non spécifié par l'éditeur
Exécution de code arbitraire
</t>
        </is>
      </c>
      <c r="J199" s="1" t="inlineStr">
        <is>
          <t>OUI</t>
        </is>
      </c>
      <c r="K199" s="18" t="inlineStr">
        <is>
          <t>Mettre à jours Google Chrome par la version 92.0.4515.107 .</t>
        </is>
      </c>
      <c r="L199" s="147" t="inlineStr">
        <is>
          <t>FS</t>
        </is>
      </c>
      <c r="M199" s="109" t="n">
        <v>44398</v>
      </c>
      <c r="N199" s="109" t="n"/>
      <c r="O199" s="109" t="n"/>
      <c r="P199" s="1">
        <f>DATEDIF(F199,O199,"D")</f>
        <v/>
      </c>
      <c r="Q199" s="147">
        <f>IF(N199&lt;=P199,"Traité dans le delai","Hors délai de remediation")</f>
        <v/>
      </c>
      <c r="R199" s="19" t="inlineStr">
        <is>
          <t xml:space="preserve">De nouvelles vulnérabilités ont été publiées par l'éditeur et une nouvelle version a été publiée
Nécessite un outil de déploiement des mises a jour sécurité des produits non Microsoft
</t>
        </is>
      </c>
      <c r="S199" s="20" t="inlineStr">
        <is>
          <t>https://chromereleases.googleblog.com/2021/07/stable-channel-update-for-desktop_20.html</t>
        </is>
      </c>
    </row>
    <row r="200" ht="101.65" customFormat="1" customHeight="1" s="2">
      <c r="A200" s="1" t="inlineStr">
        <is>
          <t>CDGDev</t>
        </is>
      </c>
      <c r="B200" s="1" t="n"/>
      <c r="C200" s="147" t="inlineStr">
        <is>
          <t>Clos (Patch cumulative)</t>
        </is>
      </c>
      <c r="D200" s="147" t="inlineStr">
        <is>
          <t>CVE-2021-30590
CVE-2021-30591
CVE-2021-30592
CVE-2021-30593
CVE-2021-30594
CVE-2021-30596
CVE-2021-30597</t>
        </is>
      </c>
      <c r="E200" s="147" t="inlineStr">
        <is>
          <t>Google chrome</t>
        </is>
      </c>
      <c r="F200" s="109" t="n">
        <v>44412</v>
      </c>
      <c r="G200" s="18" t="inlineStr">
        <is>
          <t>De multiples vulnérabilités ont été découvertes dans Google Chrome. Elles permettent à un attaquant de provoquer un problème de sécurité non spécifié.</t>
        </is>
      </c>
      <c r="H200" s="23" t="inlineStr">
        <is>
          <t>Critique</t>
        </is>
      </c>
      <c r="I200" s="147" t="inlineStr">
        <is>
          <t>Non spécifié par l'éditeur</t>
        </is>
      </c>
      <c r="J200" s="1" t="inlineStr">
        <is>
          <t>OUI</t>
        </is>
      </c>
      <c r="K200" s="18" t="inlineStr">
        <is>
          <t>Mettre à jours Google Chrome par la version 92.0.4515.131</t>
        </is>
      </c>
      <c r="L200" s="147" t="inlineStr">
        <is>
          <t>FS</t>
        </is>
      </c>
      <c r="M200" s="109" t="n"/>
      <c r="N200" s="109" t="n"/>
      <c r="O200" s="109" t="n"/>
      <c r="P200" s="1">
        <f>DATEDIF(F200,O200,"D")</f>
        <v/>
      </c>
      <c r="Q200" s="147">
        <f>IF(N200&lt;=P200,"Traité dans le delai","Hors délai de remediation")</f>
        <v/>
      </c>
      <c r="R200" s="19" t="inlineStr">
        <is>
          <t xml:space="preserve">De nouvelles vulnérabilités ont été publiées par l'éditeur et une nouvelle version a été publiée
Nécessite un outil de déploiement des mises a jour sécurité des produits non Microsoft
</t>
        </is>
      </c>
      <c r="S200" s="20" t="inlineStr">
        <is>
          <t>https://chromereleases.googleblog.com/2021/08/the-stable-channel-has-been-updated-to.html</t>
        </is>
      </c>
    </row>
    <row r="201" ht="101.65" customFormat="1" customHeight="1" s="2">
      <c r="A201" s="1" t="inlineStr">
        <is>
          <t>CDGDev</t>
        </is>
      </c>
      <c r="B201" s="1" t="n"/>
      <c r="C201" s="147" t="inlineStr">
        <is>
          <t>Clos (Patch cumulative)</t>
        </is>
      </c>
      <c r="D201" s="147" t="inlineStr">
        <is>
          <t>CVE-2021-30598
CVE-2021-30599
CVE-2021-30600
CVE-2021-30601
CVE-2021-30602
CVE-2021-30603
CVE-2021-30604</t>
        </is>
      </c>
      <c r="E201" s="147" t="inlineStr">
        <is>
          <t>Google Chrome</t>
        </is>
      </c>
      <c r="F201" s="109" t="n">
        <v>44425</v>
      </c>
      <c r="G201" s="18" t="inlineStr">
        <is>
          <t>De multiples vulnérabilités ont été découvertes dans Google Chrome. Elles permettent à un attaquant de provoquer une exécution de code arbitraire.</t>
        </is>
      </c>
      <c r="H201" s="23" t="inlineStr">
        <is>
          <t>Critique</t>
        </is>
      </c>
      <c r="I201" s="147" t="inlineStr">
        <is>
          <t>Exécution de code arbitraire</t>
        </is>
      </c>
      <c r="J201" s="1" t="inlineStr">
        <is>
          <t>OUI</t>
        </is>
      </c>
      <c r="K201" s="18" t="inlineStr">
        <is>
          <t>Mettre à jours Google Chrome par la version 92.0.4515.159</t>
        </is>
      </c>
      <c r="L201" s="147" t="inlineStr">
        <is>
          <t>FS</t>
        </is>
      </c>
      <c r="M201" s="109" t="n"/>
      <c r="N201" s="109" t="n"/>
      <c r="O201" s="109" t="n"/>
      <c r="P201" s="1">
        <f>DATEDIF(F201,O201,"D")</f>
        <v/>
      </c>
      <c r="Q201" s="147">
        <f>IF(N201&lt;=P201,"Traité dans le delai","Hors délai de remediation")</f>
        <v/>
      </c>
      <c r="R201" s="19" t="inlineStr">
        <is>
          <t>Nécessite un outil de déploiement des mises a jour sécurité des produits non Microsoft</t>
        </is>
      </c>
      <c r="S201" s="20" t="inlineStr">
        <is>
          <t xml:space="preserve">https://chromereleases.googleblog.com/2021/08/stable-channel-update-for-desktop.html </t>
        </is>
      </c>
    </row>
    <row r="202" ht="275.65" customFormat="1" customHeight="1" s="2">
      <c r="A202" s="1" t="inlineStr">
        <is>
          <t>CDGDev</t>
        </is>
      </c>
      <c r="B202" s="1" t="n"/>
      <c r="C202" s="147" t="inlineStr">
        <is>
          <t>Clos (Patch cumulative)</t>
        </is>
      </c>
      <c r="D202" s="147" t="inlineStr">
        <is>
          <t>CVE-2021-30606
CVE-2021-30607
CVE-2021-30608
CVE-2021-30609
CVE-2021-30610
CVE-2021-30611
CVE-2021-30612
CVE-2021-30613
CVE-2021-30614
CVE-2021-30615
CVE-2021-30616
CVE-2021-30617
CVE-2021-30618
CVE-2021-30619
CVE-2021-30620
CVE-2021-30621
CVE-2021-30622
CVE-2021-30623
CVE-2021-30624</t>
        </is>
      </c>
      <c r="E202" s="147" t="inlineStr">
        <is>
          <t>Google Chrome</t>
        </is>
      </c>
      <c r="F202" s="109" t="n">
        <v>44440</v>
      </c>
      <c r="G202" s="18" t="inlineStr">
        <is>
          <t>De multiples vulnérabilités ont été découvertes dans Google Chrome. Elles permettent à un attaquant de provoquer un exécution de code arbitraire.</t>
        </is>
      </c>
      <c r="H202" s="23" t="inlineStr">
        <is>
          <t>Critique</t>
        </is>
      </c>
      <c r="I202" s="147" t="inlineStr">
        <is>
          <t>Exécution de code arbitraire</t>
        </is>
      </c>
      <c r="J202" s="1" t="inlineStr">
        <is>
          <t>OUI</t>
        </is>
      </c>
      <c r="K202" s="18" t="inlineStr">
        <is>
          <t>Mettre à jours Google Chrome par la version 93.0.4577.63</t>
        </is>
      </c>
      <c r="L202" s="147" t="inlineStr">
        <is>
          <t>FS</t>
        </is>
      </c>
      <c r="M202" s="109" t="n">
        <v>44440</v>
      </c>
      <c r="N202" s="109" t="n"/>
      <c r="O202" s="109" t="n"/>
      <c r="P202" s="1">
        <f>DATEDIF(F202,O202,"D")</f>
        <v/>
      </c>
      <c r="Q202" s="147">
        <f>IF(N202&lt;=P202,"Traité dans le delai","Hors délai de remediation")</f>
        <v/>
      </c>
      <c r="R202" s="19" t="inlineStr">
        <is>
          <t xml:space="preserve">De nouvelles vulnérabilités ont été publiées par l'éditeur et une nouvelle version a été publiée
Nécessite un outil de déploiement des mises a jour sécurité des produits non Microsoft
</t>
        </is>
      </c>
      <c r="S202" s="20" t="inlineStr">
        <is>
          <t>https://chromereleases.googleblog.com/2021/08/stable-channel-update-for-desktop_31.html</t>
        </is>
      </c>
    </row>
    <row r="203" ht="131.15" customFormat="1" customHeight="1" s="2">
      <c r="A203" s="1" t="inlineStr">
        <is>
          <t>CDGDev</t>
        </is>
      </c>
      <c r="B203" s="1" t="n"/>
      <c r="C203" s="147" t="inlineStr">
        <is>
          <t>Clos (Patch cumulative)</t>
        </is>
      </c>
      <c r="D203" s="147" t="inlineStr">
        <is>
          <t>CVE-2021-30625
CVE-2021-30626
CVE-2021-30627
CVE-2021-30628
CVE-2021-30629
CVE-2021-30630
CVE-2021-30631
CVE-2021-30632
CVE-2021-30633</t>
        </is>
      </c>
      <c r="E203" s="147" t="inlineStr">
        <is>
          <t>Google Chrome</t>
        </is>
      </c>
      <c r="F203" s="109" t="n">
        <v>44453</v>
      </c>
      <c r="G203" s="18" t="inlineStr">
        <is>
          <t>Plusieurs vulnérabilités ont été découvertes dans Google Chrome et corriger dans la version 93.0.4577.82. Elles permettent à un attaquant provoquer un dépassement de tampon et une exécution de code arbitraire.
Google a annoncé que la CVE-2021-30632, CVE-2021-30633 sont activement exploitées.</t>
        </is>
      </c>
      <c r="H203" s="29" t="inlineStr">
        <is>
          <t>Risque fort</t>
        </is>
      </c>
      <c r="I203" s="147" t="inlineStr">
        <is>
          <t>Dépassement de la mémoire tampon
Modification non autorisée</t>
        </is>
      </c>
      <c r="J203" s="1" t="inlineStr">
        <is>
          <t>OUI</t>
        </is>
      </c>
      <c r="K203" s="18" t="inlineStr">
        <is>
          <t>Mettre à jours Google Chrome par la version 93.0.4577.82</t>
        </is>
      </c>
      <c r="L203" s="147" t="inlineStr">
        <is>
          <t>FS</t>
        </is>
      </c>
      <c r="M203" s="109" t="n">
        <v>44453</v>
      </c>
      <c r="N203" s="109" t="n"/>
      <c r="O203" s="109" t="n"/>
      <c r="P203" s="1">
        <f>DATEDIF(F203,O203,"D")</f>
        <v/>
      </c>
      <c r="Q203" s="147">
        <f>IF(N203&lt;=P203,"Traité dans le delai","Hors délai de remediation")</f>
        <v/>
      </c>
      <c r="R203" s="19" t="inlineStr">
        <is>
          <t xml:space="preserve">De nouvelles vulnérabilités ont été publiées par l'éditeur et une nouvelle version a été publiée
Nécessite un outil de déploiement des mises a jour sécurité des produits non Microsoft
</t>
        </is>
      </c>
      <c r="S203" s="20" t="inlineStr">
        <is>
          <t>https://chromereleases.googleblog.com/2021/09/stable-channel-update-for-desktop.html</t>
        </is>
      </c>
    </row>
    <row r="204" ht="72.65000000000001" customFormat="1" customHeight="1" s="2">
      <c r="A204" s="1" t="inlineStr">
        <is>
          <t>CDGDev</t>
        </is>
      </c>
      <c r="B204" s="1" t="n"/>
      <c r="C204" s="147" t="inlineStr">
        <is>
          <t>Clos (Patch cumulative)</t>
        </is>
      </c>
      <c r="D204" s="147" t="inlineStr">
        <is>
          <t>CVE-2021-37973</t>
        </is>
      </c>
      <c r="E204" s="147" t="inlineStr">
        <is>
          <t>Google Chrome</t>
        </is>
      </c>
      <c r="F204" s="109" t="n">
        <v>44466</v>
      </c>
      <c r="G204" s="18" t="inlineStr">
        <is>
          <t>De multiples vulnérabilités ont été découvertes dans Google Chrome. Elles permettent à un attaquant de provoquer un problème de sécurité non spécifié par l'éditeur.
Google a annoncé que la CVE-2021-37973 et activement exploitées.</t>
        </is>
      </c>
      <c r="H204" s="29" t="inlineStr">
        <is>
          <t>Risque fort</t>
        </is>
      </c>
      <c r="I204" s="147" t="inlineStr">
        <is>
          <t>Exécution de code arbitraire.
Déni de service.</t>
        </is>
      </c>
      <c r="J204" s="1" t="inlineStr">
        <is>
          <t>OUI</t>
        </is>
      </c>
      <c r="K204" s="18" t="inlineStr">
        <is>
          <t>Mettre à jours Google Chrome par la version 94.0.4606.61.</t>
        </is>
      </c>
      <c r="L204" s="147" t="inlineStr">
        <is>
          <t>FS</t>
        </is>
      </c>
      <c r="M204" s="109" t="n">
        <v>44466</v>
      </c>
      <c r="N204" s="109" t="n"/>
      <c r="O204" s="109" t="n"/>
      <c r="P204" s="1">
        <f>DATEDIF(F204,O204,"D")</f>
        <v/>
      </c>
      <c r="Q204" s="147">
        <f>IF(N204&lt;=P204,"Traité dans le delai","Hors délai de remediation")</f>
        <v/>
      </c>
      <c r="R204" s="19" t="inlineStr">
        <is>
          <t xml:space="preserve">De nouvelles vulnérabilités ont été publiées par l'éditeur et une nouvelle version a été publiée
Nécessite un outil de déploiement des mises a jour sécurité des produits non Microsoft
</t>
        </is>
      </c>
      <c r="S204" s="20" t="inlineStr">
        <is>
          <t xml:space="preserve">https://chromereleases.googleblog.com/2021/09/stable-channel-update-for-desktop_24.html </t>
        </is>
      </c>
    </row>
    <row r="205" ht="72.65000000000001" customFormat="1" customHeight="1" s="2">
      <c r="A205" s="1" t="inlineStr">
        <is>
          <t>CDGDev</t>
        </is>
      </c>
      <c r="B205" s="1" t="n"/>
      <c r="C205" s="147" t="inlineStr">
        <is>
          <t>Clos (Patch cumulative)</t>
        </is>
      </c>
      <c r="D205" s="147" t="inlineStr">
        <is>
          <t>CVE-2021-37974
CVE-2021-37975
CVE-2021-37976</t>
        </is>
      </c>
      <c r="E205" s="123" t="inlineStr">
        <is>
          <t>Google Chrome</t>
        </is>
      </c>
      <c r="F205" s="109" t="n">
        <v>44470</v>
      </c>
      <c r="G205" s="18" t="inlineStr">
        <is>
          <t>De multiples vulnérabilités ont été découvertes dans Google Chrome. Elles permettent à un attaquant de provoquer un problème de sécurité non spécifié par l'éditeur.
Google a annoncé que la CVE-2021-37974 et CVE-2021-37975 sont activement exploitées.</t>
        </is>
      </c>
      <c r="H205" s="23" t="inlineStr">
        <is>
          <t>Risque fort</t>
        </is>
      </c>
      <c r="I205" s="130" t="inlineStr">
        <is>
          <t>Exécution de code arbitraire.
Déni de service.</t>
        </is>
      </c>
      <c r="J205" s="1" t="inlineStr">
        <is>
          <t>OUI</t>
        </is>
      </c>
      <c r="K205" s="30" t="inlineStr">
        <is>
          <t>Mettre à jours Google Chrome par la version 94.0.4606.71</t>
        </is>
      </c>
      <c r="L205" s="147" t="inlineStr">
        <is>
          <t>FS</t>
        </is>
      </c>
      <c r="M205" s="109" t="n">
        <v>44470</v>
      </c>
      <c r="N205" s="109" t="n"/>
      <c r="O205" s="109" t="n"/>
      <c r="P205" s="1">
        <f>DATEDIF(F205,O205,"D")</f>
        <v/>
      </c>
      <c r="Q205" s="147">
        <f>IF(N205&lt;=P205,"Traité dans le delai","Hors délai de remediation")</f>
        <v/>
      </c>
      <c r="R205" s="19" t="inlineStr">
        <is>
          <t xml:space="preserve">De nouvelles vulnérabilités ont été publiées par l'éditeur et une nouvelle version a été publiée
Nécessite un outil de déploiement des mises a jour sécurité des produits non Microsoft
</t>
        </is>
      </c>
      <c r="S205" s="20" t="inlineStr">
        <is>
          <t xml:space="preserve">https://chromereleases.googleblog.com/2021/09/stable-channel-update-for-desktop_30.html </t>
        </is>
      </c>
    </row>
    <row r="206" ht="72.65000000000001" customFormat="1" customHeight="1" s="2">
      <c r="A206" s="1" t="inlineStr">
        <is>
          <t>CDGDev</t>
        </is>
      </c>
      <c r="B206" s="1" t="n"/>
      <c r="C206" s="147" t="inlineStr">
        <is>
          <t>Clos (Patch cumulative)</t>
        </is>
      </c>
      <c r="D206" s="147" t="inlineStr">
        <is>
          <t>CVE-2021-37977
CVE-2021-37978
CVE-2021-37979
CVE-2021-37980</t>
        </is>
      </c>
      <c r="E206" s="123" t="inlineStr">
        <is>
          <t>Google Chrome</t>
        </is>
      </c>
      <c r="F206" s="109" t="n">
        <v>44476</v>
      </c>
      <c r="G206" s="18" t="inlineStr">
        <is>
          <t>De multiples vulnérabilités ont été découvertes dans Google Chrome. Elles permettent à un attaquant de provoquer un problème de sécurité non spécifié par l'éditeur.</t>
        </is>
      </c>
      <c r="H206" s="23" t="inlineStr">
        <is>
          <t>Risque fort</t>
        </is>
      </c>
      <c r="I206" s="130" t="inlineStr">
        <is>
          <t>Non spécifié par l'éditeur</t>
        </is>
      </c>
      <c r="J206" s="1" t="inlineStr">
        <is>
          <t>OUI</t>
        </is>
      </c>
      <c r="K206" s="30" t="inlineStr">
        <is>
          <t>Mettre à jours Google Chrome par la version 94.0.4606.81.</t>
        </is>
      </c>
      <c r="L206" s="147" t="inlineStr">
        <is>
          <t>FS</t>
        </is>
      </c>
      <c r="M206" s="109" t="n">
        <v>44481</v>
      </c>
      <c r="N206" s="109" t="n"/>
      <c r="O206" s="109" t="n"/>
      <c r="P206" s="1">
        <f>DATEDIF(F206,O206,"D")</f>
        <v/>
      </c>
      <c r="Q206" s="147">
        <f>IF(N206&lt;=P206,"Traité dans le delai","Hors délai de remediation")</f>
        <v/>
      </c>
      <c r="R206" s="19" t="inlineStr">
        <is>
          <t xml:space="preserve">De nouvelles vulnérabilités ont été publiées par l'éditeur et une nouvelle version a été publiée
Nécessite un outil de déploiement des mises a jour sécurité des produits non Microsoft
</t>
        </is>
      </c>
      <c r="S206" s="20" t="inlineStr">
        <is>
          <t>https://chromereleases.googleblog.com/2021/10/stable-channel-update-for-desktop.html</t>
        </is>
      </c>
    </row>
    <row r="207" ht="232.15" customFormat="1" customHeight="1" s="2">
      <c r="A207" s="1" t="inlineStr">
        <is>
          <t>CDGDev</t>
        </is>
      </c>
      <c r="B207" s="1" t="n"/>
      <c r="C207" s="147" t="inlineStr">
        <is>
          <t>Clos (Patch cumulative)</t>
        </is>
      </c>
      <c r="D207" s="147" t="inlineStr">
        <is>
          <t>CVE-2021-37981
CVE-2021-37982
CVE-2021-37983
CVE-2021-37984
CVE-2021-37985
CVE-2021-37986
CVE-2021-37987
CVE-2021-37988
CVE-2021-37989
CVE-2021-37990
CVE-2021-37991
CVE-2021-37992
CVE-2021-37993
CVE-2021-37996
CVE-2021-37994
CVE-2021-37995</t>
        </is>
      </c>
      <c r="E207" s="123" t="inlineStr">
        <is>
          <t>Google Chrome</t>
        </is>
      </c>
      <c r="F207" s="109" t="n">
        <v>44488</v>
      </c>
      <c r="G207" s="18" t="inlineStr">
        <is>
          <t xml:space="preserve">De multiples vulnérabilités ont été découvertes dans Google Chrome. Elles permettent à un attaquant de provoque rune exécution de code arbitraire, un déni de service.
</t>
        </is>
      </c>
      <c r="H207" s="23" t="inlineStr">
        <is>
          <t>Critique</t>
        </is>
      </c>
      <c r="I207" s="130" t="inlineStr">
        <is>
          <t>Exécution de code arbitraire.
Déni de service.</t>
        </is>
      </c>
      <c r="J207" s="1" t="inlineStr">
        <is>
          <t>OUI</t>
        </is>
      </c>
      <c r="K207" s="30" t="inlineStr">
        <is>
          <t>Mettre à jours Google Chrome par la version 95.0.4638.54.</t>
        </is>
      </c>
      <c r="L207" s="147" t="inlineStr">
        <is>
          <t>FS</t>
        </is>
      </c>
      <c r="M207" s="109" t="n">
        <v>44490</v>
      </c>
      <c r="N207" s="109" t="n"/>
      <c r="O207" s="109" t="n"/>
      <c r="P207" s="1">
        <f>DATEDIF(F207,O207,"D")</f>
        <v/>
      </c>
      <c r="Q207" s="147">
        <f>IF(N207&lt;=P207,"Traité dans le delai","Hors délai de remediation")</f>
        <v/>
      </c>
      <c r="R207" s="19" t="inlineStr">
        <is>
          <t xml:space="preserve">De nouvelles vulnérabilités ont été publiées par l'éditeur et une nouvelle version a été publiée
Nécessite un outil de déploiement des mises a jour sécurité des produits non Microsoft
</t>
        </is>
      </c>
      <c r="S207" s="18" t="n"/>
    </row>
    <row r="208" ht="101.65" customFormat="1" customHeight="1" s="2">
      <c r="A208" s="1" t="inlineStr">
        <is>
          <t>CDGDev</t>
        </is>
      </c>
      <c r="B208" s="1" t="n"/>
      <c r="C208" s="147" t="inlineStr">
        <is>
          <t>Clos (Patch cumulative)</t>
        </is>
      </c>
      <c r="D208" s="147" t="inlineStr">
        <is>
          <t>CVE-2021-37997
CVE-2021-37998
CVE-2021-37999
CVE-2021-38000
CVE-2021-38001
CVE-2021-38002
CVE-2021-38003</t>
        </is>
      </c>
      <c r="E208" s="123" t="inlineStr">
        <is>
          <t>Google chrome</t>
        </is>
      </c>
      <c r="F208" s="109" t="n">
        <v>44498</v>
      </c>
      <c r="G208" s="18" t="inlineStr">
        <is>
          <t>De multiples vulnérabilités ont été découvertes dans Google Chrome. Elles permettent à un attaquant de provoque rune exécution de code arbitraire, un déni de service et contournement de la politique de sécurité.            
Google a annoncé que la CVE-2021-38000 et CVE-2021-38003 sont activement exploitées.</t>
        </is>
      </c>
      <c r="H208" s="29" t="inlineStr">
        <is>
          <t>Risque fort</t>
        </is>
      </c>
      <c r="I208" s="130" t="inlineStr">
        <is>
          <t>Exécution de code arbitraire.
Déni de service.
Contournement de la politique de sécurité</t>
        </is>
      </c>
      <c r="J208" s="1" t="inlineStr">
        <is>
          <t>OUI</t>
        </is>
      </c>
      <c r="K208" s="30" t="inlineStr">
        <is>
          <t>Mettre à jours Google Chrome par la version 95.0.4638.69.</t>
        </is>
      </c>
      <c r="L208" s="147" t="inlineStr">
        <is>
          <t>FS</t>
        </is>
      </c>
      <c r="M208" s="109" t="n">
        <v>44498</v>
      </c>
      <c r="N208" s="109" t="n"/>
      <c r="O208" s="109" t="n"/>
      <c r="P208" s="1">
        <f>DATEDIF(F208,O208,"D")</f>
        <v/>
      </c>
      <c r="Q208" s="147">
        <f>IF(N208&lt;=P208,"Traité dans le delai","Hors délai de remediation")</f>
        <v/>
      </c>
      <c r="R208" s="19" t="inlineStr">
        <is>
          <t xml:space="preserve">De nouvelles vulnérabilités ont été publiées par l'éditeur et une nouvelle version a été publiée
Nécessite un outil de déploiement des mises a jour sécurité des produits non Microsoft
</t>
        </is>
      </c>
      <c r="S208" s="20" t="inlineStr">
        <is>
          <t>https://chromereleases.googleblog.com/2021/10/stable-channel-update-for-desktop_28.html</t>
        </is>
      </c>
    </row>
    <row r="209" ht="261" customFormat="1" customHeight="1" s="2">
      <c r="A209" s="1" t="inlineStr">
        <is>
          <t>CDGDev</t>
        </is>
      </c>
      <c r="B209" s="1" t="n"/>
      <c r="C209" s="147" t="inlineStr">
        <is>
          <t>Clos (Patch cumulative)</t>
        </is>
      </c>
      <c r="D209" s="147" t="inlineStr">
        <is>
          <t>CVE-2021-38008
CVE-2021-38009
CVE-2021-38006
CVE-2021-38007
CVE-2021-38005
CVE-2021-38010
CVE-2021-38011
CVE-2021-38012
CVE-2021-38013
CVE-2021-38014
CVE-2021-38015
CVE-2021-38016
CVE-2021-38017
CVE-2021-38018
CVE-2021-38019
CVE-2021-38020
CVE-2021-38021
CVE-2021-38022</t>
        </is>
      </c>
      <c r="E209" s="147" t="inlineStr">
        <is>
          <t>Google chrome</t>
        </is>
      </c>
      <c r="F209" s="109" t="n">
        <v>44516</v>
      </c>
      <c r="G209" s="18" t="inlineStr">
        <is>
          <t>De multiples vulnérabilités ont été découvertes dans Google Chrome. Elles permettent à un attaquant de provoquer un contournement de la politique de sécurité sur les navigateurs vulnérables.</t>
        </is>
      </c>
      <c r="H209" s="29" t="inlineStr">
        <is>
          <t>Critique</t>
        </is>
      </c>
      <c r="I209" s="147" t="inlineStr">
        <is>
          <t>Contournement de la politique de sécurité</t>
        </is>
      </c>
      <c r="J209" s="1" t="inlineStr">
        <is>
          <t>OUI</t>
        </is>
      </c>
      <c r="K209" s="18" t="inlineStr">
        <is>
          <t>Mettre à jours Google Chrome par la version 96.0.4664.45.</t>
        </is>
      </c>
      <c r="L209" s="147" t="inlineStr">
        <is>
          <t>FS</t>
        </is>
      </c>
      <c r="M209" s="109" t="n">
        <v>44516</v>
      </c>
      <c r="N209" s="109" t="n"/>
      <c r="O209" s="109" t="n"/>
      <c r="P209" s="1">
        <f>DATEDIF(F209,O209,"D")</f>
        <v/>
      </c>
      <c r="Q209" s="147">
        <f>IF(N209&lt;=P209,"Traité dans le delai","Hors délai de remediation")</f>
        <v/>
      </c>
      <c r="R209" s="19" t="inlineStr">
        <is>
          <t xml:space="preserve">De nouvelles vulnérabilités ont été publiées par l'éditeur et une nouvelle version a été publiée
Nécessite un outil de déploiement des mises a jour sécurité des produits non Microsoft
</t>
        </is>
      </c>
      <c r="S209" s="20" t="inlineStr">
        <is>
          <t>https://chromereleases.googleblog.com/2021/11/stable-channel-update-for-desktop.html</t>
        </is>
      </c>
    </row>
    <row r="210" ht="232.15" customFormat="1" customHeight="1" s="2">
      <c r="A210" s="1" t="inlineStr">
        <is>
          <t>CDGDev</t>
        </is>
      </c>
      <c r="B210" s="1" t="n"/>
      <c r="C210" s="147" t="inlineStr">
        <is>
          <t>Clos (Patch cumulative)</t>
        </is>
      </c>
      <c r="D210" s="147" t="inlineStr">
        <is>
          <t>CVE-2021-4052
CVE-2021-4053
CVE-2021-4054
CVE-2021-4055
CVE-2021-4056
CVE-2021-4057
CVE-2021-4058
CVE-2021-4059
CVE-2021-4061
CVE-2021-4062
CVE-2021-4063
CVE-2021-4064
CVE-2021-4065
CVE-2021-4066
CVE-2021-4067
CVE-2021-4068</t>
        </is>
      </c>
      <c r="E210" s="147" t="inlineStr">
        <is>
          <t>Google chrome</t>
        </is>
      </c>
      <c r="F210" s="109" t="n">
        <v>44537</v>
      </c>
      <c r="G210" s="18" t="inlineStr">
        <is>
          <t>De multiples vulnérabilités ont été découvertes dans Google Chrome. Elles permettent à un attaquant de provoquer un contournement de la politique de sécurité sur les navigateurs vulnérables.</t>
        </is>
      </c>
      <c r="H210" s="23" t="inlineStr">
        <is>
          <t>Critique</t>
        </is>
      </c>
      <c r="I210" s="147" t="inlineStr">
        <is>
          <t>Contournement de la politique de sécurité
Exécution de code arbitraire.
Déni de service.</t>
        </is>
      </c>
      <c r="J210" s="1" t="inlineStr">
        <is>
          <t>OUI</t>
        </is>
      </c>
      <c r="K210" s="18" t="inlineStr">
        <is>
          <t>Mettre à jours Google Chrome par la version 96.0.4664.93.</t>
        </is>
      </c>
      <c r="L210" s="147" t="inlineStr">
        <is>
          <t>FS</t>
        </is>
      </c>
      <c r="M210" s="109" t="n">
        <v>44537</v>
      </c>
      <c r="N210" s="109" t="n"/>
      <c r="O210" s="109" t="n"/>
      <c r="P210" s="1">
        <f>DATEDIF(F210,O210,"D")</f>
        <v/>
      </c>
      <c r="Q210" s="147">
        <f>IF(N210&lt;=P210,"Traité dans le delai","Hors délai de remediation")</f>
        <v/>
      </c>
      <c r="R210" s="19" t="inlineStr">
        <is>
          <t xml:space="preserve">De nouvelles vulnérabilités ont été publiées par l'éditeur et une nouvelle version a été publiée
Nécessite un outil de déploiement des mises a jour sécurité des produits non Microsoft
</t>
        </is>
      </c>
      <c r="S210" s="18" t="inlineStr">
        <is>
          <t>https://chromereleases.googleblog.com/2021/12/stable-channel-update-for-desktop.html</t>
        </is>
      </c>
    </row>
    <row r="211" ht="72.65000000000001" customFormat="1" customHeight="1" s="2">
      <c r="A211" s="1" t="inlineStr">
        <is>
          <t>CDGDev</t>
        </is>
      </c>
      <c r="B211" s="1" t="n"/>
      <c r="C211" s="147" t="inlineStr">
        <is>
          <t>Clos (Patch cumulative)</t>
        </is>
      </c>
      <c r="D211" s="147" t="inlineStr">
        <is>
          <t>CVE-2021-4098
CVE-2021-4099
CVE-2021-4100
CVE-2021-4101
CVE-2021-4102</t>
        </is>
      </c>
      <c r="E211" s="147" t="inlineStr">
        <is>
          <t>Google chrome</t>
        </is>
      </c>
      <c r="F211" s="109" t="n">
        <v>44544</v>
      </c>
      <c r="G211" s="18" t="inlineStr">
        <is>
          <t>De multiples vulnérabilités ont été découvertes dans Google Chrome. Elles permettent à un attaquant de provoquer une exécution du code arbitraire à distance et d’autre attaques.</t>
        </is>
      </c>
      <c r="H211" s="23" t="inlineStr">
        <is>
          <t>Critique</t>
        </is>
      </c>
      <c r="I211" s="147" t="inlineStr">
        <is>
          <t>Exécution du code arbitraire à distance
Validation insuffisante des données
Buffer overflow</t>
        </is>
      </c>
      <c r="J211" s="1" t="inlineStr">
        <is>
          <t>OUI</t>
        </is>
      </c>
      <c r="K211" s="18" t="inlineStr">
        <is>
          <t>Mettre à jours Google Chrome par la version 96.0.4664.110.</t>
        </is>
      </c>
      <c r="L211" s="147" t="inlineStr">
        <is>
          <t>FS</t>
        </is>
      </c>
      <c r="M211" s="109" t="n">
        <v>44544</v>
      </c>
      <c r="N211" s="109" t="n"/>
      <c r="O211" s="109" t="n"/>
      <c r="P211" s="1">
        <f>DATEDIF(F211,O211,"D")</f>
        <v/>
      </c>
      <c r="Q211" s="147">
        <f>IF(N211&lt;=P211,"Traité dans le delai","Hors délai de remediation")</f>
        <v/>
      </c>
      <c r="R211" s="19" t="inlineStr">
        <is>
          <t xml:space="preserve">De nouvelles vulnérabilités ont été publiées par l'éditeur et une nouvelle version a été publiée
Nécessite un outil de déploiement des mises a jour sécurité des produits non Microsoft
</t>
        </is>
      </c>
      <c r="S211" s="18" t="inlineStr">
        <is>
          <t xml:space="preserve">https://chromereleases.googleblog.com/2021/12/stable-channel-update-for-desktop_13.html </t>
        </is>
      </c>
    </row>
    <row r="212" ht="333.65" customFormat="1" customHeight="1" s="2">
      <c r="A212" s="1" t="inlineStr">
        <is>
          <t>CDGDev</t>
        </is>
      </c>
      <c r="B212" s="1" t="n"/>
      <c r="C212" s="147" t="inlineStr">
        <is>
          <t>Clos (Patch cumulative)</t>
        </is>
      </c>
      <c r="D212" s="147" t="inlineStr">
        <is>
          <t>CVE-2022-0096
CVE-2022-0097
CVE-2022-0098
CVE-2022-0099
CVE-2022-0100
CVE-2022-0101
CVE-2022-0102
CVE-2022-0103
CVE-2022-0104
CVE-2022-0105
CVE-2022-0106
CVE-2022-0108
CVE-2022-0109
CVE-2022-0110
CVE-2022-0111
CVE-2022-0112
CVE-2022-0113
CVE-2022-0114
CVE-2022-0115
CVE-2022-0116
CVE-2022-0117
CVE-2022-0118
CVE-2022-0120</t>
        </is>
      </c>
      <c r="E212" s="147" t="inlineStr">
        <is>
          <t>Google Chrome</t>
        </is>
      </c>
      <c r="F212" s="109" t="n">
        <v>44566</v>
      </c>
      <c r="G212" s="18" t="inlineStr">
        <is>
          <t xml:space="preserve">De multiples vulnérabilités ont été découvertes dans Google Chrome. Elles permettent à un attaquant de provoquer une exécution du code arbitraire à distance et d’autre attaques sur un navigateur vulnérable. </t>
        </is>
      </c>
      <c r="H212" s="23" t="inlineStr">
        <is>
          <t>Critique</t>
        </is>
      </c>
      <c r="I212" s="147" t="inlineStr">
        <is>
          <t>Exécution du code arbitraire à distance
Validation insuffisante des données
Buffer overflow
Contournement de la sécurité</t>
        </is>
      </c>
      <c r="J212" s="1" t="inlineStr">
        <is>
          <t>OUI</t>
        </is>
      </c>
      <c r="K212" s="18" t="inlineStr">
        <is>
          <t>Mettre à jours Google Chrome par la version 97.0.4692.71.</t>
        </is>
      </c>
      <c r="L212" s="147" t="inlineStr">
        <is>
          <t>FS</t>
        </is>
      </c>
      <c r="M212" s="109" t="n"/>
      <c r="N212" s="109" t="n"/>
      <c r="O212" s="109" t="n"/>
      <c r="P212" s="1">
        <f>DATEDIF(F212,O212,"D")</f>
        <v/>
      </c>
      <c r="Q212" s="147">
        <f>IF(N212&lt;=P212,"Traité dans le delai","Hors délai de remediation")</f>
        <v/>
      </c>
      <c r="R212" s="19" t="inlineStr">
        <is>
          <t xml:space="preserve">De nouvelles vulnérabilités ont été publiées par l'éditeur et une nouvelle version a été publiée
Nécessite un outil de déploiement des mises a jour sécurité des produits non Microsoft
</t>
        </is>
      </c>
      <c r="S212" s="20" t="inlineStr">
        <is>
          <t>https://chromereleases.googleblog.com/2022/01/stable-channel-update-for-desktop.html</t>
        </is>
      </c>
    </row>
    <row r="213" ht="319.15" customFormat="1" customHeight="1" s="2">
      <c r="A213" s="1" t="inlineStr">
        <is>
          <t>CDGDev</t>
        </is>
      </c>
      <c r="B213" s="1" t="n"/>
      <c r="C213" s="147" t="inlineStr">
        <is>
          <t>Clos (Patch cumulative)</t>
        </is>
      </c>
      <c r="D213" s="147" t="inlineStr">
        <is>
          <t>CVE-2022-0289
CVE-2022-0290
CVE-2022-0291
CVE-2022-0292
CVE-2022-0293
CVE-2022-0294
CVE-2022-0295
CVE-2022-0296
CVE-2022-0297
CVE-2022-0298
CVE-2022-0300
CVE-2022-0301
CVE-2022-0302
CVE-2022-0303
CVE-2022-0304
CVE-2022-0305
CVE-2022-0306
CVE-2022-0307
CVE-2022-0308
CVE-2022-0309
CVE-2022-0310
CVE-2022-0311</t>
        </is>
      </c>
      <c r="E213" s="147" t="inlineStr">
        <is>
          <t>Google Chrome</t>
        </is>
      </c>
      <c r="F213" s="109" t="n">
        <v>44581</v>
      </c>
      <c r="G213" s="18" t="inlineStr">
        <is>
          <t xml:space="preserve">De multiples vulnérabilités ont été découvertes dans Google Chrome. Elles permettent à un attaquant de provoquer une exécution du code arbitraire à distance et d’autres risques sur un navigateur vulnérable. </t>
        </is>
      </c>
      <c r="H213" s="23" t="inlineStr">
        <is>
          <t>Critique</t>
        </is>
      </c>
      <c r="I213" s="147" t="inlineStr">
        <is>
          <t>Exécution du code arbitraire à distance
Validation insuffisante des données
Buffer overflow
Contournement de la sécurité</t>
        </is>
      </c>
      <c r="J213" s="1" t="inlineStr">
        <is>
          <t>OUI</t>
        </is>
      </c>
      <c r="K213" s="18" t="inlineStr">
        <is>
          <t>97.0.4692.99</t>
        </is>
      </c>
      <c r="L213" s="147" t="inlineStr">
        <is>
          <t>FS</t>
        </is>
      </c>
      <c r="M213" s="109" t="n">
        <v>44581</v>
      </c>
      <c r="N213" s="109" t="n"/>
      <c r="O213" s="109" t="n"/>
      <c r="P213" s="1">
        <f>DATEDIF(F213,O213,"D")</f>
        <v/>
      </c>
      <c r="Q213" s="147">
        <f>IF(N213&lt;=P213,"Traité dans le delai","Hors délai de remediation")</f>
        <v/>
      </c>
      <c r="R213" s="19" t="inlineStr">
        <is>
          <t xml:space="preserve">De nouvelles vulnérabilités ont été publiées par l'éditeur et une nouvelle version a été publiée
Nécessite un outil de déploiement des mises a jour sécurité des produits non Microsoft
</t>
        </is>
      </c>
      <c r="S213" s="20" t="inlineStr">
        <is>
          <t>https://chromereleases.googleblog.com/2022/01/stable-channel-update-for-desktop_19.html</t>
        </is>
      </c>
    </row>
    <row r="214" ht="275.65" customFormat="1" customHeight="1" s="2">
      <c r="A214" s="1" t="inlineStr">
        <is>
          <t>CDGDev</t>
        </is>
      </c>
      <c r="B214" s="1" t="n"/>
      <c r="C214" s="147" t="inlineStr">
        <is>
          <t>Clos (Patch cumulative)</t>
        </is>
      </c>
      <c r="D214" s="147" t="inlineStr">
        <is>
          <t>CVE-2022-0452
CVE-2022-0453
CVE-2022-0454
CVE-2022-0455
CVE-2022-0456
CVE-2022-0457
CVE-2022-0458
CVE-2022-0459
CVE-2022-0460
CVE-2022-0461
CVE-2022-0462
CVE-2022-0463
CVE-2022-0464
CVE-2022-0465
CVE-2022-0466
CVE-2022-0467
CVE-2022-0468
CVE-2022-0469
CVE-2022-0470</t>
        </is>
      </c>
      <c r="E214" s="147" t="inlineStr">
        <is>
          <t>Google chrome</t>
        </is>
      </c>
      <c r="F214" s="109" t="n">
        <v>44594</v>
      </c>
      <c r="G214" s="18" t="inlineStr">
        <is>
          <t>De multiples vulnérabilités ont été 
découvertes dans Google Chrome. 
Elles permettent à un attaquant de 
provoquer une exécution du code 
arbitraire à distance et d’autres 
risques sur un navigateur vulnérable</t>
        </is>
      </c>
      <c r="H214" s="147" t="inlineStr">
        <is>
          <t>Risque fort</t>
        </is>
      </c>
      <c r="I214" s="147" t="inlineStr">
        <is>
          <t>Exécution du 
code arbitraire 
à distance
Validation 
insuffisante 
des données
Buffer overflow
Contournement 
de la sécurité</t>
        </is>
      </c>
      <c r="J214" s="1" t="inlineStr">
        <is>
          <t>OUI</t>
        </is>
      </c>
      <c r="K214" s="34" t="inlineStr">
        <is>
          <t>Mise a jour Google chrome par 98.0.4758.80/81/82</t>
        </is>
      </c>
      <c r="L214" s="147" t="inlineStr">
        <is>
          <t>FS</t>
        </is>
      </c>
      <c r="M214" s="109" t="n">
        <v>44594</v>
      </c>
      <c r="N214" s="109" t="n"/>
      <c r="O214" s="109" t="n"/>
      <c r="P214" s="1">
        <f>DATEDIF(F214,O214,"D")</f>
        <v/>
      </c>
      <c r="Q214" s="147">
        <f>IF(N214&lt;=P214,"Traité dans le delai","Hors délai de remediation")</f>
        <v/>
      </c>
      <c r="R214" s="19" t="n"/>
      <c r="S214" s="18" t="n"/>
    </row>
    <row r="215" ht="116.15" customFormat="1" customHeight="1" s="2">
      <c r="A215" s="1" t="inlineStr">
        <is>
          <t>CDGDev</t>
        </is>
      </c>
      <c r="B215" s="1" t="n"/>
      <c r="C215" s="147" t="inlineStr">
        <is>
          <t>Clos (Patch cumulative)</t>
        </is>
      </c>
      <c r="D215" s="147" t="inlineStr">
        <is>
          <t>CVE-2022-0603
CVE-2022-0604
CVE-2022-0605
CVE-2022-0606
CVE-2022-0607
CVE-2022-0608
CVE-2022-0609
CVE-2022-0610</t>
        </is>
      </c>
      <c r="E215" s="147" t="inlineStr">
        <is>
          <t>Google chrome</t>
        </is>
      </c>
      <c r="F215" s="109" t="n">
        <v>44607</v>
      </c>
      <c r="G215" s="18" t="inlineStr">
        <is>
          <t>De multiples vulnérabilités ont été découvertes dans Google Chrome. Elles permettent à un attaquant de provoquer une exécution du code arbitraire à distance et d’autres risques sur un navigateur vulnérable
La vulnérabilité CVE-2022-0609 est activement exploitée.</t>
        </is>
      </c>
      <c r="H215" s="1" t="inlineStr">
        <is>
          <t>Risque fort</t>
        </is>
      </c>
      <c r="I215" s="147" t="inlineStr">
        <is>
          <t>Exécution du code arbitraire à distance
Déni de service
Contournement de la sécurité</t>
        </is>
      </c>
      <c r="J215" s="1" t="inlineStr">
        <is>
          <t>OUI</t>
        </is>
      </c>
      <c r="K215" s="34" t="inlineStr">
        <is>
          <t>Mise a jour Google chrome par 98.0.4758.102.</t>
        </is>
      </c>
      <c r="L215" s="147" t="inlineStr">
        <is>
          <t>FS</t>
        </is>
      </c>
      <c r="M215" s="109" t="n">
        <v>44607</v>
      </c>
      <c r="N215" s="109" t="n"/>
      <c r="O215" s="109" t="n"/>
      <c r="P215" s="1">
        <f>DATEDIF(F215,O215,"D")</f>
        <v/>
      </c>
      <c r="Q215" s="147">
        <f>IF(N215&lt;=P215,"Traité dans le delai","Hors délai de remediation")</f>
        <v/>
      </c>
      <c r="R215" s="19" t="inlineStr">
        <is>
          <t xml:space="preserve">De nouvelles vulnérabilités ont été publiées par l'éditeur et une nouvelle version a été publiée
Nécessite un outil de déploiement des mises a jour sécurité des produits non Microsoft
</t>
        </is>
      </c>
      <c r="S215" s="20" t="inlineStr">
        <is>
          <t xml:space="preserve">https://chromereleases.googleblog.com/2022/02/stable-channel-update-for-desktop_14.html  </t>
        </is>
      </c>
    </row>
    <row r="216" ht="273" customFormat="1" customHeight="1" s="2">
      <c r="A216" s="1" t="inlineStr">
        <is>
          <t>CDGDev</t>
        </is>
      </c>
      <c r="B216" s="1" t="n"/>
      <c r="C216" s="147" t="inlineStr">
        <is>
          <t>Clos (Patch cumulative)</t>
        </is>
      </c>
      <c r="D216" s="37" t="inlineStr">
        <is>
          <t>CVE-2022-0789
CVE-2022-0795
CVE-2022-0801
CVE-2022-0807
CVE-2022-0790
CVE-2022-0796
CVE-2022-0802
CVE-2022-0808
CVE-2022-0791
CVE-2022-0797
CVE-2022-0803
CVE-2022-0809
CVE-2022-0792
CVE-2022-0798
CVE-2022-0804
CVE-2022-0793
CVE-2022-0799
CVE-2022-0805
CVE-2022-0794
CVE-2022-0800
CVE-2022-0806</t>
        </is>
      </c>
      <c r="E216" s="37" t="inlineStr">
        <is>
          <t>Google chrome</t>
        </is>
      </c>
      <c r="F216" s="65" t="n">
        <v>44622</v>
      </c>
      <c r="G216" s="66" t="inlineStr">
        <is>
          <t>De multiples vulnérabilités ont été découvertes dans Google Chrome. L’exploitation de ces failles peut permettre à un attaquant d’exécuter du code arbitraire, contourner la politique de sécurité ou prendre le contrôle du système.</t>
        </is>
      </c>
      <c r="H216" s="67" t="inlineStr">
        <is>
          <t>Risque fort</t>
        </is>
      </c>
      <c r="I216" s="37" t="inlineStr">
        <is>
          <t>Exécution du code arbitraire.
Contournement de la politique de sécurité.
Prise de contrôle du système.</t>
        </is>
      </c>
      <c r="J216" s="38" t="inlineStr">
        <is>
          <t>OUI</t>
        </is>
      </c>
      <c r="K216" s="66" t="inlineStr">
        <is>
          <t>Mise à jour Google chrome par 99.0.4844.51.</t>
        </is>
      </c>
      <c r="L216" s="147" t="inlineStr">
        <is>
          <t>FS</t>
        </is>
      </c>
      <c r="M216" s="65" t="n">
        <v>44622</v>
      </c>
      <c r="N216" s="65" t="n"/>
      <c r="O216" s="65" t="n"/>
      <c r="P216" s="38">
        <f>DATEDIF(F216,O216,"D")</f>
        <v/>
      </c>
      <c r="Q216" s="147">
        <f>IF(N216&lt;=P216,"Traité dans le delai","Hors délai de remediation")</f>
        <v/>
      </c>
      <c r="R216" s="19" t="inlineStr">
        <is>
          <t xml:space="preserve">De nouvelles vulnérabilités ont été publiées par l'éditeur et une nouvelle version a été publiée
Nécessite un outil de déploiement des mises a jour sécurité des produits non Microsoft
</t>
        </is>
      </c>
      <c r="S216" s="69" t="inlineStr">
        <is>
          <t>https://chromereleases.googleblog.com/2022/03/stable-channel-update-for-desktop.html</t>
        </is>
      </c>
    </row>
    <row r="217" ht="145.15" customFormat="1" customHeight="1" s="2">
      <c r="A217" s="1" t="inlineStr">
        <is>
          <t>CDGDev</t>
        </is>
      </c>
      <c r="B217" s="1" t="n"/>
      <c r="C217" s="147" t="inlineStr">
        <is>
          <t>Clos (Patch cumulative)</t>
        </is>
      </c>
      <c r="D217" s="147" t="inlineStr">
        <is>
          <t>CVE-2022-0971
CVE-2022-0972
CVE-2022-0973
CVE-2022-0974
CVE-2022-0975
CVE-2022-0976
CVE-2022-0977
CVE-2022-0978
CVE-2022-0979
CVE-2022-0980</t>
        </is>
      </c>
      <c r="E217" s="147" t="inlineStr">
        <is>
          <t>Google chrome</t>
        </is>
      </c>
      <c r="F217" s="109" t="n">
        <v>44636</v>
      </c>
      <c r="G217" s="18" t="inlineStr">
        <is>
          <t>De multiples vulnérabilités ont été
découvertes dans Google Chrome. 
Elles permettent à un attaquant de 
provoquer une exécution du code
arbitraire à distance.</t>
        </is>
      </c>
      <c r="H217" s="29" t="inlineStr">
        <is>
          <t>Risque fort</t>
        </is>
      </c>
      <c r="I217" s="147" t="inlineStr">
        <is>
          <t>Déni de 
service
Exécution du 
code 
arbitraire</t>
        </is>
      </c>
      <c r="J217" s="1" t="inlineStr">
        <is>
          <t>OUI</t>
        </is>
      </c>
      <c r="K217" s="18" t="inlineStr">
        <is>
          <t>Mettre à jour Google chrome par la version 99.0.4844.74.</t>
        </is>
      </c>
      <c r="L217" s="147" t="inlineStr">
        <is>
          <t>FS</t>
        </is>
      </c>
      <c r="M217" s="109" t="n">
        <v>44636</v>
      </c>
      <c r="N217" s="109" t="n"/>
      <c r="O217" s="109" t="n"/>
      <c r="P217" s="1">
        <f>DATEDIF(F217,O217,"D")</f>
        <v/>
      </c>
      <c r="Q217" s="147">
        <f>IF(N217&lt;=P217,"Traité dans le delai","Hors délai de remediation")</f>
        <v/>
      </c>
      <c r="R217" s="19" t="inlineStr">
        <is>
          <t xml:space="preserve">De nouvelles vulnérabilités ont été publiées par l'éditeur et une nouvelle version a été publiée
Nécessite un outil de déploiement des mises a jour sécurité des produits non Microsoft
</t>
        </is>
      </c>
      <c r="S217" s="20" t="inlineStr">
        <is>
          <t>https://chromereleases.googleblog.com/2022/03/stable-channel-update-for-desktop_15.html</t>
        </is>
      </c>
    </row>
    <row r="218" ht="130.5" customFormat="1" customHeight="1" s="2">
      <c r="A218" s="1" t="inlineStr">
        <is>
          <t>CDGDev</t>
        </is>
      </c>
      <c r="B218" s="1" t="n"/>
      <c r="C218" s="147" t="inlineStr">
        <is>
          <t>Clos (Patch cumulative)</t>
        </is>
      </c>
      <c r="D218" s="147" t="inlineStr">
        <is>
          <t>CVE-2022-1096</t>
        </is>
      </c>
      <c r="E218" s="147" t="inlineStr">
        <is>
          <t>Google chrome</t>
        </is>
      </c>
      <c r="F218" s="109" t="n">
        <v>44648</v>
      </c>
      <c r="G218" s="18" t="inlineStr">
        <is>
          <t>Une vulnérabilité critique a été 
découverte dans le navigateur 
Google Chrome. Elles permettent à 
un attaquant de provoquer une 
exécution du code arbitraire à 
distance et d’autres risques sur un 
navigateur vulnérable
La vulnérabilité CVE-2022-1096 est 
activement exploitée</t>
        </is>
      </c>
      <c r="H218" s="29" t="inlineStr">
        <is>
          <t>Risque fort</t>
        </is>
      </c>
      <c r="I218" s="147" t="inlineStr">
        <is>
          <t>Contournement 
de la sécurité
Exécution du 
code arbitraire</t>
        </is>
      </c>
      <c r="J218" s="1" t="inlineStr">
        <is>
          <t>OUI</t>
        </is>
      </c>
      <c r="K218" s="18" t="inlineStr">
        <is>
          <t>Mise a jour Google chrome par 99.0.4844.84.</t>
        </is>
      </c>
      <c r="L218" s="147" t="inlineStr">
        <is>
          <t>FS</t>
        </is>
      </c>
      <c r="M218" s="109" t="n">
        <v>44648</v>
      </c>
      <c r="N218" s="109" t="n"/>
      <c r="O218" s="109" t="n"/>
      <c r="P218" s="1">
        <f>DATEDIF(F218,O218,"D")</f>
        <v/>
      </c>
      <c r="Q218" s="147">
        <f>IF(N218&lt;=P218,"Traité dans le delai","Hors délai de remediation")</f>
        <v/>
      </c>
      <c r="R218" s="19" t="inlineStr">
        <is>
          <t xml:space="preserve">De nouvelles vulnérabilités ont été publiées par l'éditeur et une nouvelle version a été publiée
Nécessite un outil de déploiement des mises a jour sécurité des produits non Microsoft
</t>
        </is>
      </c>
      <c r="S218" s="20" t="inlineStr">
        <is>
          <t>https://chromereleases.googleblog.com/2022/03/stable-channel-update-for-desktop_25.html</t>
        </is>
      </c>
    </row>
    <row r="219" ht="290.15" customFormat="1" customHeight="1" s="2">
      <c r="A219" s="1" t="inlineStr">
        <is>
          <t>CDGDev</t>
        </is>
      </c>
      <c r="B219" s="1" t="n"/>
      <c r="C219" s="147" t="inlineStr">
        <is>
          <t>Clos (Patch cumulative)</t>
        </is>
      </c>
      <c r="D219" s="147" t="inlineStr">
        <is>
          <t>CVE-2022-1125
CVE-2022-1127
CVE-2022-1128
CVE-2022-1129
CVE-2022-1130
CVE-2022-1131
CVE-2022-1132
CVE-2022-1133
CVE-2022-1134
CVE-2022-1135
CVE-2022-1136
CVE-2022-1137
CVE-2022-1138
CVE-2022-1139
CVE-2022-1141
CVE-2022-1142
CVE-2022-1143
CVE-2022-1144
CVE-2022-1145
CVE-2022-1146</t>
        </is>
      </c>
      <c r="E219" s="147" t="inlineStr">
        <is>
          <t>Google chrome</t>
        </is>
      </c>
      <c r="F219" s="109" t="n">
        <v>44650</v>
      </c>
      <c r="G219" s="18" t="inlineStr">
        <is>
          <t>De multiples vulnérabilités ont 
été découvertes dans Google 
Chrome. 
Elles permettent à un attaquant 
de provoquer une exécution du 
code arbitraire et un déni de 
service sur un navigateur 
vulnérable</t>
        </is>
      </c>
      <c r="H219" s="29" t="inlineStr">
        <is>
          <t>Risque fort</t>
        </is>
      </c>
      <c r="I219" s="147" t="inlineStr">
        <is>
          <t>Déni de service
Exécution du 
code arbitraire
Contournement 
de la sécurité</t>
        </is>
      </c>
      <c r="J219" s="1" t="inlineStr">
        <is>
          <t>OUI</t>
        </is>
      </c>
      <c r="K219" s="18" t="inlineStr">
        <is>
          <t>Mettre à jour le navigateur Google chrome par la version 100.0.4896.60</t>
        </is>
      </c>
      <c r="L219" s="147" t="inlineStr">
        <is>
          <t>FS</t>
        </is>
      </c>
      <c r="M219" s="109" t="n">
        <v>44650</v>
      </c>
      <c r="N219" s="109" t="n"/>
      <c r="O219" s="109" t="n"/>
      <c r="P219" s="1">
        <f>DATEDIF(F219,O219,"D")</f>
        <v/>
      </c>
      <c r="Q219" s="147">
        <f>IF(N219&lt;=P219,"Traité dans le delai","Hors délai de remediation")</f>
        <v/>
      </c>
      <c r="R219" s="19" t="inlineStr">
        <is>
          <t xml:space="preserve">De nouvelles vulnérabilités ont été publiées par l'éditeur et une nouvelle version a été publiée
Nécessite un outil de déploiement des mises a jour sécurité des produits non Microsoft
</t>
        </is>
      </c>
      <c r="S219" s="20" t="inlineStr">
        <is>
          <t>https://chromereleases.googleblog.com/2022/03/stable-channel-update-for-desktop_29.html</t>
        </is>
      </c>
    </row>
    <row r="220" ht="29.15" customFormat="1" customHeight="1" s="2">
      <c r="A220" s="1" t="inlineStr">
        <is>
          <t>CDGDev</t>
        </is>
      </c>
      <c r="B220" s="1" t="n"/>
      <c r="C220" s="147" t="inlineStr">
        <is>
          <t>Clos (Patch cumulative)</t>
        </is>
      </c>
      <c r="D220" s="147" t="inlineStr">
        <is>
          <t>CVE-2022-1232</t>
        </is>
      </c>
      <c r="E220" s="147" t="inlineStr">
        <is>
          <t>Google chrome</t>
        </is>
      </c>
      <c r="F220" s="109" t="n">
        <v>44656</v>
      </c>
      <c r="G220" s="18" t="inlineStr">
        <is>
          <t>Une vulnérabilité a été découverte dans Google Chrome. Elle permet à un attaquant de provoquer une exécution de code arbitraire.</t>
        </is>
      </c>
      <c r="H220" s="29" t="inlineStr">
        <is>
          <t>Critique</t>
        </is>
      </c>
      <c r="I220" s="147" t="inlineStr">
        <is>
          <t>Exécution de code arbitraire</t>
        </is>
      </c>
      <c r="J220" s="1" t="inlineStr">
        <is>
          <t>OUI</t>
        </is>
      </c>
      <c r="K220" s="18" t="inlineStr">
        <is>
          <t>Mise à jour de Chrome vers la version 100.0.4896.75.</t>
        </is>
      </c>
      <c r="L220" s="147" t="inlineStr">
        <is>
          <t>FS</t>
        </is>
      </c>
      <c r="M220" s="109" t="n">
        <v>44656</v>
      </c>
      <c r="N220" s="109" t="n"/>
      <c r="O220" s="109" t="n"/>
      <c r="P220" s="1">
        <f>DATEDIF(F220,O220,"D")</f>
        <v/>
      </c>
      <c r="Q220" s="147">
        <f>IF(N220&lt;=P220,"Traité dans le delai","Hors délai de remediation")</f>
        <v/>
      </c>
      <c r="R220" s="19" t="inlineStr">
        <is>
          <t xml:space="preserve">Patch cumulative.
</t>
        </is>
      </c>
      <c r="S220" s="20" t="inlineStr">
        <is>
          <t>https://chromereleases.googleblog.com/2022/04/stable-channel-update-for-desktop.html</t>
        </is>
      </c>
    </row>
    <row r="221" ht="145.15" customFormat="1" customHeight="1" s="2">
      <c r="A221" s="1" t="inlineStr">
        <is>
          <t>CDGDev</t>
        </is>
      </c>
      <c r="B221" s="1" t="n"/>
      <c r="C221" s="147" t="inlineStr">
        <is>
          <t>Clos (Patch cumulative)</t>
        </is>
      </c>
      <c r="D221" s="147" t="inlineStr">
        <is>
          <t>CVE-2022-1305
CVE-2022-1306
CVE-2022-1307
CVE-2022-1308
CVE-2022-1309
CVE-2022-1310
CVE-2022-1311
CVE-2022-1312
CVE-2022-1313
CVE-2022-1314</t>
        </is>
      </c>
      <c r="E221" s="147" t="inlineStr">
        <is>
          <t>Google chrome</t>
        </is>
      </c>
      <c r="F221" s="109" t="n">
        <v>44663</v>
      </c>
      <c r="G221" s="18" t="inlineStr">
        <is>
          <t>De multiples vulnérabilités ont été découvertes dans Google Chrome. 
Elles permettent à un attaquant de provoquer une exécution du code arbitraire et un déni de service sur un navigateur vulnérable.</t>
        </is>
      </c>
      <c r="H221" s="29" t="inlineStr">
        <is>
          <t>Critique</t>
        </is>
      </c>
      <c r="I221" s="147" t="inlineStr">
        <is>
          <t>Exécution du code arbitraire
Contournement de la sécurité</t>
        </is>
      </c>
      <c r="J221" s="1" t="inlineStr">
        <is>
          <t>OUI</t>
        </is>
      </c>
      <c r="K221" s="18" t="inlineStr">
        <is>
          <t>Mettre à jour le navigateur Google chrome par la version 100.0.4896.88</t>
        </is>
      </c>
      <c r="L221" s="147" t="inlineStr">
        <is>
          <t>FS</t>
        </is>
      </c>
      <c r="M221" s="109" t="n">
        <v>44663</v>
      </c>
      <c r="N221" s="109" t="n"/>
      <c r="O221" s="109" t="n"/>
      <c r="P221" s="1">
        <f>DATEDIF(F221,O221,"D")</f>
        <v/>
      </c>
      <c r="Q221" s="147">
        <f>IF(N221&lt;=P221,"Traité dans le delai","Hors délai de remediation")</f>
        <v/>
      </c>
      <c r="R221" s="19" t="inlineStr">
        <is>
          <t xml:space="preserve">Patch cumulative.
</t>
        </is>
      </c>
      <c r="S221" s="20" t="inlineStr">
        <is>
          <t xml:space="preserve">https://chromereleases.googleblog.com/2022/04/stable-channel-update-for-desktop_11.html </t>
        </is>
      </c>
    </row>
    <row r="222" ht="116.15" customFormat="1" customHeight="1" s="2">
      <c r="A222" s="1" t="inlineStr">
        <is>
          <t>CDGDev</t>
        </is>
      </c>
      <c r="B222" s="1" t="n"/>
      <c r="C222" s="38" t="inlineStr">
        <is>
          <t>Clos (Patch cumulative)</t>
        </is>
      </c>
      <c r="D222" s="147" t="inlineStr">
        <is>
          <t>CVE-2022-1364</t>
        </is>
      </c>
      <c r="E222" s="147" t="inlineStr">
        <is>
          <t>Google chrome</t>
        </is>
      </c>
      <c r="F222" s="109" t="n">
        <v>44666</v>
      </c>
      <c r="G222" s="18" t="inlineStr">
        <is>
          <t>Une vulnérabilité critique de type Zero-day a été découvert dans Google Chrome, l’exploitation de la faille pourrait permettre à un attaquant distant d'exécuter du code arbitraire sur le système, en raison d'une confusion de type dans V8. En persuadant une victime de visiter un site Web spécialement conçu, un attaquant distant pourrait exploiter cette vulnérabilité pour exécuter du code arbitraire ou provoquer un déni de service sur le système.
La vulnérabilité CVE-2022-1364 est activement exploitée.</t>
        </is>
      </c>
      <c r="H222" s="29" t="inlineStr">
        <is>
          <t>Risque fort</t>
        </is>
      </c>
      <c r="I222" s="147" t="inlineStr">
        <is>
          <t>Exécution de code arbitraire
Déni de service</t>
        </is>
      </c>
      <c r="J222" s="1" t="inlineStr">
        <is>
          <t>OUI</t>
        </is>
      </c>
      <c r="K222" s="18" t="inlineStr">
        <is>
          <t>Mise à jour Google chrome par la version 100.0.4896.127.</t>
        </is>
      </c>
      <c r="L222" s="147" t="inlineStr">
        <is>
          <t>FS</t>
        </is>
      </c>
      <c r="M222" s="109" t="n">
        <v>44666</v>
      </c>
      <c r="N222" s="109" t="n"/>
      <c r="O222" s="109" t="n"/>
      <c r="P222" s="1">
        <f>DATEDIF(F222,O222,"D")</f>
        <v/>
      </c>
      <c r="Q222" s="147">
        <f>IF(N222&lt;=P222,"Traité dans le delai","Hors délai de remediation")</f>
        <v/>
      </c>
      <c r="R222" s="19" t="inlineStr">
        <is>
          <t>Déploiement en cours.</t>
        </is>
      </c>
      <c r="S222" s="20" t="inlineStr">
        <is>
          <t xml:space="preserve">https://chromereleases.googleblog.com/2022/04/stable-channel-update-for-desktop_14.html </t>
        </is>
      </c>
    </row>
    <row r="223" ht="130.5" customFormat="1" customHeight="1" s="2">
      <c r="A223" s="1" t="inlineStr">
        <is>
          <t>CDGDev</t>
        </is>
      </c>
      <c r="B223" s="1" t="n"/>
      <c r="C223" s="147" t="inlineStr">
        <is>
          <t>Clos (Patch cumulative)</t>
        </is>
      </c>
      <c r="D223" s="147" t="inlineStr">
        <is>
          <t>CVE-2022-1633
CVE-2022-1634
CVE-2022-1635
CVE-2022-1636
CVE-2022-1637
CVE-2022-1638
CVE-2022-1639
CVE-2022-1640
CVE-2022-1641</t>
        </is>
      </c>
      <c r="E223" s="147" t="inlineStr">
        <is>
          <t>Google Chrome</t>
        </is>
      </c>
      <c r="F223" s="109" t="n">
        <v>44692</v>
      </c>
      <c r="G223" s="18" t="inlineStr">
        <is>
          <t>De multiples vulnérabilités ont été découvertes dans Google Chrome. Elles permettent à un attaquant de provoquer un problème de sécurité non spécifié par l'éditeur</t>
        </is>
      </c>
      <c r="H223" s="29" t="inlineStr">
        <is>
          <t>Risque fort</t>
        </is>
      </c>
      <c r="I223" s="1" t="inlineStr">
        <is>
          <t>Non spécifié par l'éditeur</t>
        </is>
      </c>
      <c r="J223" s="1" t="inlineStr">
        <is>
          <t>OUI</t>
        </is>
      </c>
      <c r="K223" s="34" t="inlineStr">
        <is>
          <t>Mise a jour de Google chrome par la version 101.0.4951.64</t>
        </is>
      </c>
      <c r="L223" s="147" t="inlineStr">
        <is>
          <t>FS</t>
        </is>
      </c>
      <c r="M223" s="109" t="n">
        <v>44692</v>
      </c>
      <c r="N223" s="109" t="n"/>
      <c r="O223" s="109" t="n"/>
      <c r="P223" s="1">
        <f>DATEDIF(F223,O223,"D")</f>
        <v/>
      </c>
      <c r="Q223" s="147">
        <f>IF(N223&lt;=P223,"Traité dans le delai","Hors délai de remediation")</f>
        <v/>
      </c>
      <c r="R223" s="19" t="inlineStr">
        <is>
          <t xml:space="preserve">De nouvelles vulnérabilités ont été publiées par l'éditeur et une nouvelle version a été publiée
Nécessite un outil de déploiement des mises a jour sécurité des produits non Microsoft
</t>
        </is>
      </c>
      <c r="S223" s="20" t="inlineStr">
        <is>
          <t xml:space="preserve">https://chromereleases.googleblog.com/2022/05/stable-channel-update-for-desktop_10.html </t>
        </is>
      </c>
    </row>
    <row r="224" ht="348" customFormat="1" customHeight="1" s="2">
      <c r="A224" s="1" t="inlineStr">
        <is>
          <t>CDGDev</t>
        </is>
      </c>
      <c r="B224" s="1" t="n"/>
      <c r="C224" s="147" t="inlineStr">
        <is>
          <t>Clos (Patch cumulative)</t>
        </is>
      </c>
      <c r="D224" s="147" t="inlineStr">
        <is>
          <t>CVE-2022-1853
CVE-2022-1854
CVE-2022-1855
CVE-2022-1856
CVE-2022-1857
CVE-2022-1858
CVE-2022-1859
CVE-2022-1860
CVE-2022-1861
CVE-2022-1862
CVE-2022-1863
CVE-2022-1864
CVE-2022-1865
CVE-2022-1866
CVE-2022-1867
CVE-2022-1868
CVE-2022-1869
CVE-2022-1870
CVE-2022-1871
CVE-2022-1872
CVE-2022-1873
CVE-2022-1874
CVE-2022-1875
CVE-2022-1876</t>
        </is>
      </c>
      <c r="E224" s="147" t="inlineStr">
        <is>
          <t>Google Chrome</t>
        </is>
      </c>
      <c r="F224" s="109" t="n">
        <v>44707</v>
      </c>
      <c r="G224" s="18" t="inlineStr">
        <is>
          <t xml:space="preserve">De multiples vulnérabilités ont été découvertes dans Google Chrome. Elles permettent à un attaquant de provoquer une exécution de code arbitraire. </t>
        </is>
      </c>
      <c r="H224" s="29" t="inlineStr">
        <is>
          <t>Risque fort</t>
        </is>
      </c>
      <c r="I224" s="1" t="inlineStr">
        <is>
          <t>Exécution de code arbitraire</t>
        </is>
      </c>
      <c r="J224" s="1" t="inlineStr">
        <is>
          <t>OUI</t>
        </is>
      </c>
      <c r="K224" s="34" t="inlineStr">
        <is>
          <t xml:space="preserve">Mise a jour de Google chrome par la version 102.0.5005.61 ou ultérieur. </t>
        </is>
      </c>
      <c r="L224" s="147" t="inlineStr">
        <is>
          <t>FS</t>
        </is>
      </c>
      <c r="M224" s="109" t="n">
        <v>44707</v>
      </c>
      <c r="N224" s="109" t="n"/>
      <c r="O224" s="109" t="n">
        <v>44726</v>
      </c>
      <c r="P224" s="1">
        <f>DATEDIF(F224,O224,"D")</f>
        <v/>
      </c>
      <c r="Q224" s="147">
        <f>IF(N224&lt;=P224,"Traité dans le delai","Hors délai de remediation")</f>
        <v/>
      </c>
      <c r="R224" s="19" t="inlineStr">
        <is>
          <t xml:space="preserve">De nouvelles vulnérabilités ont été publiées par l'éditeur et une nouvelle version a été publiée
Nécessite un outil de déploiement des mises a jour sécurité des produits non Microsoft
</t>
        </is>
      </c>
      <c r="S224" s="20" t="inlineStr">
        <is>
          <t>https://chromereleases.googleblog.com/2022/05/stable-channel-update-for-desktop_24.html</t>
        </is>
      </c>
    </row>
    <row r="225" ht="72.65000000000001" customFormat="1" customHeight="1" s="2">
      <c r="A225" s="1" t="inlineStr">
        <is>
          <t>CDGDev</t>
        </is>
      </c>
      <c r="B225" s="1" t="n"/>
      <c r="C225" s="147" t="inlineStr">
        <is>
          <t>Clos (Patch cumulative)</t>
        </is>
      </c>
      <c r="D225" s="147" t="inlineStr">
        <is>
          <t>CVE-2022-2007
CVE-2022-2008
CVE-2022-2010
CVE-2022-2011</t>
        </is>
      </c>
      <c r="E225" s="147" t="inlineStr">
        <is>
          <t>Google Chrome</t>
        </is>
      </c>
      <c r="F225" s="109" t="n">
        <v>44726</v>
      </c>
      <c r="G225" s="18" t="inlineStr">
        <is>
          <t>De multiples vulnérabilités ont été découvertes dans Google Chrome. Elles permettent à un attaquant de provoquer un problème de sécurité non spécifié par l'éditeur.</t>
        </is>
      </c>
      <c r="H225" s="29" t="inlineStr">
        <is>
          <t>Risque fort</t>
        </is>
      </c>
      <c r="I225" s="147" t="inlineStr">
        <is>
          <t>Non spécifié par l'éditeur</t>
        </is>
      </c>
      <c r="J225" s="1" t="inlineStr">
        <is>
          <t>OUI</t>
        </is>
      </c>
      <c r="K225" s="18" t="inlineStr">
        <is>
          <t>Mise à jour de Google Chrome versions 102.0.5005.115 ou ultérieurs.</t>
        </is>
      </c>
      <c r="L225" s="147" t="inlineStr">
        <is>
          <t>FS</t>
        </is>
      </c>
      <c r="M225" s="109" t="n">
        <v>44726</v>
      </c>
      <c r="N225" s="109" t="n"/>
      <c r="O225" s="109" t="n">
        <v>44734</v>
      </c>
      <c r="P225" s="1">
        <f>DATEDIF(F225,O225,"D")</f>
        <v/>
      </c>
      <c r="Q225" s="147">
        <f>IF(N225&lt;=P225,"Traité dans le delai","Hors délai de remediation")</f>
        <v/>
      </c>
      <c r="R225" s="19" t="inlineStr">
        <is>
          <t xml:space="preserve">De nouvelles vulnérabilités ont été publiées par l'éditeur et une nouvelle version a été publiée
Nécessite un outil de déploiement des mises a jour sécurité des produits non Microsoft
</t>
        </is>
      </c>
      <c r="S225" s="20" t="inlineStr">
        <is>
          <t>https://chromereleases.googleblog.com/2022/06/stable-channel-update-for-desktop.html</t>
        </is>
      </c>
    </row>
    <row r="226" ht="130.5" customFormat="1" customHeight="1" s="2">
      <c r="A226" s="1" t="inlineStr">
        <is>
          <t>CDGDev</t>
        </is>
      </c>
      <c r="B226" s="1" t="n"/>
      <c r="C226" s="147" t="inlineStr">
        <is>
          <t>Clos (Patch cumulative)</t>
        </is>
      </c>
      <c r="D226" s="147" t="inlineStr">
        <is>
          <t>CVE-2022-2156
CVE-2022-2157
CVE-2022-2158
CVE-2022-2160
CVE-2022-2161
CVE-2022-2162
CVE-2022-2163
CVE-2022-2164
CVE-2022-2165</t>
        </is>
      </c>
      <c r="E226" s="147" t="inlineStr">
        <is>
          <t>Google Chrome</t>
        </is>
      </c>
      <c r="F226" s="109" t="n">
        <v>44734</v>
      </c>
      <c r="G226" s="18" t="inlineStr">
        <is>
          <t>De multiples vulnérabilités ont été découvertes dans Google Chrome. Elles permettent à un attaquant de provoquer une exécution de code.</t>
        </is>
      </c>
      <c r="H226" s="29" t="inlineStr">
        <is>
          <t>Risque fort</t>
        </is>
      </c>
      <c r="I226" s="147" t="inlineStr">
        <is>
          <t xml:space="preserve">Exécution de code </t>
        </is>
      </c>
      <c r="J226" s="1" t="inlineStr">
        <is>
          <t>OUI</t>
        </is>
      </c>
      <c r="K226" s="18" t="inlineStr">
        <is>
          <t xml:space="preserve">Mise à jour de Google Chrome version 103.0.5060.53 ou ultérieur. </t>
        </is>
      </c>
      <c r="L226" s="147" t="inlineStr">
        <is>
          <t>FS</t>
        </is>
      </c>
      <c r="M226" s="109" t="n">
        <v>44734</v>
      </c>
      <c r="N226" s="109" t="n"/>
      <c r="O226" s="109" t="n">
        <v>44762</v>
      </c>
      <c r="P226" s="1">
        <f>DATEDIF(F226,O226,"D")</f>
        <v/>
      </c>
      <c r="Q226" s="147">
        <f>IF(N226&lt;=P226,"Traité dans le delai","Hors délai de remediation")</f>
        <v/>
      </c>
      <c r="R226" s="19" t="inlineStr">
        <is>
          <t xml:space="preserve">De nouvelles vulnérabilités ont été publiées par l'éditeur et une nouvelle version a été publiée
Nécessite un outil de déploiement des mises a jour sécurité des produits non Microsoft
</t>
        </is>
      </c>
      <c r="S226" s="20" t="inlineStr">
        <is>
          <t xml:space="preserve">https://chromereleases.googleblog.com/2022/06/stable-channel-update-for-desktop_21.html  </t>
        </is>
      </c>
    </row>
    <row r="227" ht="116.15" customFormat="1" customHeight="1" s="2">
      <c r="A227" s="1" t="inlineStr">
        <is>
          <t>CDGDev</t>
        </is>
      </c>
      <c r="B227" s="1" t="n"/>
      <c r="C227" s="147" t="inlineStr">
        <is>
          <t>Clos (Patch cumulative)</t>
        </is>
      </c>
      <c r="D227" s="147" t="inlineStr">
        <is>
          <t>CVE-2022-2294
CVE-2022-2295
CVE-2022-2296</t>
        </is>
      </c>
      <c r="E227" s="147" t="inlineStr">
        <is>
          <t>Google Chrome</t>
        </is>
      </c>
      <c r="F227" s="109" t="n">
        <v>44747</v>
      </c>
      <c r="G227" s="18" t="inlineStr">
        <is>
          <t>Multiples vulnérabilités critique de type Zero-day ont été découverts dans Google Chrome, l’exploitation des failles peuvent permettre à un attaquant distant d'exécuter du code arbitraire sur le système, en raison d'une confusion de type dans V8. En persuadant une victime de visiter un site Web spécialement conçu, un attaquant distant pourrait exploiter ces vulnérabilités pour exécuter du code arbitraire ou provoquer un déni de service sur le système. La vulnérabilité CVE-2022-2294 est activement exploitée</t>
        </is>
      </c>
      <c r="H227" s="29" t="inlineStr">
        <is>
          <t>Risque fort</t>
        </is>
      </c>
      <c r="I227" s="147" t="inlineStr">
        <is>
          <t>Exécution de code arbitraire 
Déni de service</t>
        </is>
      </c>
      <c r="J227" s="1" t="inlineStr">
        <is>
          <t>OUI</t>
        </is>
      </c>
      <c r="K227" s="18" t="inlineStr">
        <is>
          <t>Mise à jour Google chrome par la version 103.0.5060.114.</t>
        </is>
      </c>
      <c r="L227" s="147" t="inlineStr">
        <is>
          <t>FS</t>
        </is>
      </c>
      <c r="M227" s="109" t="n">
        <v>44747</v>
      </c>
      <c r="N227" s="109" t="n"/>
      <c r="O227" s="109" t="n">
        <v>44762</v>
      </c>
      <c r="P227" s="1">
        <f>DATEDIF(F227,O227,"D")</f>
        <v/>
      </c>
      <c r="Q227" s="147">
        <f>IF(N227&lt;=P227,"Traité dans le delai","Hors délai de remediation")</f>
        <v/>
      </c>
      <c r="R227" s="19" t="inlineStr">
        <is>
          <t xml:space="preserve">De nouvelles vulnérabilités ont été publiées par l'éditeur et une nouvelle version a été publiée
Nécessite un outil de déploiement des mises a jour sécurité des produits non Microsoft
</t>
        </is>
      </c>
      <c r="S227" s="20" t="inlineStr">
        <is>
          <t>https://chromereleases.googleblog.com/2022/07/stable-channel-update-for-desktop.html?m=1</t>
        </is>
      </c>
    </row>
    <row r="228" ht="87" customFormat="1" customHeight="1" s="2">
      <c r="A228" s="1" t="inlineStr">
        <is>
          <t>CDGDev</t>
        </is>
      </c>
      <c r="B228" s="1" t="n"/>
      <c r="C228" s="147" t="inlineStr">
        <is>
          <t>Clos (Patch cumulative)</t>
        </is>
      </c>
      <c r="D228" s="147" t="inlineStr">
        <is>
          <t>CVE-2022-2477
CVE-2022-2478
CVE-2022-2479
CVE-2022-2480
CVE-2022-2481
CVE-2022-2163</t>
        </is>
      </c>
      <c r="E228" s="147" t="inlineStr">
        <is>
          <t>Google Chrome</t>
        </is>
      </c>
      <c r="F228" s="109" t="n">
        <v>44762</v>
      </c>
      <c r="G228" s="18" t="inlineStr">
        <is>
          <t>De multiples vulnérabilités ont été découvertes dans Google Chrome elles permettent à un attaquant de provoquer un contournement de sécurité et l’exécution du code arbitraire.</t>
        </is>
      </c>
      <c r="H228" s="43" t="inlineStr">
        <is>
          <t>Risque fort</t>
        </is>
      </c>
      <c r="I228" s="147" t="inlineStr">
        <is>
          <t>Contournement de sécurité Exécution du code arbitraire</t>
        </is>
      </c>
      <c r="J228" s="1" t="inlineStr">
        <is>
          <t>OUI</t>
        </is>
      </c>
      <c r="K228" s="18" t="inlineStr">
        <is>
          <t>Mise à jour de Google Chrome par la version 103.0.5060.134 ou ultérieurs.</t>
        </is>
      </c>
      <c r="L228" s="147" t="inlineStr">
        <is>
          <t>FS</t>
        </is>
      </c>
      <c r="M228" s="109" t="n">
        <v>44762</v>
      </c>
      <c r="N228" s="109" t="n"/>
      <c r="O228" s="109" t="n">
        <v>44832</v>
      </c>
      <c r="P228" s="1">
        <f>DATEDIF(F228,O228,"D")</f>
        <v/>
      </c>
      <c r="Q228" s="147">
        <f>IF(N228&lt;=P228,"Traité dans le delai","Hors délai de remediation")</f>
        <v/>
      </c>
      <c r="R228" s="19" t="inlineStr">
        <is>
          <t xml:space="preserve">De nouvelles vulnérabilités ont été publiées par l'éditeur et une nouvelle version a été publiée
Nécessite un outil de déploiement des mises a jour sécurité des produits non Microsoft
</t>
        </is>
      </c>
      <c r="S228" s="20" t="inlineStr">
        <is>
          <t>https://chromereleases.googleblog.com/2022/07/stable-channel-update-for-desktop_19.html</t>
        </is>
      </c>
    </row>
    <row r="229" ht="319.15" customFormat="1" customHeight="1" s="2">
      <c r="A229" s="1" t="inlineStr">
        <is>
          <t>CDGDev</t>
        </is>
      </c>
      <c r="B229" s="1" t="n"/>
      <c r="C229" s="147" t="inlineStr">
        <is>
          <t>Clos (Patch cumulative)</t>
        </is>
      </c>
      <c r="D229" s="147" t="inlineStr">
        <is>
          <t>CVE-2022-2603
CVE-2022-2604
CVE-2022-2605
CVE-2022-2606
CVE-2022-2607
CVE-2022-2608
CVE-2022-2609
CVE-2022-2610
CVE-2022-2611
CVE-2022-2612
CVE-2022-2613
CVE-2022-2614
CVE-2022-2615
CVE-2022-2616
CVE-2022-2617
CVE-2022-2618
CVE-2022-2619
CVE-2022-2620
CVE-2022-2621
CVE-2022-2622
CVE-2022-2623
CVE-2022-2624</t>
        </is>
      </c>
      <c r="E229" s="147" t="inlineStr">
        <is>
          <t>Google Chrome</t>
        </is>
      </c>
      <c r="F229" s="109" t="n">
        <v>44776</v>
      </c>
      <c r="G229" s="18" t="inlineStr">
        <is>
          <t>De multiples vulnérabilités ont été découvertes dans Google Chrome. Elles permettent à un attaquant de provoquer un déni de service et une exécution de code ainsi que d’autres risques sur un navigateur vulnérable.</t>
        </is>
      </c>
      <c r="H229" s="43" t="inlineStr">
        <is>
          <t>Risque fort</t>
        </is>
      </c>
      <c r="I229" s="147" t="inlineStr">
        <is>
          <t>Contournement de la sécurité
Exécution de code
Déni de service
Divulgation d’information</t>
        </is>
      </c>
      <c r="J229" s="1" t="inlineStr">
        <is>
          <t>OUI</t>
        </is>
      </c>
      <c r="K229" s="18" t="inlineStr">
        <is>
          <t>Mise à jour de Google chrome par les versions 104.0.5112.79/80/81</t>
        </is>
      </c>
      <c r="L229" s="147" t="inlineStr">
        <is>
          <t>FS</t>
        </is>
      </c>
      <c r="M229" s="109" t="n">
        <v>44776</v>
      </c>
      <c r="N229" s="109" t="n"/>
      <c r="O229" s="109" t="n">
        <v>44790</v>
      </c>
      <c r="P229" s="1">
        <f>DATEDIF(F229,O229,"D")</f>
        <v/>
      </c>
      <c r="Q229" s="147">
        <f>IF(N229&lt;=P229,"Traité dans le delai","Hors délai de remediation")</f>
        <v/>
      </c>
      <c r="R229" s="19" t="inlineStr">
        <is>
          <t xml:space="preserve">De nouvelles vulnérabilités ont été publiées par l'éditeur et une nouvelle version a été publiée
Nécessite un outil de déploiement des mises a jour sécurité des produits non Microsoft
</t>
        </is>
      </c>
      <c r="S229" s="20" t="inlineStr">
        <is>
          <t>https://chromereleases.googleblog.com/2022/08/stable-channel-update-for-desktop.html</t>
        </is>
      </c>
    </row>
    <row r="230" ht="145.15" customFormat="1" customHeight="1" s="2">
      <c r="A230" s="1" t="inlineStr">
        <is>
          <t>CDGDev</t>
        </is>
      </c>
      <c r="B230" s="1" t="n"/>
      <c r="C230" s="147" t="inlineStr">
        <is>
          <t>Clos (Patch cumulative)</t>
        </is>
      </c>
      <c r="D230" s="147" t="inlineStr">
        <is>
          <t>CVE-2022-2852
CVE-2022-2854
CVE-2022-2855
CVE-2022-2857
CVE-2022-2858
CVE-2022-2853
CVE-2022-2856
CVE-2022-2859
CVE-2022-2860
CVE-2022-2861</t>
        </is>
      </c>
      <c r="E230" s="147" t="inlineStr">
        <is>
          <t>Google Chrome</t>
        </is>
      </c>
      <c r="F230" s="109" t="n">
        <v>44790</v>
      </c>
      <c r="G230" s="18" t="inlineStr">
        <is>
          <t>De multiples vulnérabilités ont été découvertes dans Google Chrome. Elles permettent à un attaquant de provoquer un déni de service ainsi que d’autres risques sur un navigateur vulnérable. La vulnérabilité CVE-2022-2856 est activement exploitée.</t>
        </is>
      </c>
      <c r="H230" s="43" t="inlineStr">
        <is>
          <t>Risque fort</t>
        </is>
      </c>
      <c r="I230" s="147" t="inlineStr">
        <is>
          <t>Déni de service
Divulgation d’information</t>
        </is>
      </c>
      <c r="J230" s="1" t="inlineStr">
        <is>
          <t>OUI</t>
        </is>
      </c>
      <c r="K230" s="18" t="inlineStr">
        <is>
          <t>Mise à jour de Google chrome par les versions 104.0.5112.102/101</t>
        </is>
      </c>
      <c r="L230" s="147" t="inlineStr">
        <is>
          <t>FS</t>
        </is>
      </c>
      <c r="M230" s="109" t="n">
        <v>44790</v>
      </c>
      <c r="N230" s="109" t="n"/>
      <c r="O230" s="109" t="n">
        <v>44804</v>
      </c>
      <c r="P230" s="1">
        <f>DATEDIF(F230,O230,"D")</f>
        <v/>
      </c>
      <c r="Q230" s="147">
        <f>IF(N230&lt;=P230,"Traité dans le delai","Hors délai de remediation")</f>
        <v/>
      </c>
      <c r="R230" s="19" t="inlineStr">
        <is>
          <t xml:space="preserve">De nouvelles vulnérabilités ont été publiées par l'éditeur et une nouvelle version a été publiée
Nécessite un outil de déploiement des mises a jour sécurité des produits non Microsoft
</t>
        </is>
      </c>
      <c r="S230" s="20" t="inlineStr">
        <is>
          <t xml:space="preserve">https://chromereleases.googleblog.com/2022/08/stable-channel-update-for-desktop_16.html </t>
        </is>
      </c>
    </row>
    <row r="231" ht="304.5" customFormat="1" customHeight="1" s="2">
      <c r="A231" s="1" t="inlineStr">
        <is>
          <t>CDGDev</t>
        </is>
      </c>
      <c r="B231" s="1" t="n"/>
      <c r="C231" s="147" t="inlineStr">
        <is>
          <t>Clos (Patch cumulative)</t>
        </is>
      </c>
      <c r="D231" s="147" t="inlineStr">
        <is>
          <t>CVE-2022-3038
CVE-2022-3039
CVE-2022-3040
CVE-2022-3041
CVE-2022-3042
CVE-2022-3043
CVE-2022-3044
CVE-2022-3045
CVE-2022-3046
CVE-2022-3047
CVE-2022-3048
CVE-2022-3049
CVE-2022-3050
CVE-2022-3051
CVE-2022-3052
CVE-2022-3053
CVE-2022-3054
CVE-2022-3055
CVE-2022-3056
CVE-2022-3057
CVE-2022-3058</t>
        </is>
      </c>
      <c r="E231" s="147" t="inlineStr">
        <is>
          <t>Google chrome</t>
        </is>
      </c>
      <c r="F231" s="109" t="n">
        <v>44804</v>
      </c>
      <c r="G231" s="18" t="inlineStr">
        <is>
          <t>De multiples vulnérabilités ont été découvertes dans Google Chrome. Elles permettent à un attaquant de provoquer un déni de service et une exécution de code arbitraire sur un navigateur vulnérable.</t>
        </is>
      </c>
      <c r="H231" s="43" t="inlineStr">
        <is>
          <t>Risque fort</t>
        </is>
      </c>
      <c r="I231" s="147" t="inlineStr">
        <is>
          <t>Déni de service
Exécution de code arbitraire</t>
        </is>
      </c>
      <c r="J231" s="1" t="inlineStr">
        <is>
          <t>OUI</t>
        </is>
      </c>
      <c r="K231" s="18" t="inlineStr">
        <is>
          <t>Mettre à jour de Google chrome par la version 105.0.5195.52/53/54</t>
        </is>
      </c>
      <c r="L231" s="147" t="inlineStr">
        <is>
          <t>FS</t>
        </is>
      </c>
      <c r="M231" s="109" t="n">
        <v>44804</v>
      </c>
      <c r="N231" s="109" t="n"/>
      <c r="O231" s="109" t="n">
        <v>44809</v>
      </c>
      <c r="P231" s="1">
        <f>DATEDIF(F231,O231,"D")</f>
        <v/>
      </c>
      <c r="Q231" s="147">
        <f>IF(N231&lt;=P231,"Traité dans le delai","Hors délai de remediation")</f>
        <v/>
      </c>
      <c r="R231" s="19" t="inlineStr">
        <is>
          <t xml:space="preserve">De nouvelles vulnérabilités ont été publiées par l'éditeur et une nouvelle version a été publiée
Nécessite un outil de déploiement des mises a jour sécurité des produits non Microsoft
</t>
        </is>
      </c>
      <c r="S231" s="20" t="inlineStr">
        <is>
          <t>https://chromereleases.googleblog.com/2022/08/stable-channel-update-for-desktop_30.html</t>
        </is>
      </c>
    </row>
    <row r="232" ht="87" customFormat="1" customHeight="1" s="2">
      <c r="A232" s="1" t="inlineStr">
        <is>
          <t>CDGDev</t>
        </is>
      </c>
      <c r="B232" s="1" t="n"/>
      <c r="C232" s="147" t="inlineStr">
        <is>
          <t>Clos (Patch cumulative)</t>
        </is>
      </c>
      <c r="D232" s="147" t="inlineStr">
        <is>
          <t>CVE-2022-3196
CVE-2022-3197
CVE-2022-3198
CVE-2022-3199
CVE-2022-3200
CVE-2022-3201</t>
        </is>
      </c>
      <c r="E232" s="147" t="inlineStr">
        <is>
          <t>Google Chrome</t>
        </is>
      </c>
      <c r="F232" s="109" t="n">
        <v>44819</v>
      </c>
      <c r="G232" s="18" t="inlineStr">
        <is>
          <t>De multiples vulnérabilités ont été découvertes dans Google Chrome. Elles permettent à un attaquant de provoquer un contournement de la politique de sécurité et un problème de sécurité non spécifié par l'éditeur.</t>
        </is>
      </c>
      <c r="H232" s="43" t="inlineStr">
        <is>
          <t>Risque fort</t>
        </is>
      </c>
      <c r="I232" s="147" t="inlineStr">
        <is>
          <t>Contournement de la politique de sécurité Non spécifié par l'éditeur</t>
        </is>
      </c>
      <c r="J232" s="1" t="inlineStr">
        <is>
          <t>OUI</t>
        </is>
      </c>
      <c r="K232" s="18" t="inlineStr">
        <is>
          <t>Mise à jour de Google chrome par la version 105.0.5195.125/126/127 sur Windows.
Mise à jour de Google chrome par la version 105.0.5195.125 sur Mac et Linux.</t>
        </is>
      </c>
      <c r="L232" s="147" t="inlineStr">
        <is>
          <t>FS</t>
        </is>
      </c>
      <c r="M232" s="109" t="n">
        <v>44819</v>
      </c>
      <c r="N232" s="109" t="n"/>
      <c r="O232" s="109" t="n">
        <v>44832</v>
      </c>
      <c r="P232" s="1">
        <f>DATEDIF(F232,O232,"D")</f>
        <v/>
      </c>
      <c r="Q232" s="147">
        <f>IF(N232&lt;=P232,"Traité dans le delai","Hors délai de remediation")</f>
        <v/>
      </c>
      <c r="R232" s="19" t="inlineStr">
        <is>
          <t xml:space="preserve">De nouvelles vulnérabilités ont été publiées par l'éditeur et une nouvelle version a été publiée
Nécessite un outil de déploiement des mises a jour sécurité des produits non Microsoft
</t>
        </is>
      </c>
      <c r="S232" s="18" t="inlineStr">
        <is>
          <t>https://chromereleases.googleblog.com/2022/09/stable-channel-update-for-desktop_14.html</t>
        </is>
      </c>
    </row>
    <row r="233" ht="232.15" customFormat="1" customHeight="1" s="2">
      <c r="A233" s="1" t="inlineStr">
        <is>
          <t>CDGDev</t>
        </is>
      </c>
      <c r="B233" s="1" t="n"/>
      <c r="C233" s="147" t="inlineStr">
        <is>
          <t>Clos (Patch cumulative)</t>
        </is>
      </c>
      <c r="D233" s="147" t="inlineStr">
        <is>
          <t>CVE-2022-3304
CVE-2022-3201
CVE-2022-3305
CVE-2022-3306
CVE-2022-3307
CVE-2022-3308
CVE-2022-3309
CVE-2022-3310
CVE-2022-3311
CVE-2022-3312
CVE-2022-3313
CVE-2022-3314
CVE-2022-3315
CVE-2022-3316
CVE-2022-3317
CVE-2022-3318</t>
        </is>
      </c>
      <c r="E233" s="147" t="inlineStr">
        <is>
          <t>Google Chrome</t>
        </is>
      </c>
      <c r="F233" s="109" t="n">
        <v>44832</v>
      </c>
      <c r="G233" s="18" t="inlineStr">
        <is>
          <t>De multiples vulnérabilités ont été découvertes dans Google 
Chrome. Elles permettent à un attaquant de provoquer un 
contournement de la politique de sécurité et une exécution de 
code sur un navigateur vulnérable.</t>
        </is>
      </c>
      <c r="H233" s="43" t="inlineStr">
        <is>
          <t>Risque fort</t>
        </is>
      </c>
      <c r="I233" s="147" t="inlineStr">
        <is>
          <t>Exécution de code
Contournement 
de la sécurité</t>
        </is>
      </c>
      <c r="J233" s="1" t="inlineStr">
        <is>
          <t>OUI</t>
        </is>
      </c>
      <c r="K233" s="34" t="inlineStr">
        <is>
          <t>Mise a jour de Google chrome par la version 106.0.5249.61/62.</t>
        </is>
      </c>
      <c r="L233" s="147" t="inlineStr">
        <is>
          <t>FS</t>
        </is>
      </c>
      <c r="M233" s="109" t="n">
        <v>44832</v>
      </c>
      <c r="N233" s="109" t="n"/>
      <c r="O233" s="109" t="n">
        <v>44837</v>
      </c>
      <c r="P233" s="1">
        <f>DATEDIF(F233,O233,"D")</f>
        <v/>
      </c>
      <c r="Q233" s="147">
        <f>IF(N233&lt;=P233,"Traité dans le delai","Hors délai de remediation")</f>
        <v/>
      </c>
      <c r="R233" s="41" t="inlineStr">
        <is>
          <t>De nouvelles vulnérabilités ont été publiées par l'éditeur et une nouvelle version a été publiée</t>
        </is>
      </c>
      <c r="S233" s="18" t="n"/>
    </row>
    <row r="234" ht="319.15" customFormat="1" customHeight="1" s="2">
      <c r="A234" s="1" t="inlineStr">
        <is>
          <t>CDGDev</t>
        </is>
      </c>
      <c r="B234" s="1" t="inlineStr">
        <is>
          <t>30112022-21</t>
        </is>
      </c>
      <c r="C234" s="35" t="inlineStr">
        <is>
          <t>Clos (Patch cumulative)</t>
        </is>
      </c>
      <c r="D234" s="147" t="inlineStr">
        <is>
          <t>CVE-2022-4174
CVE-2022-4175
CVE-2022-4176
CVE-2022-4177
CVE-2022-4178
CVE-2022-4179
CVE-2022-4180
CVE-2022-4181
CVE-2022-4182
CVE-2022-4183
CVE-2022-4184
CVE-2022-4185
CVE-2022-4186
CVE-2022-4187
CVE-2022-4188
CVE-2022-4189
CVE-2022-4190
CVE-2022-4191
CVE-2022-4192
CVE-2022-4193
CVE-2022-4194
CVE-2022-4195</t>
        </is>
      </c>
      <c r="E234" s="147" t="inlineStr">
        <is>
          <t>Google chrome</t>
        </is>
      </c>
      <c r="F234" s="109" t="n">
        <v>44895</v>
      </c>
      <c r="G234" s="42" t="inlineStr">
        <is>
          <t xml:space="preserve">De multiples vulnérabilités ont été découvertes dans Google Chrome. Elles permettent à un attaquant de provoquer Attaque par déni de service (DoS) et Exécution de code arbitraire à distance. </t>
        </is>
      </c>
      <c r="H234" s="29" t="inlineStr">
        <is>
          <t>Risque fort</t>
        </is>
      </c>
      <c r="I234" s="147" t="inlineStr">
        <is>
          <t>Heap memory corruption.
Attaque par déni de service (DoS).
Exécution de code arbitraire à distance.</t>
        </is>
      </c>
      <c r="J234" s="1" t="inlineStr">
        <is>
          <t>OUI</t>
        </is>
      </c>
      <c r="K234" s="42" t="inlineStr">
        <is>
          <t xml:space="preserve">•	Mise à jour vers la version 108.0.5359.72. </t>
        </is>
      </c>
      <c r="L234" s="147" t="inlineStr">
        <is>
          <t>FS</t>
        </is>
      </c>
      <c r="M234" s="123" t="n">
        <v>44895</v>
      </c>
      <c r="N234" s="123" t="n"/>
      <c r="O234" s="109">
        <f>TODAY()</f>
        <v/>
      </c>
      <c r="P234" s="1">
        <f>DATEDIF(F234,O234,"D")</f>
        <v/>
      </c>
      <c r="Q234" s="147">
        <f>IF(N234&lt;=P234,"Traité dans le delai","Hors délai de remediation")</f>
        <v/>
      </c>
      <c r="R234" s="51" t="inlineStr">
        <is>
          <t xml:space="preserve">30/11/2022 : Mail envoyé par SOC
14/12/2022 : Relance 
</t>
        </is>
      </c>
      <c r="S234" s="49" t="inlineStr">
        <is>
          <t xml:space="preserve">https://cert.gov.sa/en/security-warnings/google-chrome-alert1130/ 
https://chromereleases.googleblog.com/2022/11/stable-channel-update-for-desktop_29.html </t>
        </is>
      </c>
    </row>
    <row r="235" ht="58.15" customFormat="1" customHeight="1" s="2">
      <c r="A235" s="1" t="inlineStr">
        <is>
          <t>CDGDev</t>
        </is>
      </c>
      <c r="B235" s="1" t="inlineStr">
        <is>
          <t>06122022-02</t>
        </is>
      </c>
      <c r="C235" s="36" t="inlineStr">
        <is>
          <t>Clos (Patch cumulative)</t>
        </is>
      </c>
      <c r="D235" s="147" t="inlineStr">
        <is>
          <t>CVE-2022-4262</t>
        </is>
      </c>
      <c r="E235" s="1" t="inlineStr">
        <is>
          <t>Google chrome</t>
        </is>
      </c>
      <c r="F235" s="123" t="n">
        <v>44901</v>
      </c>
      <c r="G235" s="42" t="inlineStr">
        <is>
          <t>Une vulnérabilité Zero-day a été découverte dans GPU de Google Chrome. La faille permet à un attaquant distant d'exploiter potentiellement une corruption de tas via une page HTML élaborée.
La vulnérabilité CVE-2022-4262 est activement exploitée.</t>
        </is>
      </c>
      <c r="H235" s="1" t="inlineStr">
        <is>
          <t>Risque fort</t>
        </is>
      </c>
      <c r="I235" s="147" t="inlineStr">
        <is>
          <t xml:space="preserve">Exécuter du code arbitraire  </t>
        </is>
      </c>
      <c r="J235" s="1" t="inlineStr">
        <is>
          <t>OUI</t>
        </is>
      </c>
      <c r="K235" s="42" t="inlineStr">
        <is>
          <t>•	Mise à jour vers la version 108.0.5359.94/.95</t>
        </is>
      </c>
      <c r="L235" s="147" t="inlineStr">
        <is>
          <t>FS</t>
        </is>
      </c>
      <c r="M235" s="123" t="n">
        <v>44901</v>
      </c>
      <c r="N235" s="123" t="n"/>
      <c r="O235" s="109" t="n">
        <v>44910</v>
      </c>
      <c r="P235" s="1">
        <f>DATEDIF(F235,O235,"D")</f>
        <v/>
      </c>
      <c r="Q235" s="147">
        <f>IF(N235&lt;=P235,"Traité dans le delai","Hors délai de remediation")</f>
        <v/>
      </c>
      <c r="R235" s="42" t="inlineStr">
        <is>
          <t xml:space="preserve">AutoUpdate
12/12/2022 : Relance </t>
        </is>
      </c>
      <c r="S235" s="49" t="inlineStr">
        <is>
          <t>https://chromereleases.googleblog.com/2022/12/stable-channel-update-for-desktop.html
https://www.cve.org/CVERecord?id=CVE-2022-4262</t>
        </is>
      </c>
    </row>
    <row r="236" ht="72.65000000000001" customFormat="1" customHeight="1" s="2">
      <c r="A236" s="1" t="inlineStr">
        <is>
          <t>CDGDev</t>
        </is>
      </c>
      <c r="B236" s="1" t="inlineStr">
        <is>
          <t>15122022-11</t>
        </is>
      </c>
      <c r="C236" s="36" t="inlineStr">
        <is>
          <t>Clos (Patch cumulative)</t>
        </is>
      </c>
      <c r="D236" s="147" t="inlineStr">
        <is>
          <t>CVE-2022-4436
CVE-2022-4437
CVE-2022-4438
CVE-2022-4439
CVE-2022-4440</t>
        </is>
      </c>
      <c r="E236" s="1" t="inlineStr">
        <is>
          <t>Google Chrome</t>
        </is>
      </c>
      <c r="F236" s="123" t="n">
        <v>44910</v>
      </c>
      <c r="G236" s="42" t="inlineStr">
        <is>
          <t>De multiples vulnérabilités ont été corrigées dans Google Chrome. Elles permettent à un attaquant de provoquer une atteinte à l'intégrité des données.</t>
        </is>
      </c>
      <c r="H236" s="1" t="inlineStr">
        <is>
          <t>Risque fort</t>
        </is>
      </c>
      <c r="I236" s="147" t="inlineStr">
        <is>
          <t>Atteinte à l'intégrité des données</t>
        </is>
      </c>
      <c r="J236" s="1" t="inlineStr">
        <is>
          <t>OUI</t>
        </is>
      </c>
      <c r="K236" s="42" t="inlineStr">
        <is>
          <t>Mise à jour de Google chrome par la version 108.0.5359.124 (pour Mac et Linux)
Mise à jour de Google chrome par la version 108.0.5359.125 (pour Windows)</t>
        </is>
      </c>
      <c r="L236" s="147" t="inlineStr">
        <is>
          <t>FS</t>
        </is>
      </c>
      <c r="M236" s="123" t="n">
        <v>44910</v>
      </c>
      <c r="N236" s="123" t="n"/>
      <c r="O236" s="109">
        <f>TODAY()</f>
        <v/>
      </c>
      <c r="P236" s="1">
        <f>DATEDIF(F236,O236,"D")</f>
        <v/>
      </c>
      <c r="Q236" s="147">
        <f>IF(N236&lt;=P236,"Traité dans le delai","Hors délai de remediation")</f>
        <v/>
      </c>
      <c r="R236" s="42" t="inlineStr">
        <is>
          <t>AutoUpdate</t>
        </is>
      </c>
      <c r="S236" s="49" t="n"/>
    </row>
    <row r="237" ht="145.15" customFormat="1" customHeight="1" s="2">
      <c r="A237" s="1" t="inlineStr">
        <is>
          <t>CDGDev</t>
        </is>
      </c>
      <c r="B237" s="1" t="inlineStr">
        <is>
          <t xml:space="preserve">09022023-06 </t>
        </is>
      </c>
      <c r="C237" s="147" t="inlineStr">
        <is>
          <t>Clos (Patch cumulative)</t>
        </is>
      </c>
      <c r="D237" s="147" t="inlineStr">
        <is>
          <t>CVE-2023-0696
CVE-2023-0697
CVE-2023-0698
CVE-2023-0699
CVE-2023-0700
CVE-2023-0701
CVE-2023-0702
CVE-2023-0703
CVE-2023-0704
CVE-2023-0705</t>
        </is>
      </c>
      <c r="E237" s="1" t="inlineStr">
        <is>
          <t>Google chrome</t>
        </is>
      </c>
      <c r="F237" s="123" t="n">
        <v>44966</v>
      </c>
      <c r="G237" s="42" t="inlineStr">
        <is>
          <t>De multiples vulnérabilités ont été découvertes dans Google Chrome. 
Elles permettent à un attaquant de provoquer un problème de sécurité non spécifié par l'éditeur</t>
        </is>
      </c>
      <c r="H237" s="43" t="inlineStr">
        <is>
          <t>Risque fort</t>
        </is>
      </c>
      <c r="I237" s="147" t="inlineStr">
        <is>
          <t>Non spécifié par l'éditeur</t>
        </is>
      </c>
      <c r="J237" s="1" t="inlineStr">
        <is>
          <t>OUI</t>
        </is>
      </c>
      <c r="K237" s="42" t="inlineStr">
        <is>
          <t>Mise a jour vers la version 110.0.5481.77/.78</t>
        </is>
      </c>
      <c r="L237" s="147" t="inlineStr">
        <is>
          <t>FS</t>
        </is>
      </c>
      <c r="M237" s="123" t="n">
        <v>44966</v>
      </c>
      <c r="N237" s="123" t="n"/>
      <c r="O237" s="109" t="n">
        <v>44977</v>
      </c>
      <c r="P237" s="1">
        <f>DATEDIF(F237,O237,"D")</f>
        <v/>
      </c>
      <c r="Q237" s="147">
        <f>IF(N237&lt;=P237,"Traité dans le delai","Hors délai de remediation")</f>
        <v/>
      </c>
      <c r="R237" s="51" t="inlineStr">
        <is>
          <t>09/02/2023 : Mail envoyé par SOC
Autoupdate
une vulnérabilité a été découverte sous l'id 23022023-13</t>
        </is>
      </c>
      <c r="S237" s="49" t="inlineStr">
        <is>
          <t>https://chromereleases.googleblog.com/2023/02/stable-channel-update-for-desktop.html</t>
        </is>
      </c>
    </row>
    <row r="238" ht="101.65" customFormat="1" customHeight="1" s="2">
      <c r="A238" s="1" t="inlineStr">
        <is>
          <t>CDGDev</t>
        </is>
      </c>
      <c r="B238" s="1" t="inlineStr">
        <is>
          <t>23022023-13</t>
        </is>
      </c>
      <c r="C238" s="147" t="inlineStr">
        <is>
          <t>Clos (Patch cumulative)</t>
        </is>
      </c>
      <c r="D238" s="147" t="inlineStr">
        <is>
          <t>CVE-2023-0941
CVE-2023-0927
CVE-2023-0928
CVE-2023-0930
CVE-2023-0931
CVE-2023-0932
CVE-2023-0933</t>
        </is>
      </c>
      <c r="E238" s="1" t="inlineStr">
        <is>
          <t>Google chrome</t>
        </is>
      </c>
      <c r="F238" s="123" t="n">
        <v>44980</v>
      </c>
      <c r="G238" s="42" t="inlineStr">
        <is>
          <t>De multiples vulnérabilités ont été découvertes dans Google Chrome. 
Elles permettent à un attaquant de provoquer un problème de sécurité non spécifié par l'éditeur</t>
        </is>
      </c>
      <c r="H238" s="43" t="inlineStr">
        <is>
          <t>Risque fort</t>
        </is>
      </c>
      <c r="I238" s="147" t="inlineStr">
        <is>
          <t>Non spécifié par l'éditeur</t>
        </is>
      </c>
      <c r="J238" s="1" t="inlineStr">
        <is>
          <t>OUI</t>
        </is>
      </c>
      <c r="K238" s="42" t="inlineStr">
        <is>
          <t>Mise a jour vers la version 110.0.5481.177/.178</t>
        </is>
      </c>
      <c r="L238" s="147" t="inlineStr">
        <is>
          <t>FS</t>
        </is>
      </c>
      <c r="M238" s="123" t="n">
        <v>44980</v>
      </c>
      <c r="N238" s="123" t="n"/>
      <c r="O238" s="109">
        <f>TODAY()</f>
        <v/>
      </c>
      <c r="P238" s="1">
        <f>DATEDIF(F238,O238,"D")</f>
        <v/>
      </c>
      <c r="Q238" s="147">
        <f>IF(N238&lt;=P238,"Traité dans le delai","Hors délai de remediation")</f>
        <v/>
      </c>
      <c r="R238" s="51" t="inlineStr">
        <is>
          <t>23/02/2023 : Mail envoyé par SOC
Autoupdate</t>
        </is>
      </c>
      <c r="S238" s="49" t="inlineStr">
        <is>
          <t>https://chromereleases.googleblog.com/search/label/Desktop%20Update</t>
        </is>
      </c>
    </row>
    <row r="239" ht="348" customFormat="1" customHeight="1" s="2">
      <c r="A239" s="1" t="inlineStr">
        <is>
          <t>CDGDev</t>
        </is>
      </c>
      <c r="B239" s="1" t="inlineStr">
        <is>
          <t>09032023-07</t>
        </is>
      </c>
      <c r="C239" s="147" t="inlineStr">
        <is>
          <t>Clos (Patch cumulative)</t>
        </is>
      </c>
      <c r="D239" s="147" t="inlineStr">
        <is>
          <t>CVE-2023-1213
CVE-2023-1214
CVE-2023-1215
CVE-2023-1216
CVE-2023-1217
CVE-2023-1218
CVE-2023-1219
CVE-2023-1220
CVE-2023-1221
CVE-2023-1222
CVE-2023-1223
CVE-2023-1224
CVE-2023-1225
CVE-2023-1226
CVE-2023-1227
CVE-2023-1228
CVE-2023-1229
CVE-2023-1230
CVE-2023-1231
CVE-2023-1232
CVE-2023-1233
CVE-2023-1234
CVE-2023-1235
CVE-2023-1236</t>
        </is>
      </c>
      <c r="E239" s="1" t="inlineStr">
        <is>
          <t>Google chrome</t>
        </is>
      </c>
      <c r="F239" s="123" t="n">
        <v>44994</v>
      </c>
      <c r="G239" s="42" t="inlineStr">
        <is>
          <t>De multiples vulnérabilités ont été découvertes dans Google Chrome. 
Elles permettent à un attaquant de provoquer un problème de sécurité non spécifié par l'éditeur</t>
        </is>
      </c>
      <c r="H239" s="43" t="inlineStr">
        <is>
          <t>Risque fort</t>
        </is>
      </c>
      <c r="I239" s="147" t="inlineStr">
        <is>
          <t>Non spécifié par l'éditeur</t>
        </is>
      </c>
      <c r="J239" s="1" t="inlineStr">
        <is>
          <t>OUI</t>
        </is>
      </c>
      <c r="K239" s="42" t="inlineStr">
        <is>
          <t>Mise a jour vers la version 111.0.5563.64/.65</t>
        </is>
      </c>
      <c r="L239" s="147" t="inlineStr">
        <is>
          <t>FS</t>
        </is>
      </c>
      <c r="M239" s="123" t="n">
        <v>44993</v>
      </c>
      <c r="N239" s="59" t="inlineStr">
        <is>
          <t>10</t>
        </is>
      </c>
      <c r="O239" s="109">
        <f>TODAY()</f>
        <v/>
      </c>
      <c r="P239" s="1">
        <f>DATEDIF(F239,O239,"D")</f>
        <v/>
      </c>
      <c r="Q239" s="147">
        <f>IF(N239&lt;=P239,"Traité dans le delai","Hors délai de remediation")</f>
        <v/>
      </c>
      <c r="R239" s="51" t="inlineStr">
        <is>
          <t>09/03/2023 : Mail envoyé par SOC
Autoupdate
une nouvelle vulnérabilité a été déccouverte sous l'id : 22032023-13</t>
        </is>
      </c>
      <c r="S239" s="49" t="inlineStr">
        <is>
          <t>https://msrc.microsoft.com/update-guide/vulnerability/CVE-2023-21716</t>
        </is>
      </c>
    </row>
    <row r="240" ht="101.65" customFormat="1" customHeight="1" s="2">
      <c r="A240" s="1" t="inlineStr">
        <is>
          <t>CDGDev</t>
        </is>
      </c>
      <c r="B240" s="1" t="inlineStr">
        <is>
          <t>22032023-13</t>
        </is>
      </c>
      <c r="C240" s="147" t="inlineStr">
        <is>
          <t>Clos (Patch cumulative)</t>
        </is>
      </c>
      <c r="D240" s="147" t="inlineStr">
        <is>
          <t>CVE-2023-1528
CVE-2023-1529
CVE-2023-1530
CVE-2023-1531
CVE-2023-1532
CVE-2023-1533
CVE-2023-1534</t>
        </is>
      </c>
      <c r="E240" s="1" t="inlineStr">
        <is>
          <t>Google chrome</t>
        </is>
      </c>
      <c r="F240" s="123" t="n">
        <v>45008</v>
      </c>
      <c r="G240" s="42" t="inlineStr">
        <is>
          <t>De multiples vulnérabilités ont été découvertes dans Google Chrome. 
Elles permettent à un attaquant de provoquer un problème de sécurité non spécifié par l'éditeur.</t>
        </is>
      </c>
      <c r="H240" s="43" t="inlineStr">
        <is>
          <t>Risque fort</t>
        </is>
      </c>
      <c r="I240" s="147" t="inlineStr">
        <is>
          <t>Non spécifié par l'éditeur</t>
        </is>
      </c>
      <c r="J240" s="1" t="inlineStr">
        <is>
          <t>OUI</t>
        </is>
      </c>
      <c r="K240" s="42" t="inlineStr">
        <is>
          <t>Mise a jour vers la version 111.0.5563.111</t>
        </is>
      </c>
      <c r="L240" s="147" t="inlineStr">
        <is>
          <t>FS</t>
        </is>
      </c>
      <c r="M240" s="123" t="n">
        <v>45000</v>
      </c>
      <c r="N240" s="59" t="inlineStr">
        <is>
          <t>10</t>
        </is>
      </c>
      <c r="O240" s="109">
        <f>TODAY()</f>
        <v/>
      </c>
      <c r="P240" s="1">
        <f>DATEDIF(F240,O240,"D")</f>
        <v/>
      </c>
      <c r="Q240" s="147">
        <f>IF(N240&lt;=P240,"Traité dans le delai","Hors délai de remediation")</f>
        <v/>
      </c>
      <c r="R240" s="51" t="inlineStr">
        <is>
          <t xml:space="preserve">23/03/2023 : Mail envoyé par SOC
Autoupdate
</t>
        </is>
      </c>
      <c r="S240" s="49" t="inlineStr">
        <is>
          <t>https://msrc.microsoft.com/update-guide/vulnerability/CVE-2023-23397
https://nvd.nist.gov/vuln/detail/CVE-2023-23397</t>
        </is>
      </c>
    </row>
    <row r="241" ht="101.65" customFormat="1" customHeight="1" s="2">
      <c r="A241" s="1" t="inlineStr">
        <is>
          <t>CDGDev</t>
        </is>
      </c>
      <c r="B241" s="1" t="inlineStr">
        <is>
          <t>22032023-13</t>
        </is>
      </c>
      <c r="C241" s="1" t="inlineStr">
        <is>
          <t>Clos (Traité)</t>
        </is>
      </c>
      <c r="D241" s="147" t="inlineStr">
        <is>
          <t>CVE-2023-1528
CVE-2023-1529
CVE-2023-1530
CVE-2023-1531
CVE-2023-1532
CVE-2023-1533
CVE-2023-1534</t>
        </is>
      </c>
      <c r="E241" s="1" t="inlineStr">
        <is>
          <t>Google chrome</t>
        </is>
      </c>
      <c r="F241" s="123" t="n">
        <v>45008</v>
      </c>
      <c r="G241" s="42" t="inlineStr">
        <is>
          <t>De multiples vulnérabilités ont été découvertes dans Google Chrome. 
Elles permettent à un attaquant de provoquer un problème de sécurité non spécifié par l'éditeur.</t>
        </is>
      </c>
      <c r="H241" s="43" t="inlineStr">
        <is>
          <t>Risque fort</t>
        </is>
      </c>
      <c r="I241" s="147" t="inlineStr">
        <is>
          <t>Non spécifié par l'éditeur</t>
        </is>
      </c>
      <c r="J241" s="1" t="inlineStr">
        <is>
          <t>OUI</t>
        </is>
      </c>
      <c r="K241" s="42" t="inlineStr">
        <is>
          <t>Mise a jour vers la version 111.0.5563.111</t>
        </is>
      </c>
      <c r="L241" s="147" t="inlineStr">
        <is>
          <t>FS</t>
        </is>
      </c>
      <c r="M241" s="123" t="n">
        <v>45008</v>
      </c>
      <c r="N241" s="123" t="n"/>
      <c r="O241" s="109">
        <f>TODAY()</f>
        <v/>
      </c>
      <c r="P241" s="1">
        <f>DATEDIF(F241,O241,"D")</f>
        <v/>
      </c>
      <c r="Q241" s="147">
        <f>IF(N241&lt;=P241,"Traité dans le delai","Hors délai de remediation")</f>
        <v/>
      </c>
      <c r="R241" s="51" t="inlineStr">
        <is>
          <t xml:space="preserve">23/03/2023 : Mail envoyé par SOC
Autoupdate
</t>
        </is>
      </c>
      <c r="S241" s="49" t="inlineStr">
        <is>
          <t>https://chromereleases.googleblog.com/2023/03/stable-channel-update-for-desktop.html</t>
        </is>
      </c>
    </row>
    <row r="242" ht="87" customFormat="1" customHeight="1" s="2">
      <c r="A242" s="1" t="inlineStr">
        <is>
          <t>CDGDev</t>
        </is>
      </c>
      <c r="B242" s="1" t="inlineStr">
        <is>
          <t>19042023-11</t>
        </is>
      </c>
      <c r="C242" s="54" t="inlineStr">
        <is>
          <t>Clos (Traité)</t>
        </is>
      </c>
      <c r="D242" s="147" t="inlineStr">
        <is>
          <t>CVE-2023-2133
CVE-2023-2134
CVE-2023-2135
CVE-2023-2136
CVE-2023-2137</t>
        </is>
      </c>
      <c r="E242" s="1" t="inlineStr">
        <is>
          <t>Google chrome</t>
        </is>
      </c>
      <c r="F242" s="123" t="n">
        <v>45035</v>
      </c>
      <c r="G242" s="42" t="inlineStr">
        <is>
          <t>De multiples vulnérabilités ont été découvertes dans Google Chrome. 
Elles permettent à un attaquant d’exécuter un code arbitraire</t>
        </is>
      </c>
      <c r="H242" s="43" t="inlineStr">
        <is>
          <t>Risque fort</t>
        </is>
      </c>
      <c r="I242" s="147" t="inlineStr">
        <is>
          <t>Exécution de code arbitraire</t>
        </is>
      </c>
      <c r="J242" s="1" t="inlineStr">
        <is>
          <t>OUI</t>
        </is>
      </c>
      <c r="K242" s="42" t="inlineStr">
        <is>
          <t>Mise a jour vers la version  112.0.5615.138</t>
        </is>
      </c>
      <c r="L242" s="147" t="inlineStr">
        <is>
          <t>FS</t>
        </is>
      </c>
      <c r="M242" s="123" t="n">
        <v>45035</v>
      </c>
      <c r="N242" s="1" t="n">
        <v>10</v>
      </c>
      <c r="O242" s="109">
        <f>TODAY()</f>
        <v/>
      </c>
      <c r="P242" s="1">
        <f>DATEDIF(F242,O242,"D")</f>
        <v/>
      </c>
      <c r="Q242" s="147">
        <f>IF(P242&lt;=N242,"Traité dans le delai","Hors délai de remediation")</f>
        <v/>
      </c>
      <c r="R242" s="51" t="inlineStr">
        <is>
          <t xml:space="preserve">19/04/2023 : Mail envoyé par SOC
Auto update
</t>
        </is>
      </c>
      <c r="S242" s="49" t="inlineStr">
        <is>
          <t>https://chromereleases.googleblog.com/2023/04/stable-channel-update-for-desktop_18.html</t>
        </is>
      </c>
      <c r="T242" s="49" t="inlineStr">
        <is>
          <t>https://chromereleases.googleblog.com/2023/04/stable-channel-update-for-desktop_18.html</t>
        </is>
      </c>
    </row>
    <row r="243" ht="145.15" customFormat="1" customHeight="1" s="2">
      <c r="A243" s="1" t="inlineStr">
        <is>
          <t>CDGDev</t>
        </is>
      </c>
      <c r="B243" s="1" t="inlineStr">
        <is>
          <t xml:space="preserve">03052023-01 </t>
        </is>
      </c>
      <c r="C243" s="1" t="inlineStr">
        <is>
          <t>Clos (Traité)</t>
        </is>
      </c>
      <c r="D243" s="147" t="inlineStr">
        <is>
          <t>CVE-2023-2459
CVE-2023-2460
CVE-2023-2461
CVE-2023-2462
CVE-2023-2463
CVE-2023-2464
CVE-2023-2465
CVE-2023-2466
CVE-2023-2467
CVE-2023-2468</t>
        </is>
      </c>
      <c r="E243" s="1" t="inlineStr">
        <is>
          <t>Google chrome</t>
        </is>
      </c>
      <c r="F243" s="123" t="n">
        <v>45049</v>
      </c>
      <c r="G243" s="42" t="inlineStr">
        <is>
          <t>De multiples vulnérabilités ont été découvertes dans Google Chrome. 
Elles permettent à un attaquant de provoquer un problème de sécurité 
non spécifié par l'éditeur.</t>
        </is>
      </c>
      <c r="H243" s="43" t="inlineStr">
        <is>
          <t>Risque fort</t>
        </is>
      </c>
      <c r="I243" s="147" t="inlineStr">
        <is>
          <t>Non spécifié par l'éditeur</t>
        </is>
      </c>
      <c r="J243" s="1" t="inlineStr">
        <is>
          <t>OUI</t>
        </is>
      </c>
      <c r="K243" s="42" t="inlineStr">
        <is>
          <t>Mise a jour vers la version  113.0.5672.63</t>
        </is>
      </c>
      <c r="L243" s="147" t="inlineStr">
        <is>
          <t>FS</t>
        </is>
      </c>
      <c r="M243" s="123" t="n">
        <v>45049</v>
      </c>
      <c r="N243" s="1" t="n">
        <v>30</v>
      </c>
      <c r="O243" s="109" t="n">
        <v>45072</v>
      </c>
      <c r="P243" s="1">
        <f>DATEDIF(F243,O243,"D")</f>
        <v/>
      </c>
      <c r="Q243" s="147">
        <f>IF(P243&lt;=N243,"Traité dans le delai","Hors délai de remediation")</f>
        <v/>
      </c>
      <c r="R243" s="51" t="inlineStr">
        <is>
          <t>03/05/2023 : Mail envoyé par SOC
05/05/2023 : auto-update
05/05/2023 : demande l'état d'avancement vu que la vulnérabilité est critique 
une nouvelle vulnérabilité a été découverte sous l'id : 18052023-06</t>
        </is>
      </c>
      <c r="S243" s="49" t="inlineStr">
        <is>
          <t>https://chromereleases.googleblog.com/2023/05/stable-channel-update-for-desktop.html</t>
        </is>
      </c>
    </row>
    <row r="244" ht="87" customFormat="1" customHeight="1" s="2">
      <c r="A244" s="1" t="inlineStr">
        <is>
          <t>CDGDev</t>
        </is>
      </c>
      <c r="B244" s="1" t="inlineStr">
        <is>
          <t>18052023-06</t>
        </is>
      </c>
      <c r="C244" s="1" t="inlineStr">
        <is>
          <t>Clos (Patch cumulative)</t>
        </is>
      </c>
      <c r="D244" s="147" t="inlineStr">
        <is>
          <t>CVE-2023-2721
CVE-2023-2722
CVE-2023-2723
CVE-2023-2724
CVE-2023-2725
CVE-2023-2726</t>
        </is>
      </c>
      <c r="E244" s="1" t="inlineStr">
        <is>
          <t>Google chrome</t>
        </is>
      </c>
      <c r="F244" s="123" t="n">
        <v>45064</v>
      </c>
      <c r="G244" s="42" t="inlineStr">
        <is>
          <t>De multiples vulnérabilités ont été découvertes dans Google Chrome. 
Elles permettent à un attaquant de provoquer un problème de sécurité 
non spécifié par l'éditeur.</t>
        </is>
      </c>
      <c r="H244" s="43" t="inlineStr">
        <is>
          <t>Risque fort</t>
        </is>
      </c>
      <c r="I244" s="147" t="inlineStr">
        <is>
          <t>Non spécifié par l'éditeur</t>
        </is>
      </c>
      <c r="J244" s="1" t="inlineStr">
        <is>
          <t>OUI</t>
        </is>
      </c>
      <c r="K244" s="42" t="inlineStr">
        <is>
          <t>Mise a jour vers la version  113.0.5672.126/.127</t>
        </is>
      </c>
      <c r="L244" s="147" t="inlineStr">
        <is>
          <t>FS</t>
        </is>
      </c>
      <c r="M244" s="123" t="n">
        <v>45064</v>
      </c>
      <c r="N244" s="1" t="n">
        <v>30</v>
      </c>
      <c r="O244" s="109" t="n">
        <v>45072</v>
      </c>
      <c r="P244" s="1">
        <f>DATEDIF(F244,O244,"D")</f>
        <v/>
      </c>
      <c r="Q244" s="147">
        <f>IF(P244&lt;=N244,"Traité dans le delai","Hors délai de remediation")</f>
        <v/>
      </c>
      <c r="R244" s="51" t="inlineStr">
        <is>
          <t xml:space="preserve">18/05/2023 : Mail envoyé par SOC
 29/05/2023: Autoupdate
</t>
        </is>
      </c>
      <c r="S244" s="49" t="inlineStr">
        <is>
          <t>https://chromereleases.googleblog.com/2023/05/stable-channel-update-for-desktop_16.html</t>
        </is>
      </c>
    </row>
    <row r="245" ht="203.15" customFormat="1" customHeight="1" s="2">
      <c r="A245" s="1" t="inlineStr">
        <is>
          <t>CDGDev</t>
        </is>
      </c>
      <c r="B245" s="1" t="inlineStr">
        <is>
          <t>31052023-10</t>
        </is>
      </c>
      <c r="C245" s="1" t="inlineStr">
        <is>
          <t>Clos (Patch cumulative)</t>
        </is>
      </c>
      <c r="D245" s="147" t="inlineStr">
        <is>
          <t>CVE-2023-2929
CVE-2023-2930
CVE-2023-2931
CVE-2023-2932
CVE-2023-2933
CVE-2023-2934
CVE-2023-2935
CVE-2023-2936
CVE-2023-2937
CVE-2023-2938
CVE-2023-2939
CVE-2023-2940
CVE-2023-2941
CVE-2023-2726</t>
        </is>
      </c>
      <c r="E245" s="1" t="inlineStr">
        <is>
          <t>Google chrome</t>
        </is>
      </c>
      <c r="F245" s="123" t="n">
        <v>45077</v>
      </c>
      <c r="G245" s="42" t="inlineStr">
        <is>
          <t>De multiples vulnérabilités ont été découvertes dans Google Chrome. 
Elles permettent à un attaquant de provoquer un problème de sécurité 
non spécifié par l'éditeur.</t>
        </is>
      </c>
      <c r="H245" s="43" t="inlineStr">
        <is>
          <t>Risque fort</t>
        </is>
      </c>
      <c r="I245" s="147" t="inlineStr">
        <is>
          <t>Non spécifié par l'éditeur</t>
        </is>
      </c>
      <c r="J245" s="1" t="inlineStr">
        <is>
          <t>OUI</t>
        </is>
      </c>
      <c r="K245" s="42" t="inlineStr">
        <is>
          <t>Mise a jour vers la version  114.0.5735.90</t>
        </is>
      </c>
      <c r="L245" s="147" t="inlineStr">
        <is>
          <t>FS</t>
        </is>
      </c>
      <c r="M245" s="123" t="n">
        <v>45077</v>
      </c>
      <c r="N245" s="1" t="n">
        <v>10</v>
      </c>
      <c r="O245" s="109" t="n">
        <v>45083</v>
      </c>
      <c r="P245" s="1">
        <f>DATEDIF(F245,O245,"D")</f>
        <v/>
      </c>
      <c r="Q245" s="147">
        <f>IF(P245&lt;=N245,"Traité dans le delai","Hors délai de remediation")</f>
        <v/>
      </c>
      <c r="R245" s="51" t="inlineStr">
        <is>
          <t xml:space="preserve">31/05/2023 : Mail envoyé par SOC
autoupdate
</t>
        </is>
      </c>
      <c r="S245" s="49" t="inlineStr">
        <is>
          <t>https://chromereleases.googleblog.com/2023/05/stable-channel-update-for-desktop_30.html</t>
        </is>
      </c>
    </row>
    <row r="246" ht="130.5" customFormat="1" customHeight="1" s="2">
      <c r="A246" s="1" t="inlineStr">
        <is>
          <t>CDGDev</t>
        </is>
      </c>
      <c r="B246" s="1" t="inlineStr">
        <is>
          <t>06062023-02</t>
        </is>
      </c>
      <c r="C246" s="1" t="inlineStr">
        <is>
          <t>Clos (Traité)</t>
        </is>
      </c>
      <c r="D246" s="147" t="inlineStr">
        <is>
          <t>CVE-2023-3079</t>
        </is>
      </c>
      <c r="E246" s="147" t="inlineStr">
        <is>
          <t>Google chrome</t>
        </is>
      </c>
      <c r="F246" s="109" t="n">
        <v>45083</v>
      </c>
      <c r="G246" s="18" t="inlineStr">
        <is>
          <t>Une vulnérabilité critique de type Zero-day a été découvert dans Google Chrome, l’exploitation de la faille pourrait permettre à un attaquant distant 
d'exécuter du code arbitraire sur le système, en raison d'une confusion de type dans V8. En persuadant une victime de visiter un site Web 
spécialement conçu, un attaquant distant pourrait exploiter cette vulnérabilité pour exécuter du code arbitraire ou provoquer un déni de service sur le système.La vulnérabilité CVE-2023-3079 est activement 
exploitée</t>
        </is>
      </c>
      <c r="H246" s="23" t="inlineStr">
        <is>
          <t>Risque fort</t>
        </is>
      </c>
      <c r="I246" s="147" t="inlineStr">
        <is>
          <t>Exécution de 
code arbitraire
Déni de service</t>
        </is>
      </c>
      <c r="J246" s="1" t="inlineStr">
        <is>
          <t>OUI</t>
        </is>
      </c>
      <c r="K246" s="18" t="inlineStr">
        <is>
          <t>Mise à jour Google chrome par la version 114.0.5735.110</t>
        </is>
      </c>
      <c r="L246" s="147" t="inlineStr">
        <is>
          <t>FS</t>
        </is>
      </c>
      <c r="M246" s="109" t="n">
        <v>45082</v>
      </c>
      <c r="N246" s="147" t="n">
        <v>30</v>
      </c>
      <c r="O246" s="109" t="n">
        <v>45092</v>
      </c>
      <c r="P246" s="1">
        <f>DATEDIF(F246,O246,"D")</f>
        <v/>
      </c>
      <c r="Q246" s="109">
        <f>IF(P246&lt;=N246,"Traité dans le delai","Hors délai de remediation")</f>
        <v/>
      </c>
      <c r="R246" s="52" t="inlineStr">
        <is>
          <t>06/06/2023 : Mail envoyé par SOC
Une nouvelle vulnérabilité a été découverte sous l'id : 15062023-09</t>
        </is>
      </c>
      <c r="S246" s="20" t="inlineStr">
        <is>
          <t>https://chromereleases.googleblog.com/2023/06/stable-channel-update-for-desktop.html</t>
        </is>
      </c>
    </row>
    <row r="247" ht="58.15" customFormat="1" customHeight="1" s="2">
      <c r="A247" s="1" t="inlineStr">
        <is>
          <t>CDGDev</t>
        </is>
      </c>
      <c r="B247" s="1" t="inlineStr">
        <is>
          <t>15062023-09</t>
        </is>
      </c>
      <c r="C247" s="1" t="inlineStr">
        <is>
          <t>Clos (Traité)</t>
        </is>
      </c>
      <c r="D247" s="147" t="inlineStr">
        <is>
          <t>CVE-2023-3214
CVE-2023-3215
CVE-2023-3216
CVE-2023-3217</t>
        </is>
      </c>
      <c r="E247" s="147" t="inlineStr">
        <is>
          <t>Google chrome</t>
        </is>
      </c>
      <c r="F247" s="109" t="n">
        <v>45092</v>
      </c>
      <c r="G247" s="18" t="inlineStr">
        <is>
          <t>De multiples vulnérabilités ont été découvertes dans Google Chrome. 
Elles permettent à un attaquant de provoquer un problème de sécurité 
non spécifié par l'éditeur</t>
        </is>
      </c>
      <c r="H247" s="23" t="inlineStr">
        <is>
          <t>Risque fort</t>
        </is>
      </c>
      <c r="I247" s="147" t="inlineStr">
        <is>
          <t>Non spécifié  par l'éditeur</t>
        </is>
      </c>
      <c r="J247" s="1" t="inlineStr">
        <is>
          <t>OUI</t>
        </is>
      </c>
      <c r="K247" s="18" t="inlineStr">
        <is>
          <t>Mettre à jour de Google chrome par la version 114.0.5735.133/134 ou ultérieure</t>
        </is>
      </c>
      <c r="L247" s="147" t="inlineStr">
        <is>
          <t>FS</t>
        </is>
      </c>
      <c r="M247" s="109" t="n">
        <v>45092</v>
      </c>
      <c r="N247" s="147" t="n">
        <v>30</v>
      </c>
      <c r="O247" s="109" t="n">
        <v>45092</v>
      </c>
      <c r="P247" s="1">
        <f>DATEDIF(F247,O247,"D")</f>
        <v/>
      </c>
      <c r="Q247" s="109">
        <f>IF(P247&lt;=N247,"Traité dans le delai","Hors délai de remediation")</f>
        <v/>
      </c>
      <c r="R247" s="19" t="inlineStr">
        <is>
          <t>15/06/2023 : Mail envoyé par SOC
19/06/02023 : Autoupdate</t>
        </is>
      </c>
      <c r="S247" s="20" t="inlineStr">
        <is>
          <t>https://chromereleases.googleblog.com/2023/06/stable-channel-update-for-desktop_13.html</t>
        </is>
      </c>
    </row>
    <row r="248" ht="105" customFormat="1" customHeight="1" s="2">
      <c r="A248" s="1" t="inlineStr">
        <is>
          <t>CDGDev</t>
        </is>
      </c>
      <c r="B248" s="1" t="inlineStr">
        <is>
          <t>30082023-19</t>
        </is>
      </c>
      <c r="C248" s="1" t="inlineStr">
        <is>
          <t>Clos (Traité)</t>
        </is>
      </c>
      <c r="D248" s="147" t="inlineStr">
        <is>
          <t>CVE-2023-4051
CVE-2023-4053
CVE-2023-4073
CVE-2023-4074
CVE-2023-4075
CVE-2023-4076
CVE-2023-4077
CVE-2023-4078
CVE-2023-4079
CVE-2023-4080
CVE-2023-4081
CVE-2023-4082
CVE-2023-4083
CVE-2023-4084
CVE-2023-4085</t>
        </is>
      </c>
      <c r="E248" s="1" t="inlineStr">
        <is>
          <t>Mozilla Firefox</t>
        </is>
      </c>
      <c r="F248" s="123" t="n">
        <v>45168</v>
      </c>
      <c r="G248" s="42" t="inlineStr">
        <is>
          <t>e multiples vulnérabilités ont été 
découvertes dans les produits Mozilla. 
Certaines d'entre elles permettent à un 
attaquant de provoquer une exécution de code 
arbitraire à distance, une atteinte à la 
confidentialité des données et un 
contournement de la politique de sécurité</t>
        </is>
      </c>
      <c r="H248" s="43" t="inlineStr">
        <is>
          <t>Risque fort</t>
        </is>
      </c>
      <c r="I248" s="147" t="inlineStr">
        <is>
          <t>Atteinte à la 
confidentialité des 
données
-
Contournement de la 
politique de sécurité
-
Déni de service à 
distance
-
Exécution de code 
arbitraire à distance</t>
        </is>
      </c>
      <c r="J248" s="1" t="n"/>
      <c r="K248" s="42" t="inlineStr">
        <is>
          <t>✓ Mise à jour Mozilla Firefox par la version 117</t>
        </is>
      </c>
      <c r="L248" s="147" t="inlineStr">
        <is>
          <t>FS</t>
        </is>
      </c>
      <c r="M248" s="123" t="n">
        <v>45112</v>
      </c>
      <c r="N248" s="1" t="n">
        <v>30</v>
      </c>
      <c r="O248" s="109">
        <f>TODAY()</f>
        <v/>
      </c>
      <c r="P248" s="1">
        <f>DATEDIF(F248,O248,"D")</f>
        <v/>
      </c>
      <c r="Q248" s="147">
        <f>IF(P248&lt;=N248,"Traité dans le delai","Hors délai de remediation")</f>
        <v/>
      </c>
      <c r="R248" s="51" t="inlineStr">
        <is>
          <t>30/08/2023 : Mail envoyé par SOC
Autoupdate</t>
        </is>
      </c>
      <c r="S248" s="49" t="inlineStr">
        <is>
          <t>https://www.mozilla.org/en-US/security/advisories/mfsa2023-34/</t>
        </is>
      </c>
    </row>
    <row r="249" ht="101.65" customFormat="1" customHeight="1" s="2">
      <c r="A249" s="1" t="inlineStr">
        <is>
          <t>CDGDev</t>
        </is>
      </c>
      <c r="B249" s="1" t="n"/>
      <c r="C249" s="147" t="inlineStr">
        <is>
          <t>Clos (Non concerné)</t>
        </is>
      </c>
      <c r="D249" s="147" t="inlineStr">
        <is>
          <t>CVE-2022-0735
CVE-2022-0549
CVE-2022-0751
CVE-2022-0741
CVE-2021-4191
CVE-2022-0738
CVE-2022-0489</t>
        </is>
      </c>
      <c r="E249" s="147" t="inlineStr">
        <is>
          <t>GitLab</t>
        </is>
      </c>
      <c r="F249" s="109" t="n">
        <v>44627</v>
      </c>
      <c r="G249" s="18" t="inlineStr">
        <is>
          <t>GitLab annonce la disponibilité de mises à jour permettant de corriger plusieurs vulnérabilités critiques affectant ses produits susmentionnés.
L’exploitation de ces vulnérabilités peut permettre à un attaquant non authentifié d’accéder à des informations confidentielles.</t>
        </is>
      </c>
      <c r="H249" s="29" t="inlineStr">
        <is>
          <t>Critique</t>
        </is>
      </c>
      <c r="I249" s="147" t="inlineStr">
        <is>
          <t>Accès à des informations confidentielles</t>
        </is>
      </c>
      <c r="J249" s="1" t="inlineStr">
        <is>
          <t>NON</t>
        </is>
      </c>
      <c r="K249" s="18" t="inlineStr">
        <is>
          <t>Veuillez vous référer au bulletin de sécurité de GitLab afin d’installer les nouvelles mises à jour.
https://about.gitlab.com/releases/2022/02/25/critical-security-release-gitlab-14-8-2-released/#unauthenticated-user-enumeration-on-graphql-api</t>
        </is>
      </c>
      <c r="L249" s="1" t="inlineStr">
        <is>
          <t>SF</t>
        </is>
      </c>
      <c r="M249" s="109" t="n">
        <v>44627</v>
      </c>
      <c r="N249" s="109" t="n"/>
      <c r="O249" s="109" t="n"/>
      <c r="P249" s="1">
        <f>DATEDIF(F249,O249,"D")</f>
        <v/>
      </c>
      <c r="Q249" s="147">
        <f>IF(N249&lt;=P249,"Traité dans le delai","Hors délai de remediation")</f>
        <v/>
      </c>
      <c r="R249" s="19" t="inlineStr">
        <is>
          <t>Non concerné.</t>
        </is>
      </c>
      <c r="S249" s="20" t="inlineStr">
        <is>
          <t>https://about.gitlab.com/releases/2022/02/25/critical-security-release-gitlab-14-8-2-released/#unauthenticated-user-enumeration-on-graphql-api</t>
        </is>
      </c>
    </row>
    <row r="250" ht="116.15" customFormat="1" customHeight="1" s="2">
      <c r="A250" s="1" t="inlineStr">
        <is>
          <t>CDGDev</t>
        </is>
      </c>
      <c r="B250" s="1" t="inlineStr">
        <is>
          <t>13122022-07</t>
        </is>
      </c>
      <c r="C250" s="1" t="inlineStr">
        <is>
          <t>Clos (Traité)</t>
        </is>
      </c>
      <c r="D250" s="147" t="inlineStr">
        <is>
          <t>CVE-2022-42475</t>
        </is>
      </c>
      <c r="E250" s="1" t="inlineStr">
        <is>
          <t>FortiOS SSL-VPN</t>
        </is>
      </c>
      <c r="F250" s="123" t="n">
        <v>44908</v>
      </c>
      <c r="G250" s="42" t="inlineStr">
        <is>
          <t>Une vulnérabilité de type heap-based buffer overflow [CWE-122] a été découvert dans FortiOS, causé par une vérification incorrecte des limites par le SSL-VPN. En envoyant une requête spécialement conçue, un attaquant distant peut faire déborder un tampon et exécuter du code arbitraire sur le système.
La CVE-2022-42475 est activement exploitée.</t>
        </is>
      </c>
      <c r="H250" s="29" t="inlineStr">
        <is>
          <t>Risque fort</t>
        </is>
      </c>
      <c r="I250" s="147" t="inlineStr">
        <is>
          <t>Exécution de code ou commande</t>
        </is>
      </c>
      <c r="J250" s="1" t="inlineStr">
        <is>
          <t>OUI</t>
        </is>
      </c>
      <c r="K250" s="42" t="inlineStr">
        <is>
          <t>upgrade to FortiOS version 7.2.3 or above
upgrade to FortiOS version 7.0.9 or above
upgrade to FortiOS version 6.4.11 or above
upgrade to FortiOS version 6.2.12 or above
upgrade to FortiOS-6K7K version 7.0.8 or above
upgrade to FortiOS-6K7K version 6.4.10 or above
upgrade to FortiOS-6K7K version 6.2.12 or above
upgrade to FortiOS-6K7K version 6.0.15 or above</t>
        </is>
      </c>
      <c r="L250" s="1" t="inlineStr">
        <is>
          <t>Network</t>
        </is>
      </c>
      <c r="M250" s="123" t="n">
        <v>44908</v>
      </c>
      <c r="N250" s="123" t="n"/>
      <c r="O250" s="109" t="n">
        <v>44910</v>
      </c>
      <c r="P250" s="1">
        <f>DATEDIF(F250,O250,"D")</f>
        <v/>
      </c>
      <c r="Q250" s="147">
        <f>IF(N250&lt;=P250,"Traité dans le delai","Hors délai de remediation")</f>
        <v/>
      </c>
      <c r="R250" s="51" t="inlineStr">
        <is>
          <t>15/12/2022 : ID change 957287 
L’upgrade de tous les firewall ont été effectué avec succès vers la version 7.2.3</t>
        </is>
      </c>
      <c r="S250" s="49" t="inlineStr">
        <is>
          <t>https://www.fortiguard.com/psirt/FG-IR-22-398</t>
        </is>
      </c>
    </row>
    <row r="251" ht="159.65" customFormat="1" customHeight="1" s="2">
      <c r="A251" s="1" t="inlineStr">
        <is>
          <t>CDGDev</t>
        </is>
      </c>
      <c r="B251" s="1" t="inlineStr">
        <is>
          <t>12062023-05</t>
        </is>
      </c>
      <c r="C251" s="1" t="inlineStr">
        <is>
          <t>Clos (Traité)</t>
        </is>
      </c>
      <c r="D251" s="147" t="inlineStr">
        <is>
          <t>CVE-2023-27997</t>
        </is>
      </c>
      <c r="E251" s="147" t="inlineStr">
        <is>
          <t>FortiOS SSL-VPN</t>
        </is>
      </c>
      <c r="F251" s="109" t="n">
        <v>45089</v>
      </c>
      <c r="G251" s="18" t="inlineStr">
        <is>
          <t>Une vulnérabilité a été découverte
dans FortiGate, l’exploitation cette 
dernière pourrait permettre à un 
attaquant distant d'exécuter du code 
arbitraire sur le système, en raison 
d'une faille non spécifiée dans la 
fonction VPN SSL. En envoyant une 
requête spécialement conçue, un 
attaquant pourrait exploiter cette 
vulnérabilité pour exécuter un code 
arbitraire sur le système.</t>
        </is>
      </c>
      <c r="H251" s="23" t="inlineStr">
        <is>
          <t>Risque fort</t>
        </is>
      </c>
      <c r="I251" s="147" t="inlineStr">
        <is>
          <t>Exécution de code à
distance</t>
        </is>
      </c>
      <c r="J251" s="1" t="inlineStr">
        <is>
          <t>NON</t>
        </is>
      </c>
      <c r="K251" s="18" t="inlineStr">
        <is>
          <t>L’éditeur n’a pas encore publié une release note relative à cette vulnérabilité.
Au vu de la criticité de cette vulnérabilité, nous recommandons de procéder à la désactivation 
temporaire du VPN SSL en attendant la publication de bulletin officiel de l’éditeur.
Une update de ce bulletin sera communiquée au fur et à mesure des informations de renseignement 
collectées.</t>
        </is>
      </c>
      <c r="L251" s="1" t="inlineStr">
        <is>
          <t>Network</t>
        </is>
      </c>
      <c r="M251" s="109" t="n">
        <v>45089</v>
      </c>
      <c r="N251" s="147" t="n">
        <v>1</v>
      </c>
      <c r="O251" s="109" t="n">
        <v>45089</v>
      </c>
      <c r="P251" s="1">
        <f>DATEDIF(F251,O251,"D")</f>
        <v/>
      </c>
      <c r="Q251" s="109">
        <f>IF(P251&lt;=N251,"Traité dans le delai","Hors délai de remediation")</f>
        <v/>
      </c>
      <c r="R251" s="22" t="inlineStr">
        <is>
          <t>Non concerné par la vulnérabilité, car SSL VPN est désactivé.</t>
        </is>
      </c>
      <c r="S251" s="20" t="inlineStr">
        <is>
          <t>https://thehackernews.com/2023/06/critical-rce-flaw-discovered-in.html
https://exchange.xforce.ibmcloud.com/vulnerabilities/257709</t>
        </is>
      </c>
    </row>
    <row r="252" ht="101.65" customFormat="1" customHeight="1" s="2">
      <c r="A252" s="1" t="inlineStr">
        <is>
          <t>CDGDev</t>
        </is>
      </c>
      <c r="B252" s="1" t="inlineStr">
        <is>
          <t>21062023-05</t>
        </is>
      </c>
      <c r="C252" s="1" t="inlineStr">
        <is>
          <t>Clos (Traité)</t>
        </is>
      </c>
      <c r="D252" s="147" t="inlineStr">
        <is>
          <t>CVE-2023-33306</t>
        </is>
      </c>
      <c r="E252" s="147" t="inlineStr">
        <is>
          <t>FortiOS SSL-VPN</t>
        </is>
      </c>
      <c r="F252" s="109" t="n">
        <v>45098</v>
      </c>
      <c r="G252" s="18" t="inlineStr">
        <is>
          <t>Une vulnérabilité a été découverte dans FortiGate, l’exploitation cette dernière pourrait  permettre à un attaquant distant d'exécuter du code arbitraire sur le système, en raison d'une faille non spécifiée dans la fonction VPN SSL. 
En envoyant une requête spécialement conçue, un attaquant pourrait exploiter cette vulnérabilité pour exécuter un code arbitraire sur le système.</t>
        </is>
      </c>
      <c r="H252" s="23" t="inlineStr">
        <is>
          <t>Risque fort</t>
        </is>
      </c>
      <c r="I252" s="147" t="inlineStr">
        <is>
          <t>Déni de service</t>
        </is>
      </c>
      <c r="J252" s="1" t="inlineStr">
        <is>
          <t>NON</t>
        </is>
      </c>
      <c r="K252" s="18" t="inlineStr">
        <is>
          <t>	Mettre à jour FortiOS vers version 7.4.0 ou ultérieure 
	Mettre à jour FortiOS vers version 7.2.5 ou ultérieure
	Mettre à jour FortiOS vers version 7.0.11 ou ultérieure
	Mettre à jour FortiOS vers version 6.4.13 ou ultérieure</t>
        </is>
      </c>
      <c r="L252" s="1" t="inlineStr">
        <is>
          <t>Network</t>
        </is>
      </c>
      <c r="M252" s="109" t="n">
        <v>45098</v>
      </c>
      <c r="N252" s="147" t="n">
        <v>10</v>
      </c>
      <c r="O252" s="109" t="n">
        <v>45098</v>
      </c>
      <c r="P252" s="1">
        <f>DATEDIF(F252,O252,"D")</f>
        <v/>
      </c>
      <c r="Q252" s="109">
        <f>IF(P252&lt;=N252,"Traité dans le delai","Hors délai de remediation")</f>
        <v/>
      </c>
      <c r="R252" s="19" t="inlineStr">
        <is>
          <t>21/06/2023 : Mail envoyé par SOC
Non concerné par la vulnérabilité,  SSL VPN est désactivé.</t>
        </is>
      </c>
      <c r="S252" s="20" t="inlineStr">
        <is>
          <t>https://www.fortiguard.com/psirt/FG-IR-23-015</t>
        </is>
      </c>
    </row>
    <row r="253" ht="72.65000000000001" customFormat="1" customHeight="1" s="2">
      <c r="A253" s="1" t="inlineStr">
        <is>
          <t>CDGDev</t>
        </is>
      </c>
      <c r="B253" s="1" t="n"/>
      <c r="C253" s="35" t="inlineStr">
        <is>
          <t>Clos (Traité)</t>
        </is>
      </c>
      <c r="D253" s="147" t="inlineStr">
        <is>
          <t>CVE-2021-36169
CVE-2021-32600</t>
        </is>
      </c>
      <c r="E253" s="147" t="inlineStr">
        <is>
          <t>Fortigate</t>
        </is>
      </c>
      <c r="F253" s="109" t="n">
        <v>44448</v>
      </c>
      <c r="G253" s="18" t="inlineStr">
        <is>
          <t>De multiples vulnérabilités ont été découvertes dans les produits Fortinet. Certaines d'entre elles permettent à un attaquant de provoquer une exécution de code arbitraire à distance, un déni de service à distance et un contournement de la politique de sécurité</t>
        </is>
      </c>
      <c r="H253" s="29" t="inlineStr">
        <is>
          <t>Risque fort</t>
        </is>
      </c>
      <c r="I253" s="147" t="inlineStr">
        <is>
          <t>Exécution de code arbitraire à distance
Contournement de la politique de sécurité
Atteinte à la confidentialité des données</t>
        </is>
      </c>
      <c r="J253" s="1" t="inlineStr">
        <is>
          <t>OUI</t>
        </is>
      </c>
      <c r="K253" s="18" t="inlineStr">
        <is>
          <t>Upgrade : 
-	Mise à niveau du firmware de FortiGate avec toute version supérieure ou égale à 7.0.1
-	Mise à niveau du firmware de FortiGate avec toute version supérieure ou égale à 6.4.7</t>
        </is>
      </c>
      <c r="L253" s="1" t="inlineStr">
        <is>
          <t>Network</t>
        </is>
      </c>
      <c r="M253" s="109" t="n">
        <v>44448</v>
      </c>
      <c r="N253" s="109" t="n"/>
      <c r="O253" s="109" t="n"/>
      <c r="P253" s="1">
        <f>DATEDIF(F253,O253,"D")</f>
        <v/>
      </c>
      <c r="Q253" s="147">
        <f>IF(N253&lt;=P253,"Traité dans le delai","Hors délai de remediation")</f>
        <v/>
      </c>
      <c r="R253" s="19" t="inlineStr">
        <is>
          <t>Up to date 
Version actuel 7.0.1</t>
        </is>
      </c>
      <c r="S253" s="20" t="inlineStr">
        <is>
          <t xml:space="preserve">https://www.fortiguard.com/psirt/FG-IR-21-091
https://www.fortiguard.com/psirt/FG-IR-20-243 </t>
        </is>
      </c>
    </row>
    <row r="254" ht="130.5" customFormat="1" customHeight="1" s="2">
      <c r="A254" s="1" t="inlineStr">
        <is>
          <t>CDGDev</t>
        </is>
      </c>
      <c r="B254" s="1" t="n"/>
      <c r="C254" s="35" t="inlineStr">
        <is>
          <t>Clos (Traité)</t>
        </is>
      </c>
      <c r="D254" s="147" t="inlineStr">
        <is>
          <t>CVE-2021-26103
CVE-2021-41024
CVE-2021-42757
CVE-2021-26108
CVE-2021-36173
CVE-2021-26109
CVE-2021-44168
CVE-2021-26110</t>
        </is>
      </c>
      <c r="E254" s="147" t="inlineStr">
        <is>
          <t>Fortigate</t>
        </is>
      </c>
      <c r="F254" s="109" t="n">
        <v>44539</v>
      </c>
      <c r="G254" s="18" t="inlineStr">
        <is>
          <t xml:space="preserve">De multiples vulnérabilités ont été découvertes dans le produit FortiGate (FortiOS). Certaines d'entre elles permettent à un attaquant de provoquer une exécution de code arbitraire à distance, une atteinte à l'intégrité des données, une atteinte à la confidentialité des données et un contournement de la politique de sécurité.
</t>
        </is>
      </c>
      <c r="H254" s="23" t="inlineStr">
        <is>
          <t>Critique</t>
        </is>
      </c>
      <c r="I254" s="147" t="inlineStr">
        <is>
          <t>Exécution de code arbitraire à distance
Déni de service à distance
Contournement de la politique de sécurité
Atteinte à l'intégrité des données
Atteinte à la confidentialité des données
Élévation de privilèges
Injection de code indirecte à distance (XSS)
Injection de requêtes illégitimes par rebond (CSRF)</t>
        </is>
      </c>
      <c r="J254" s="1" t="inlineStr">
        <is>
          <t>OUI</t>
        </is>
      </c>
      <c r="K254" s="18" t="inlineStr">
        <is>
          <t>Mise à niveau du firmware de FortiGate vers la version supérieure ou égale à 7.0.3</t>
        </is>
      </c>
      <c r="L254" s="1" t="inlineStr">
        <is>
          <t>Network</t>
        </is>
      </c>
      <c r="M254" s="109" t="n">
        <v>44539</v>
      </c>
      <c r="N254" s="109" t="n"/>
      <c r="O254" s="109" t="n"/>
      <c r="P254" s="1">
        <f>DATEDIF(F254,O254,"D")</f>
        <v/>
      </c>
      <c r="Q254" s="147">
        <f>IF(N254&lt;=P254,"Traité dans le delai","Hors délai de remediation")</f>
        <v/>
      </c>
      <c r="R254" s="19" t="inlineStr">
        <is>
          <t>C2022-039  : Mise à jour du Firewall Forti 7.0.3</t>
        </is>
      </c>
      <c r="S254" s="19" t="inlineStr">
        <is>
          <t xml:space="preserve">https://www.fortiguard.com/psirt/FG-IR-20-158
https://www.fortiguard.com/psirt/FG-IR-21-181
https://www.fortiguard.com/psirt/FG-IR-21-173
https://www.fortiguard.com/psirt/FG-IR-21-051
https://www.fortiguard.com/psirt/FG-IR-21-115
https://www.fortiguard.com/psirt/FG-IR-21-049
https://www.fortiguard.com/psirt/FG-IR-21-201
https://www.fortiguard.com/psirt/FG-IR-20-131
</t>
        </is>
      </c>
    </row>
    <row r="255" ht="58.15" customFormat="1" customHeight="1" s="2">
      <c r="A255" s="1" t="inlineStr">
        <is>
          <t>CDGDev</t>
        </is>
      </c>
      <c r="B255" s="1" t="n"/>
      <c r="C255" s="147" t="inlineStr">
        <is>
          <t>Clos (Traité)</t>
        </is>
      </c>
      <c r="D255" s="147" t="inlineStr">
        <is>
          <t>CVE-2022-29053
CVE-2022-27491
CVE-2021-43080</t>
        </is>
      </c>
      <c r="E255" s="147" t="inlineStr">
        <is>
          <t>FortiGate</t>
        </is>
      </c>
      <c r="F255" s="109" t="n">
        <v>44811</v>
      </c>
      <c r="G255" s="18" t="inlineStr">
        <is>
          <t>De multiples vulnérabilités ont été découvertes dans le produit Fortigate. Certaines d'entre elles permettent à un attaquant de provoquer un déni de service, une exécution de code, et une atteinte à la confidentialité des données.</t>
        </is>
      </c>
      <c r="H255" s="43" t="inlineStr">
        <is>
          <t>Risque fort</t>
        </is>
      </c>
      <c r="I255" s="147" t="inlineStr">
        <is>
          <t>Denial of service
Information disclosure
Execute unauthorized code or commands</t>
        </is>
      </c>
      <c r="J255" s="1" t="inlineStr">
        <is>
          <t>OUI</t>
        </is>
      </c>
      <c r="K255" s="18" t="inlineStr">
        <is>
          <t>Upgrade FortiOS par la version 7.2.1 ou ultérieure.
Upgrade FortiOS par la version 7.0.6 ou ultérieure.</t>
        </is>
      </c>
      <c r="L255" s="1" t="inlineStr">
        <is>
          <t>Network</t>
        </is>
      </c>
      <c r="M255" s="109" t="n">
        <v>44811</v>
      </c>
      <c r="N255" s="109" t="n"/>
      <c r="O255" s="109" t="n">
        <v>44852</v>
      </c>
      <c r="P255" s="1">
        <f>DATEDIF(F255,O255,"D")</f>
        <v/>
      </c>
      <c r="Q255" s="147">
        <f>IF(N255&lt;=P255,"Traité dans le delai","Hors délai de remediation")</f>
        <v/>
      </c>
      <c r="R255" s="22" t="inlineStr">
        <is>
          <t xml:space="preserve">18/10/2022 : Upgrade avec success vers la v 7.0.7 </t>
        </is>
      </c>
      <c r="S255" s="18" t="inlineStr">
        <is>
          <t>https://www.fortiguard.com/psirt/FG-IR-22-073
https://www.fortiguard.com/psirt/FG-IR-22-158
https://www.fortiguard.com/psirt/FG-IR-21-222</t>
        </is>
      </c>
    </row>
    <row r="256" ht="87" customFormat="1" customHeight="1" s="2">
      <c r="A256" s="1" t="inlineStr">
        <is>
          <t>CDGDev</t>
        </is>
      </c>
      <c r="B256" s="1" t="n"/>
      <c r="C256" s="147" t="inlineStr">
        <is>
          <t>Clos (Traité)</t>
        </is>
      </c>
      <c r="D256" s="147" t="inlineStr">
        <is>
          <t>CVE-2022-40684</t>
        </is>
      </c>
      <c r="E256" s="147" t="inlineStr">
        <is>
          <t>Fortigate</t>
        </is>
      </c>
      <c r="F256" s="109" t="n">
        <v>44841</v>
      </c>
      <c r="G256" s="18" t="inlineStr">
        <is>
          <t>Une vulnérabilité critique a été découverte dans le produit Fortigate. Elles permettent à un attaquant de contourner l’authentification en utilisant un chemin ou un canal alternatif [CWE-88] dans des versions spécifiques de FortiOS, qui peuvent permettre à un attaquant non authentifié d'effectuer des opérations sur l'interface d'administration via des requêtes HTTP ou HTTPS spécialement conçues.</t>
        </is>
      </c>
      <c r="H256" s="43" t="inlineStr">
        <is>
          <t>Risque fort</t>
        </is>
      </c>
      <c r="I256" s="1" t="inlineStr">
        <is>
          <t>Contournement d'authentification</t>
        </is>
      </c>
      <c r="J256" s="1" t="inlineStr">
        <is>
          <t>OUI</t>
        </is>
      </c>
      <c r="K256" s="18" t="inlineStr">
        <is>
          <t>Upgrade FortiOS par la version 7.2.2 ou ultérieure.
Upgrade FortiOS par la version 7.0.7 ou ultérieure.</t>
        </is>
      </c>
      <c r="L256" s="1" t="inlineStr">
        <is>
          <t>Network</t>
        </is>
      </c>
      <c r="M256" s="109" t="n">
        <v>44841</v>
      </c>
      <c r="N256" s="109" t="n"/>
      <c r="O256" s="109" t="n">
        <v>44852</v>
      </c>
      <c r="P256" s="1">
        <f>DATEDIF(F256,O256,"D")</f>
        <v/>
      </c>
      <c r="Q256" s="147">
        <f>IF(N256&lt;=P256,"Traité dans le delai","Hors délai de remediation")</f>
        <v/>
      </c>
      <c r="R256" s="22" t="inlineStr">
        <is>
          <t xml:space="preserve">18/10/2022 : Upgrade avec success vers la v 7.0.7 </t>
        </is>
      </c>
      <c r="S256" s="20" t="inlineStr">
        <is>
          <t>https://docs.fortinet.com/document/fortigate/7.2.2/fortios-release-notes/289806/resolved-issues</t>
        </is>
      </c>
    </row>
    <row r="257" ht="87" customFormat="1" customHeight="1" s="2">
      <c r="A257" s="1" t="inlineStr">
        <is>
          <t>CDGDev</t>
        </is>
      </c>
      <c r="B257" s="1" t="inlineStr">
        <is>
          <t>07122022-05</t>
        </is>
      </c>
      <c r="C257" s="1" t="inlineStr">
        <is>
          <t>Clos (Traité)</t>
        </is>
      </c>
      <c r="D257" s="147" t="inlineStr">
        <is>
          <t>CVE-2022-30305
CVE-2022-38379
CVE-2022-40680
CVE-2022-35843
CVE-2022-33875
CVE-2022-33876</t>
        </is>
      </c>
      <c r="E257" s="1" t="inlineStr">
        <is>
          <t>Forti OS</t>
        </is>
      </c>
      <c r="F257" s="123" t="n">
        <v>44902</v>
      </c>
      <c r="G257" s="42" t="inlineStr">
        <is>
          <t>De multiples vulnérabilités ont été découvertes dans les produits Fortinet.certaines d'entre elles permettent à un attaquant de provoquer une exécution de code arbitraire à distance,
Un contournement de la politique de sécurité et une atteinte à la confidentialité des données.</t>
        </is>
      </c>
      <c r="H257" s="1" t="inlineStr">
        <is>
          <t>Risque fort</t>
        </is>
      </c>
      <c r="I257" s="147" t="inlineStr">
        <is>
          <t>Exécution de code arbitraire à distance
Contournement de la politique de sécurité
Atteinte à la confidentialité des données
Injection de code indirecte à distance (XSS)</t>
        </is>
      </c>
      <c r="J257" s="1" t="inlineStr">
        <is>
          <t>OUI</t>
        </is>
      </c>
      <c r="K257" s="42" t="inlineStr">
        <is>
          <t>•	Mise à jour de FortiOS vers 7.0.8 ou supérieure.
•	Mise à jour de FortiOS vers 7.2.2 ou supérieure.
•	Mise à jour de FortiOS vers 6.4.10 ou supérieure</t>
        </is>
      </c>
      <c r="L257" s="1" t="inlineStr">
        <is>
          <t>Network</t>
        </is>
      </c>
      <c r="M257" s="123" t="n">
        <v>44902</v>
      </c>
      <c r="N257" s="123" t="n"/>
      <c r="O257" s="109" t="n">
        <v>44902</v>
      </c>
      <c r="P257" s="1">
        <f>DATEDIF(F257,O257,"D")</f>
        <v/>
      </c>
      <c r="Q257" s="147">
        <f>IF(N257&lt;=P257,"Traité dans le delai","Hors délai de remediation")</f>
        <v/>
      </c>
      <c r="R257" s="42" t="inlineStr">
        <is>
          <t>07/12/2022 :la version actuel des FWs est upto date 7.2.2.</t>
        </is>
      </c>
      <c r="S257" s="49" t="inlineStr">
        <is>
          <t>https://www.fortiguard.com/psirt/FG-IR-22-255</t>
        </is>
      </c>
    </row>
    <row r="258" ht="174" customFormat="1" customHeight="1" s="2">
      <c r="A258" s="1" t="inlineStr">
        <is>
          <t>CDGDev</t>
        </is>
      </c>
      <c r="B258" s="1" t="inlineStr">
        <is>
          <t>13062023-06</t>
        </is>
      </c>
      <c r="C258" s="1" t="inlineStr">
        <is>
          <t>Clos (Patch cumulative)</t>
        </is>
      </c>
      <c r="D258" s="147" t="inlineStr">
        <is>
          <t>CVE-2023-29178
CVE-2022-43953
CVE-2023-27997
CVE-2023-29175
CVE-2023-22639
CVE-2023-26207
CVE-2023-29181
CVE-2023-29180
CVE-2023-29179
CVE-2022-42474
CVE-2023-33305
CVE-2022-41327</t>
        </is>
      </c>
      <c r="E258" s="147" t="inlineStr">
        <is>
          <t>Forti OS</t>
        </is>
      </c>
      <c r="F258" s="109" t="n">
        <v>45090</v>
      </c>
      <c r="G258" s="18" t="inlineStr">
        <is>
          <t>Multiples vulnérabilités ont été découvertes dans FortiOS, certaines d'entre elles peut permettre à un attaquant distant d'exécuter du code arbitraire à distance sur le système, en raison d'une faille dans la fonction VPN SSL, en envoyant une requête spécialement conçue. Ainsi un déni de service et divulgation d’information sur un système vulnérable.</t>
        </is>
      </c>
      <c r="H258" s="23" t="inlineStr">
        <is>
          <t>Risque fort</t>
        </is>
      </c>
      <c r="I258" s="147" t="inlineStr">
        <is>
          <t>Exécution de code à distance
Déni de service
Divulgation d’information
Escalade de privilège</t>
        </is>
      </c>
      <c r="J258" s="1" t="inlineStr">
        <is>
          <t>OUI</t>
        </is>
      </c>
      <c r="K258" s="18" t="inlineStr">
        <is>
          <t>Mettre à jours le système FortiOS par les versions ci-dessous : 
	FortiOS version 7.4.0 ou ultérieurs. 
	FortiOS version 7.2.5 ou ultérieurs.
	FortiOS version 7.0.12 ou ultérieurs.
	FortiOS version 6.4.13 ou ultérieurs.</t>
        </is>
      </c>
      <c r="L258" s="1" t="inlineStr">
        <is>
          <t>Network</t>
        </is>
      </c>
      <c r="M258" s="109" t="n">
        <v>45090</v>
      </c>
      <c r="N258" s="147" t="n">
        <v>1</v>
      </c>
      <c r="O258" s="109">
        <f>TODAY()</f>
        <v/>
      </c>
      <c r="P258" s="1">
        <f>DATEDIF(F258,O258,"D")</f>
        <v/>
      </c>
      <c r="Q258" s="109">
        <f>IF(P258&lt;=N258,"Traité dans le delai","Hors délai de remediation")</f>
        <v/>
      </c>
      <c r="R258" s="19" t="inlineStr">
        <is>
          <t xml:space="preserve">13/°06/2023  : Mail envoyé par SOC
15/06/2023 : Relance
19/06/2023 : Relance
</t>
        </is>
      </c>
      <c r="S258" s="20" t="inlineStr">
        <is>
          <t xml:space="preserve">https://www.fortiguard.com/psirt/FG-IR-23-095 
https://www.fortiguard.com/psirt/FG-IR-22-463 
https://www.fortiguard.com/psirt/FG-IR-23-097 
https://www.fortiguard.com/psirt/FG-IR-22-468 
https://www.fortiguard.com/psirt/FG-IR-22-494 
https://www.fortiguard.com/psirt/FG-IR-22-455 
https://www.fortiguard.com/psirt/FG-IR-23-119 
https://www.fortiguard.com/psirt/FG-IR-23-111 
https://www.fortiguard.com/psirt/FG-IR-23-125 
https://www.fortiguard.com/psirt/FG-IR-22-393 
https://www.fortiguard.com/psirt/FG-IR-22-375 
https://www.fortiguard.com/psirt/FG-IR-22-380 </t>
        </is>
      </c>
    </row>
    <row r="259" ht="43.5" customFormat="1" customHeight="1" s="2">
      <c r="A259" s="1" t="inlineStr">
        <is>
          <t>CDGDev</t>
        </is>
      </c>
      <c r="B259" s="1" t="n"/>
      <c r="C259" s="147" t="inlineStr">
        <is>
          <t>Clos (Non concerné)</t>
        </is>
      </c>
      <c r="D259" s="147" t="inlineStr">
        <is>
          <t xml:space="preserve">CVE-2022-0215 </t>
        </is>
      </c>
      <c r="E259" s="147" t="inlineStr">
        <is>
          <t>CMS WordPress</t>
        </is>
      </c>
      <c r="F259" s="109" t="n">
        <v>44580</v>
      </c>
      <c r="G259" s="18" t="inlineStr">
        <is>
          <t xml:space="preserve">Une vulnérabilité a été corrigée dans les plugins susmentionnés du CMS WordPress. L’exploitation de cette faille peut permettre à un attaquant de prendre le contrôle du site affecté. </t>
        </is>
      </c>
      <c r="H259" s="23" t="inlineStr">
        <is>
          <t>Critique</t>
        </is>
      </c>
      <c r="I259" s="147" t="n"/>
      <c r="J259" s="1" t="inlineStr">
        <is>
          <t>NON</t>
        </is>
      </c>
      <c r="K259" s="18" t="n"/>
      <c r="L259" s="1" t="inlineStr">
        <is>
          <t>Unix</t>
        </is>
      </c>
      <c r="M259" s="109" t="n">
        <v>44580</v>
      </c>
      <c r="N259" s="109" t="n"/>
      <c r="O259" s="109" t="n"/>
      <c r="P259" s="1">
        <f>DATEDIF(F259,O259,"D")</f>
        <v/>
      </c>
      <c r="Q259" s="147">
        <f>IF(N259&lt;=P259,"Traité dans le delai","Hors délai de remediation")</f>
        <v/>
      </c>
      <c r="R259" s="19" t="n"/>
      <c r="S259" s="20" t="inlineStr">
        <is>
          <t>https://www.wordfence.com/blog/2022/01/84000-wordpress-sites-affected-by-three-plugins-with-the-same-vulnerability/</t>
        </is>
      </c>
    </row>
    <row r="260" ht="72.65000000000001" customFormat="1" customHeight="1" s="2">
      <c r="A260" s="1" t="inlineStr">
        <is>
          <t>CDGDev</t>
        </is>
      </c>
      <c r="B260" s="1" t="n"/>
      <c r="C260" s="147" t="inlineStr">
        <is>
          <t>Clos (Non concerné)</t>
        </is>
      </c>
      <c r="D260" s="147" t="inlineStr">
        <is>
          <t>CVE-2021-41184
CVE-2021-41182
CVE-2021-41183
CVE-2016-7103
CVE-2010-5312</t>
        </is>
      </c>
      <c r="E260" s="147" t="inlineStr">
        <is>
          <t>CMS Drupal</t>
        </is>
      </c>
      <c r="F260" s="109" t="n">
        <v>44582</v>
      </c>
      <c r="G260" s="18" t="inlineStr">
        <is>
          <t>De multiples vulnérabilités ont été découvertes dans Drupal core. Elles permettent à un attaquant de provoquer une injection de code indirecte à distance (XSS).</t>
        </is>
      </c>
      <c r="H260" s="23" t="inlineStr">
        <is>
          <t>Critique</t>
        </is>
      </c>
      <c r="I260" s="147" t="inlineStr">
        <is>
          <t xml:space="preserve"> 
Injection de code indirecte à distance (XSS)</t>
        </is>
      </c>
      <c r="J260" s="1" t="inlineStr">
        <is>
          <t>NON</t>
        </is>
      </c>
      <c r="K260" s="18" t="inlineStr">
        <is>
          <t>Drupal version Drupal 9.3.3.
Drupal version Drupal 9.2.11.
Drupal version Drupal 7.86.</t>
        </is>
      </c>
      <c r="L260" s="1" t="inlineStr">
        <is>
          <t>Unix</t>
        </is>
      </c>
      <c r="M260" s="109" t="n">
        <v>44582</v>
      </c>
      <c r="N260" s="109" t="n"/>
      <c r="O260" s="109" t="n"/>
      <c r="P260" s="1">
        <f>DATEDIF(F260,O260,"D")</f>
        <v/>
      </c>
      <c r="Q260" s="147">
        <f>IF(N260&lt;=P260,"Traité dans le delai","Hors délai de remediation")</f>
        <v/>
      </c>
      <c r="R260" s="19" t="n"/>
      <c r="S260" s="18" t="n"/>
    </row>
    <row r="261" ht="188.65" customFormat="1" customHeight="1" s="2">
      <c r="A261" s="1" t="inlineStr">
        <is>
          <t>CDGDev</t>
        </is>
      </c>
      <c r="B261" s="1" t="n"/>
      <c r="C261" s="147" t="inlineStr">
        <is>
          <t>Clos (Non concerné)</t>
        </is>
      </c>
      <c r="D261" s="147" t="inlineStr">
        <is>
          <t>CVE-2022-25270
CVE-2022-25271</t>
        </is>
      </c>
      <c r="E261" s="147" t="inlineStr">
        <is>
          <t>CMS Drupal</t>
        </is>
      </c>
      <c r="F261" s="109" t="n">
        <v>44609</v>
      </c>
      <c r="G261" s="18" t="inlineStr">
        <is>
          <t>De multiples vulnérabilités ont été découvertes dans Drupal core. Le module Drupal Quick Edit pourrait permettre à un attaquant authentifié à distance d'obtenir des informations sensibles, en raison de l'incapacité à vérifier correctement l'accès aux entités dans certaines circonstances. En envoyant une requête spécialement rédigée, un attaquant pourrait exploiter cette vulnérabilité pour obtenir des informations sensibles, Ainsi L'API de formulaire de Drupal core présente une vulnérabilité dans laquelle certains formulaires de modules contribués ou personnalisés peuvent être vulnérables à une validation incorrecte des entrées. Cela pourrait permettre à un attaquant d'injecter des valeurs non autorisées ou d'écraser des données. Les formulaires affectés sont rares, mais dans certains cas, un attaquant pourrait modifier des données critiques ou sensibles.</t>
        </is>
      </c>
      <c r="H261" s="1" t="inlineStr">
        <is>
          <t>Moyen</t>
        </is>
      </c>
      <c r="I261" s="147" t="inlineStr">
        <is>
          <t>Atteinte aux informations confidentielles</t>
        </is>
      </c>
      <c r="J261" s="1" t="inlineStr">
        <is>
          <t>OUI</t>
        </is>
      </c>
      <c r="K261" s="18" t="inlineStr">
        <is>
          <t>CMS Drupal 9.3, Mise a jours vers 9.3.6
CMS Drupal 9.2, Mise a jours vers 9.2.12</t>
        </is>
      </c>
      <c r="L261" s="1" t="inlineStr">
        <is>
          <t>Unix</t>
        </is>
      </c>
      <c r="M261" s="109" t="n">
        <v>44609</v>
      </c>
      <c r="N261" s="109" t="n"/>
      <c r="O261" s="109" t="n"/>
      <c r="P261" s="1">
        <f>DATEDIF(F261,O261,"D")</f>
        <v/>
      </c>
      <c r="Q261" s="147">
        <f>IF(N261&lt;=P261,"Traité dans le delai","Hors délai de remediation")</f>
        <v/>
      </c>
      <c r="R261" s="19" t="n"/>
      <c r="S261" s="18" t="inlineStr">
        <is>
          <t>https://www.drupal.org/sa-core-2022-004
https://www.drupal.org/sa-core-2022-003</t>
        </is>
      </c>
    </row>
    <row r="262" ht="87" customFormat="1" customHeight="1" s="2">
      <c r="A262" s="1" t="inlineStr">
        <is>
          <t>CDGDev</t>
        </is>
      </c>
      <c r="B262" s="1" t="inlineStr">
        <is>
          <t>15062023-10</t>
        </is>
      </c>
      <c r="C262" s="1" t="inlineStr">
        <is>
          <t>Clos (Non concerné)</t>
        </is>
      </c>
      <c r="D262" s="147" t="inlineStr">
        <is>
          <t>CVE-2023-24490
CVE-2023-24489</t>
        </is>
      </c>
      <c r="E262" s="147" t="inlineStr">
        <is>
          <t>Citrix Virtual Apps et Desktops</t>
        </is>
      </c>
      <c r="F262" s="109" t="n">
        <v>45092</v>
      </c>
      <c r="G262" s="18" t="inlineStr">
        <is>
          <t>De Multiples Vulnérabilités dans Citrix Virtual Apps and Desktops qui pourrait permettre à un attaquant local authentifié d'obtenir des privilèges élevés sur le système, en raison d'une mauvaise gestion des privilèges. En envoyant une requête spécialement rédigée, un attaquant authentifié pourrait exploiter cette vulnérabilité pour obtenir des privilèges élevés sur le système.</t>
        </is>
      </c>
      <c r="H262" s="29" t="inlineStr">
        <is>
          <t>Moyen</t>
        </is>
      </c>
      <c r="I262" s="147" t="inlineStr">
        <is>
          <t>Exécution de code arbitraire
Contournement de mesures de sécurité</t>
        </is>
      </c>
      <c r="J262" s="1" t="inlineStr">
        <is>
          <t>OUI</t>
        </is>
      </c>
      <c r="K262" s="18" t="inlineStr">
        <is>
          <t>	Citrix Virtual Apps and Desktops versions antérieures à la version 2305
	Citrix Virtual Apps and Desktops 1912 LTSR sans le correctif de sécurité CU7
	Citrix Virtual Apps and Desktops 2203 LTSR sans le correctif de sécurité CU3</t>
        </is>
      </c>
      <c r="L262" s="1" t="inlineStr">
        <is>
          <t>Wintel</t>
        </is>
      </c>
      <c r="M262" s="109" t="n">
        <v>45092</v>
      </c>
      <c r="N262" s="147" t="n">
        <v>30</v>
      </c>
      <c r="O262" s="109">
        <f>TODAY()</f>
        <v/>
      </c>
      <c r="P262" s="1">
        <f>DATEDIF(F262,O262,"D")</f>
        <v/>
      </c>
      <c r="Q262" s="109">
        <f>IF(P262&lt;=N262,"Traité dans le delai","Hors délai de remediation")</f>
        <v/>
      </c>
      <c r="R262" s="19" t="inlineStr">
        <is>
          <t>15/06/2023 : Mail envoyé par SOC
19/06/02023 : le ShareFile storage  Citrix on n'est pas concerné par ce produit
VDA blocage sur l'upgrade, ticket en cours avec le support Citrix</t>
        </is>
      </c>
      <c r="S262" s="20" t="inlineStr">
        <is>
          <t>https://support.citrix.com/article/CTX559370/windows-and-linux-virtual-delivery-agent-for-cvad-and-citrix-daas-security-bulletin-cve202324490
https://support.citrix.com/article/CTX559517/sharefile-storagezones-controller-security-update-for-cve202324489</t>
        </is>
      </c>
    </row>
    <row r="263" ht="43.5" customFormat="1" customHeight="1" s="2">
      <c r="A263" s="1" t="inlineStr">
        <is>
          <t>CDGDev</t>
        </is>
      </c>
      <c r="B263" s="1" t="inlineStr">
        <is>
          <t>12122022-07</t>
        </is>
      </c>
      <c r="C263" s="147" t="inlineStr">
        <is>
          <t>Clos (Patch cumulative)</t>
        </is>
      </c>
      <c r="D263" s="147" t="inlineStr">
        <is>
          <t>CVE-2022-20968</t>
        </is>
      </c>
      <c r="E263" s="1" t="inlineStr">
        <is>
          <t>Cisco IP Phone</t>
        </is>
      </c>
      <c r="F263" s="123" t="n">
        <v>44907</v>
      </c>
      <c r="G263" s="42" t="inlineStr">
        <is>
          <t>Une vulnérabilité a été découverte dans le produit Cisco IP Phone.
Elle permet à un attaquant de provoquer une exécution de code arbitraire à distance et un déni de service à distance.</t>
        </is>
      </c>
      <c r="H263" s="1" t="inlineStr">
        <is>
          <t>Risque fort</t>
        </is>
      </c>
      <c r="I263" s="147" t="inlineStr">
        <is>
          <t>Exécution de code arbitraire à distance
Déni de service à distance</t>
        </is>
      </c>
      <c r="J263" s="1" t="inlineStr">
        <is>
          <t>OUI</t>
        </is>
      </c>
      <c r="K263" s="42" t="inlineStr">
        <is>
          <t xml:space="preserve">Mise a jour  par La version suivante Firmware 14.2
</t>
        </is>
      </c>
      <c r="L263" s="147" t="inlineStr">
        <is>
          <t>Network</t>
        </is>
      </c>
      <c r="M263" s="123" t="n">
        <v>44907</v>
      </c>
      <c r="N263" s="123" t="n"/>
      <c r="O263" s="109">
        <f>TODAY()</f>
        <v/>
      </c>
      <c r="P263" s="1">
        <f>DATEDIF(F263,O263,"D")</f>
        <v/>
      </c>
      <c r="Q263" s="147">
        <f>IF(N263&lt;=P263,"Traité dans le delai","Hors délai de remediation")</f>
        <v/>
      </c>
      <c r="R263" s="51" t="inlineStr">
        <is>
          <t>12/12/2022 : Mail envoyé par SOC
16/12/2022 : Relance.</t>
        </is>
      </c>
      <c r="S263" s="49" t="inlineStr">
        <is>
          <t>https://tools.cisco.com/security/center/content/CiscoSecurityAdvisory/cisco-sa-ipp-oobwrite-8cMF5r7U</t>
        </is>
      </c>
    </row>
    <row r="264" ht="116.15" customFormat="1" customHeight="1" s="2">
      <c r="A264" s="1" t="inlineStr">
        <is>
          <t>CDGDev</t>
        </is>
      </c>
      <c r="B264" s="1" t="inlineStr">
        <is>
          <t>18012023-09</t>
        </is>
      </c>
      <c r="C264" s="54" t="inlineStr">
        <is>
          <t>WIP</t>
        </is>
      </c>
      <c r="D264" s="147" t="inlineStr">
        <is>
          <t>CVE-2022-38023 
CVE-2022-37966
CVE-2022-37967
CVE-2022-45141
CVE-2022-46169</t>
        </is>
      </c>
      <c r="E264" s="1" t="inlineStr">
        <is>
          <t>Cacti</t>
        </is>
      </c>
      <c r="F264" s="123" t="n">
        <v>44944</v>
      </c>
      <c r="G264" s="42" t="inlineStr">
        <is>
          <t>De multiples vulnérabilités critique ont été découvertes affectant le logiciel de surveillance réseau Cacti. L’exploitation de ces vulnérabilités peut permettre à un attaquant distant d’exécuter du code arbitraire.</t>
        </is>
      </c>
      <c r="H264" s="43" t="inlineStr">
        <is>
          <t>Risque fort</t>
        </is>
      </c>
      <c r="I264" s="147" t="inlineStr">
        <is>
          <t>Exécution de code arbitraire à distance</t>
        </is>
      </c>
      <c r="J264" s="1" t="inlineStr">
        <is>
          <t>OUI</t>
        </is>
      </c>
      <c r="K264" s="42" t="inlineStr">
        <is>
          <t>Mise à jour vers les versions 1.2.23, 1.3.0</t>
        </is>
      </c>
      <c r="L264" s="147" t="inlineStr">
        <is>
          <t>Network</t>
        </is>
      </c>
      <c r="M264" s="123" t="n">
        <v>44944</v>
      </c>
      <c r="N264" s="123" t="n"/>
      <c r="O264" s="109">
        <f>TODAY()</f>
        <v/>
      </c>
      <c r="P264" s="1">
        <f>DATEDIF(F264,O264,"D")</f>
        <v/>
      </c>
      <c r="Q264" s="147">
        <f>IF(N264&lt;=P264,"Traité dans le delai","Hors délai de remediation")</f>
        <v/>
      </c>
      <c r="R264" s="51" t="inlineStr">
        <is>
          <t xml:space="preserve">16/01/2023 : Mail envoyé par SOC
23/01/2023 : Relance
25/01/2023 : Relance 
25/01/2023 : retour équipe outillage  Les solutions seront remplacer par Zabbix.
26/01/2023 :demandé à l'équipe outillage une date pour la migration vers Zabbix 
30/01/2023 : Relance </t>
        </is>
      </c>
      <c r="S264" s="49" t="inlineStr">
        <is>
          <t>https://www.sonarsource.com/blog/cacti-unauthenticated-remote-code-execution/
https://github.com/Cacti/cacti/security/advisories/GHSA-6p93-p743-35gf</t>
        </is>
      </c>
    </row>
    <row r="265" ht="232.15" customFormat="1" customHeight="1" s="2">
      <c r="A265" s="1" t="inlineStr">
        <is>
          <t>CDGDev</t>
        </is>
      </c>
      <c r="B265" s="1" t="n"/>
      <c r="C265" s="147" t="inlineStr">
        <is>
          <t>Clos (Traité)</t>
        </is>
      </c>
      <c r="D265" s="147" t="n"/>
      <c r="E265" s="147" t="inlineStr">
        <is>
          <t>AvosLocker ransomware</t>
        </is>
      </c>
      <c r="F265" s="109" t="n">
        <v>44685</v>
      </c>
      <c r="G265" s="18" t="inlineStr">
        <is>
          <t>AvosLocker ransomware est un exécutable Windows multitâches écrit en C++ qui s'exécute comme une application console et affiche un journal des actions effectuées sur les systèmes des victimes. AvosLocker ransomware chiffre les fichiers sur le serveur de la victime et les renomme avec l'extension ".avos".
L'exécutable d'AvosLocker laisse une note de rançon appelée GET_YOUR_FILES_BACK.txt dans tous les répertoires où le chiffrement a lieu. La note de rançon inclut un site .onion qui contient des instructions pour payer la rançon et recevoir une clé de décryptage.</t>
        </is>
      </c>
      <c r="H265" s="29" t="inlineStr">
        <is>
          <t>Risque fort</t>
        </is>
      </c>
      <c r="I265" s="147" t="n"/>
      <c r="J265" s="1" t="inlineStr">
        <is>
          <t>OUI</t>
        </is>
      </c>
      <c r="K265" s="68" t="inlineStr">
        <is>
          <t>-	Blocage des Hashs:
a5ad3355f55e1a15baefea83ce81d038531af516f47716018b1dedf04f081f15
05ba2df0033e3cd5b987d66b6de545df439d338a20165c0ba96cde8a74e463e5
912018ab3c6b16b39ee84f17745ff0c80a33cee241013ec35d0281e40c0658d9
e81a8f8ad804c4d83869d7806a303ff04f31cce376c5df8aada2e9db2c1eeb98
ddcb0e99f27e79d3536a15e0d51f7f33c38b2ae48677570f36f5e92863db5a96
14f0c4ce32821a7d25ea5e016ea26067d6615e3336c3baa854ea37a290a462a8
-	Blocage de l’outil d’accès à distance AnyDesk.</t>
        </is>
      </c>
      <c r="L265" s="1" t="inlineStr">
        <is>
          <t>Network/SOC</t>
        </is>
      </c>
      <c r="M265" s="109" t="n">
        <v>44685</v>
      </c>
      <c r="N265" s="109" t="n"/>
      <c r="O265" s="109" t="n">
        <v>44748</v>
      </c>
      <c r="P265" s="1">
        <f>DATEDIF(F265,O265,"D")</f>
        <v/>
      </c>
      <c r="Q265" s="147">
        <f>IF(N265&lt;=P265,"Traité dans le delai","Hors délai de remediation")</f>
        <v/>
      </c>
      <c r="R265" s="19" t="inlineStr">
        <is>
          <t>traité sous id 109259.</t>
        </is>
      </c>
      <c r="S265" s="20" t="inlineStr">
        <is>
          <t xml:space="preserve">https://www.trendmicro.com/en_us/research/22/e/avoslocker-ransomware-variant-abuses-driver-file-to-disable-anti-Virus-scans-log4shell.html  </t>
        </is>
      </c>
    </row>
    <row r="266" ht="72.65000000000001" customFormat="1" customHeight="1" s="2">
      <c r="A266" s="1" t="inlineStr">
        <is>
          <t>CDGDev</t>
        </is>
      </c>
      <c r="B266" s="1" t="n"/>
      <c r="C266" s="147" t="inlineStr">
        <is>
          <t>Clos (Patch cumulative)</t>
        </is>
      </c>
      <c r="D266" s="147" t="inlineStr">
        <is>
          <t>CVE-2021-30858
CVE-2021-30860</t>
        </is>
      </c>
      <c r="E266" s="123" t="inlineStr">
        <is>
          <t xml:space="preserve">Apple iOS et iPadOS </t>
        </is>
      </c>
      <c r="F266" s="109" t="n">
        <v>44453</v>
      </c>
      <c r="G266" s="18" t="inlineStr">
        <is>
          <t>Apple a publié des mises à jours pour iOS 14.8, iPadOS 14.8, macOS Big Sur 11.6 et Safari 14.1.2 afin de corriger deux vulnérabilités activement exploitées, dont l'une a mis en échec les protections de sécurité supplémentaires intégrées au système d'exploitation.</t>
        </is>
      </c>
      <c r="H266" s="23" t="inlineStr">
        <is>
          <t>Critique</t>
        </is>
      </c>
      <c r="I266" s="147" t="inlineStr">
        <is>
          <t>Exécution de code arbitraire à distance
Contournement de la politique de sécurité
Atteinte à la confidentialité des données</t>
        </is>
      </c>
      <c r="J266" s="1" t="inlineStr">
        <is>
          <t>OUI</t>
        </is>
      </c>
      <c r="K266" s="18" t="inlineStr">
        <is>
          <t>Update to : 
La version la plus récente d’iOS et d’iPadOS est la version 14.8
La version la plus récente de macOS est la version 11.6
La version la plus récente de Safari est 14.1.2</t>
        </is>
      </c>
      <c r="L266" s="147" t="inlineStr">
        <is>
          <t>FS</t>
        </is>
      </c>
      <c r="M266" s="109" t="n">
        <v>44453</v>
      </c>
      <c r="N266" s="109" t="n"/>
      <c r="O266" s="109" t="n"/>
      <c r="P266" s="1">
        <f>DATEDIF(F266,O266,"D")</f>
        <v/>
      </c>
      <c r="Q266" s="147">
        <f>IF(N266&lt;=P266,"Traité dans le delai","Hors délai de remediation")</f>
        <v/>
      </c>
      <c r="R266" s="19" t="inlineStr">
        <is>
          <t xml:space="preserve">De nouvelles vulnérabilités ont été publiées par l'éditeur et une nouvelle version a été publiée
Nécessite un outil de déploiement des mises a jour sécurité des produits non Microsoft
</t>
        </is>
      </c>
      <c r="S266" s="20" t="inlineStr">
        <is>
          <t>https://support.apple.com/en-us/HT212807 
https://support.apple.com/fr-fr/HT201222</t>
        </is>
      </c>
    </row>
    <row r="267" ht="72.65000000000001" customFormat="1" customHeight="1" s="2">
      <c r="A267" s="1" t="inlineStr">
        <is>
          <t>CDGDev</t>
        </is>
      </c>
      <c r="B267" s="1" t="n"/>
      <c r="C267" s="147" t="inlineStr">
        <is>
          <t>Clos (Patch cumulative)</t>
        </is>
      </c>
      <c r="D267" s="147" t="inlineStr">
        <is>
          <t>CVE-2021-30883</t>
        </is>
      </c>
      <c r="E267" s="123" t="inlineStr">
        <is>
          <t xml:space="preserve">Apple iOS et iPadOS </t>
        </is>
      </c>
      <c r="F267" s="109" t="n">
        <v>44481</v>
      </c>
      <c r="G267" s="18" t="inlineStr">
        <is>
          <t>Une vulnérabilité a été découverte dans les produits Appel. Elle permet à un attaquant de provoquer une exécution de code arbitraire.</t>
        </is>
      </c>
      <c r="H267" s="23" t="inlineStr">
        <is>
          <t>Critique</t>
        </is>
      </c>
      <c r="I267" s="130" t="inlineStr">
        <is>
          <t>Exécution de code arbitraire</t>
        </is>
      </c>
      <c r="J267" s="1" t="inlineStr">
        <is>
          <t>NON</t>
        </is>
      </c>
      <c r="K267" s="30" t="inlineStr">
        <is>
          <t>Upd+J86:L86ate to : 
La version la plus récente d’iOS et d’iPadOS est la version 15.0.2</t>
        </is>
      </c>
      <c r="L267" s="147" t="inlineStr">
        <is>
          <t>FS</t>
        </is>
      </c>
      <c r="M267" s="109" t="n">
        <v>44481</v>
      </c>
      <c r="N267" s="109" t="n"/>
      <c r="O267" s="109" t="n"/>
      <c r="P267" s="1">
        <f>DATEDIF(F267,O267,"D")</f>
        <v/>
      </c>
      <c r="Q267" s="147">
        <f>IF(N267&lt;=P267,"Traité dans le delai","Hors délai de remediation")</f>
        <v/>
      </c>
      <c r="R267" s="19" t="inlineStr">
        <is>
          <t xml:space="preserve">De nouvelles vulnérabilités ont été publiées par l'éditeur et une nouvelle version a été publiée
Nécessite un outil de déploiement des mises a jour sécurité des produits non Microsoft
</t>
        </is>
      </c>
      <c r="S267" s="20" t="inlineStr">
        <is>
          <t xml:space="preserve">https://support.apple.com/en-us/HT212846 </t>
        </is>
      </c>
    </row>
    <row r="268" ht="348" customFormat="1" customHeight="1" s="2">
      <c r="A268" s="1" t="inlineStr">
        <is>
          <t>CDGDev</t>
        </is>
      </c>
      <c r="B268" s="1" t="n"/>
      <c r="C268" s="1" t="inlineStr">
        <is>
          <t>Clos (Patch cumulative)</t>
        </is>
      </c>
      <c r="D268" s="147" t="inlineStr">
        <is>
          <t>CVE-2021-30907
CVE-2021-30917
CVE-2021-30903
CVE-2021-30919
CVE-2021-30900
CVE-2021-30883
CVE-2021-30909
CVE-2021-30916
CVE-2021-30918
CVE-2021-30902
CVE-2021-30888
CVE-2021-30905
CVE-2021-30881
CVE-2021-30914
CVE-2021-30906
CVE-2021-30894
CVE-2021-30886
CVE-2021-30910
CVE-2021-30911
CVE-2021-30875
CVE-2021-30915
CVE-2021-30887
CVE-2021-30889
CVE-2021-30890</t>
        </is>
      </c>
      <c r="E268" s="123" t="inlineStr">
        <is>
          <t xml:space="preserve">Apple iOS et iPadOS </t>
        </is>
      </c>
      <c r="F268" s="109" t="n">
        <v>44496</v>
      </c>
      <c r="G268" s="18" t="inlineStr">
        <is>
          <t>De multiples vulnérabilités ont été découvertes dans les produits Apple. Certaines d'entre elles permettent à un attaquant de provoquer une exécution de code arbitraire à distance, un déni de service à distance et un contournement de la politique de sécurité.</t>
        </is>
      </c>
      <c r="H268" s="23" t="inlineStr">
        <is>
          <t>Critique</t>
        </is>
      </c>
      <c r="I268" s="130" t="inlineStr">
        <is>
          <t>Exécution de code arbitraire à distance
Déni de service à distance
Contournement de la politique de sécurité
Atteinte à la confidentialité des données
Élévation de privilèges</t>
        </is>
      </c>
      <c r="J268" s="1" t="inlineStr">
        <is>
          <t>NON</t>
        </is>
      </c>
      <c r="K268" s="30" t="inlineStr">
        <is>
          <t>La version la plus récente d’iOS et d’iPadOS est la version 15.1
La version la plus récente d’iOS et d’iPadOS est la version 14.8.1</t>
        </is>
      </c>
      <c r="L268" s="147" t="inlineStr">
        <is>
          <t>FS</t>
        </is>
      </c>
      <c r="M268" s="109" t="n">
        <v>44497</v>
      </c>
      <c r="N268" s="109" t="n"/>
      <c r="O268" s="109" t="n"/>
      <c r="P268" s="1">
        <f>DATEDIF(F268,O268,"D")</f>
        <v/>
      </c>
      <c r="Q268" s="147">
        <f>IF(N268&lt;=P268,"Traité dans le delai","Hors délai de remediation")</f>
        <v/>
      </c>
      <c r="R268" s="19" t="inlineStr">
        <is>
          <t xml:space="preserve">De nouvelles vulnérabilités ont été publiées par l'éditeur et une nouvelle version a été publiée
Nécessite un outil de déploiement des mises a jour sécurité des produits non Microsoft
</t>
        </is>
      </c>
      <c r="S268" s="18" t="inlineStr">
        <is>
          <t xml:space="preserve">https://support.apple.com/en-us/HT212868
https://support.apple.com/en-us/HT212867 </t>
        </is>
      </c>
    </row>
    <row r="269" ht="409.5" customFormat="1" customHeight="1" s="2">
      <c r="A269" s="1" t="inlineStr">
        <is>
          <t>CDGDev</t>
        </is>
      </c>
      <c r="B269" s="1" t="n"/>
      <c r="C269" s="1" t="inlineStr">
        <is>
          <t>Clos (Patch cumulative)</t>
        </is>
      </c>
      <c r="D269" s="147" t="inlineStr">
        <is>
          <t>CVE-2021-30767 
CVE-2021-30926 
CVE-2021-30927 
CVE-2021-30929 
CVE-2021-30932 
CVE-2021-30934 
CVE-2021-30936 
CVE-2021-30937 
CVE-2021-30939 
CVE-2021-30940 
CVE-2021-30941 
CVE-2021-30942 
CVE-2021-30945 
CVE-2021-30946 
CVE-2021-30947 
CVE-2021-30948 
CVE-2021-30949 
CVE-2021-30951 
CVE-2021-30952 
CVE-2021-30953 
CVE-2021-30954 
CVE-2021-30955 
CVE-2021-30957 
CVE-2021-30958 
CVE-2021-30960 
CVE-2021-30964 
CVE-2021-30966 
CVE-2021-30967 
CVE-2021-30968 
CVE-2021-30971 
CVE-2021-30973 
CVE-2021-30979 
CVE-2021-30980 
CVE-2021-30983 
CVE-2021-30984 
CVE-2021-30985 
CVE-2021-30988 
CVE-2021-30991 
CVE-2021-30992 
CVE-2021-30993 
CVE-2021-30995 
CVE-2021-30996</t>
        </is>
      </c>
      <c r="E269" s="123" t="inlineStr">
        <is>
          <t xml:space="preserve">Apple iOS et iPadOS </t>
        </is>
      </c>
      <c r="F269" s="109" t="n">
        <v>44544</v>
      </c>
      <c r="G269" s="18" t="inlineStr">
        <is>
          <t>Apple a publié une nouvelle mise à jour de sécurité corrigeant plusieurs vulnérabilités dans son iOS version 15.x et iPadOS 15.x. L’exploitation de ces vulnérabilités peut permettre à un attaquant d’exécuter du code arbitraire à distance (RCE), réussir une élévation des privi-lèges et de prendre le contrôle sur les appareils vulnérables.</t>
        </is>
      </c>
      <c r="H269" s="23" t="inlineStr">
        <is>
          <t>Critique</t>
        </is>
      </c>
      <c r="I269" s="147" t="inlineStr">
        <is>
          <t>Exécution du code arbitraire à distance
Prise de contrôle système affecté
Élévation des privilèges</t>
        </is>
      </c>
      <c r="J269" s="1" t="inlineStr">
        <is>
          <t>OUI</t>
        </is>
      </c>
      <c r="K269" s="18" t="inlineStr">
        <is>
          <t>Update to : 
La version la plus récente d’iOS et d’iPadOS est la version 15.2</t>
        </is>
      </c>
      <c r="L269" s="147" t="inlineStr">
        <is>
          <t>FS</t>
        </is>
      </c>
      <c r="M269" s="109" t="n">
        <v>44544</v>
      </c>
      <c r="N269" s="109" t="n"/>
      <c r="O269" s="109" t="n"/>
      <c r="P269" s="1">
        <f>DATEDIF(F269,O269,"D")</f>
        <v/>
      </c>
      <c r="Q269" s="147">
        <f>IF(N269&lt;=P269,"Traité dans le delai","Hors délai de remediation")</f>
        <v/>
      </c>
      <c r="R269" s="19" t="inlineStr">
        <is>
          <t xml:space="preserve">De nouvelles vulnérabilités ont été publiées par l'éditeur et une nouvelle version a été publiée
Nécessite un outil de déploiement des mises a jour sécurité des produits non Microsoft
</t>
        </is>
      </c>
      <c r="S269" s="18" t="inlineStr">
        <is>
          <t xml:space="preserve">https://support.apple.com/en-us/HT212976 </t>
        </is>
      </c>
    </row>
    <row r="270" ht="43.5" customFormat="1" customHeight="1" s="2">
      <c r="A270" s="1" t="inlineStr">
        <is>
          <t>CDGDev</t>
        </is>
      </c>
      <c r="B270" s="1" t="n"/>
      <c r="C270" s="147" t="inlineStr">
        <is>
          <t>Clos (Patch cumulative)</t>
        </is>
      </c>
      <c r="D270" s="147" t="inlineStr">
        <is>
          <t>CVE-2022-22588</t>
        </is>
      </c>
      <c r="E270" s="123" t="inlineStr">
        <is>
          <t xml:space="preserve">Apple iOS et iPadOS </t>
        </is>
      </c>
      <c r="F270" s="109" t="n">
        <v>44574</v>
      </c>
      <c r="G270" s="18" t="inlineStr">
        <is>
          <t>Une vulnérabilité a été découverte dans Apple iOS et iPadOS. Elle permet à un attaquant de provoquer un déni de service.</t>
        </is>
      </c>
      <c r="H270" s="23" t="inlineStr">
        <is>
          <t>Critique</t>
        </is>
      </c>
      <c r="I270" s="147" t="inlineStr">
        <is>
          <t>Déni de service</t>
        </is>
      </c>
      <c r="J270" s="1" t="inlineStr">
        <is>
          <t>OUI</t>
        </is>
      </c>
      <c r="K270" s="18" t="inlineStr">
        <is>
          <t>Mise à jour IOS et iPadOS vers : 
•	iOS versions 15.2.1
•	iPadOS versions 15.2.1</t>
        </is>
      </c>
      <c r="L270" s="147" t="inlineStr">
        <is>
          <t>FS</t>
        </is>
      </c>
      <c r="M270" s="109" t="n">
        <v>44574</v>
      </c>
      <c r="N270" s="109" t="n"/>
      <c r="O270" s="109" t="n"/>
      <c r="P270" s="1">
        <f>DATEDIF(F270,O270,"D")</f>
        <v/>
      </c>
      <c r="Q270" s="147">
        <f>IF(N270&lt;=P270,"Traité dans le delai","Hors délai de remediation")</f>
        <v/>
      </c>
      <c r="R270" s="19" t="n"/>
      <c r="S270" s="20" t="inlineStr">
        <is>
          <t>https://support.apple.com/en-us/HT213043</t>
        </is>
      </c>
    </row>
    <row r="271" ht="87" customFormat="1" customHeight="1" s="2">
      <c r="A271" s="1" t="inlineStr">
        <is>
          <t>CDGDev</t>
        </is>
      </c>
      <c r="B271" s="1" t="n"/>
      <c r="C271" s="147" t="inlineStr">
        <is>
          <t>Clos (Patch cumulative)</t>
        </is>
      </c>
      <c r="D271" s="147" t="inlineStr">
        <is>
          <t>CVE-2022-22587</t>
        </is>
      </c>
      <c r="E271" s="123" t="inlineStr">
        <is>
          <t xml:space="preserve">Apple iOS et iPadOS </t>
        </is>
      </c>
      <c r="F271" s="109" t="n">
        <v>44588</v>
      </c>
      <c r="G271" s="18" t="inlineStr">
        <is>
          <t>Apple iOS et iPadOS pourraient permettre à un attaquant local d'obtenir des privilèges élevés sur le système, en raison d'un problème de corruption de mémoire dans le composant IOMobileFrameBuffer. En utilisant une application spécialement conçue, un attaquant pourrait exploiter cette vulnérabilité pour exécuter du code arbitraire avec les privilèges du noyau</t>
        </is>
      </c>
      <c r="H271" s="29" t="inlineStr">
        <is>
          <t>Critique</t>
        </is>
      </c>
      <c r="I271" s="147" t="inlineStr">
        <is>
          <t>Escalade privilège
Exécution du code arbitraire</t>
        </is>
      </c>
      <c r="J271" s="1" t="inlineStr">
        <is>
          <t>OUI</t>
        </is>
      </c>
      <c r="K271" s="18" t="inlineStr">
        <is>
          <t>Upgrade to iOS 15.3 and iPadOS 15.3</t>
        </is>
      </c>
      <c r="L271" s="147" t="inlineStr">
        <is>
          <t>FS</t>
        </is>
      </c>
      <c r="M271" s="109" t="n">
        <v>44588</v>
      </c>
      <c r="N271" s="109" t="n"/>
      <c r="O271" s="109" t="n"/>
      <c r="P271" s="1">
        <f>DATEDIF(F271,O271,"D")</f>
        <v/>
      </c>
      <c r="Q271" s="147">
        <f>IF(N271&lt;=P271,"Traité dans le delai","Hors délai de remediation")</f>
        <v/>
      </c>
      <c r="R271" s="19" t="n"/>
      <c r="S271" s="20" t="inlineStr">
        <is>
          <t>https://support.apple.com/en-us/HT213053</t>
        </is>
      </c>
    </row>
    <row r="272" ht="87" customFormat="1" customHeight="1" s="2">
      <c r="A272" s="1" t="inlineStr">
        <is>
          <t>CDGDev</t>
        </is>
      </c>
      <c r="B272" s="1" t="n"/>
      <c r="C272" s="147" t="inlineStr">
        <is>
          <t>Clos (Patch cumulative)</t>
        </is>
      </c>
      <c r="D272" s="1" t="inlineStr">
        <is>
          <t>CVE-2022-22620</t>
        </is>
      </c>
      <c r="E272" s="123" t="inlineStr">
        <is>
          <t xml:space="preserve">Apple iOS et iPadOS </t>
        </is>
      </c>
      <c r="F272" s="123" t="n">
        <v>44603</v>
      </c>
      <c r="G272" s="18" t="inlineStr">
        <is>
          <t>Apple iOS et iPadOS et macOS Monterey pourraient permettre à un attaquant distant d'exécuter du code arbitraire sur le système, en raison d'un use-after-free dans le composant WebKit. En persuadant une victime d'ouvrir un fichier spécialement conçu, un attaquant pourrait exploiter cette vulnérabilité pour exécuter du code arbitraire sur le système ou provoquer un déni de service.</t>
        </is>
      </c>
      <c r="H272" s="1" t="inlineStr">
        <is>
          <t>Risque fort</t>
        </is>
      </c>
      <c r="I272" s="147" t="inlineStr">
        <is>
          <t>Déni de service
Exécution du code arbitraire</t>
        </is>
      </c>
      <c r="J272" s="1" t="inlineStr">
        <is>
          <t>OUI</t>
        </is>
      </c>
      <c r="K272" s="34" t="inlineStr">
        <is>
          <t>Upgrade to iOS 15.3 and iPadOS 15.3.1</t>
        </is>
      </c>
      <c r="L272" s="147" t="inlineStr">
        <is>
          <t>FS</t>
        </is>
      </c>
      <c r="M272" s="109" t="n">
        <v>44603</v>
      </c>
      <c r="N272" s="109" t="n"/>
      <c r="O272" s="109" t="n"/>
      <c r="P272" s="1">
        <f>DATEDIF(F272,O272,"D")</f>
        <v/>
      </c>
      <c r="Q272" s="147">
        <f>IF(N272&lt;=P272,"Traité dans le delai","Hors délai de remediation")</f>
        <v/>
      </c>
      <c r="R272" s="19" t="inlineStr">
        <is>
          <t xml:space="preserve">De nouvelles vulnérabilités ont été publiées par l'éditeur et une nouvelle version a été publiée
Nécessite un outil de déploiement des mises a jour sécurité des produits non Microsoft
</t>
        </is>
      </c>
      <c r="S272" s="20" t="inlineStr">
        <is>
          <t>https://support.apple.com/en-us/HT213093</t>
        </is>
      </c>
    </row>
    <row r="273" ht="409.5" customFormat="1" customHeight="1" s="2">
      <c r="A273" s="1" t="inlineStr">
        <is>
          <t>CDGDev</t>
        </is>
      </c>
      <c r="B273" s="1" t="n"/>
      <c r="C273" s="147" t="inlineStr">
        <is>
          <t>Clos (Patch cumulative)</t>
        </is>
      </c>
      <c r="D273" s="147" t="inlineStr">
        <is>
          <t>CVE-2022-22633
CVE-2022-22666
CVE-2022-22634
CVE-2022-22635
CVE-2022-22636
CVE-2022-22652
CVE-2022-22598
CVE-2022-22642
CVE-2022-22643
CVE-2022-22667
CVE-2022-22611
CVE-2022-22612
CVE-2022-22641
CVE-2022-22653
CVE-2022-22596
CVE-2022-22640
CVE-2022-22613
CVE-2022-22614
CVE-2022-22615
CVE-2022-22632
CVE-2022-22638
CVE-2022-22622
CVE-2022-22670
CVE-2022-22659
CVE-2022-22618
CVE-2022-22609
CVE-2022-22600
CVE-2022-22599
CVE-2022-22639
CVE-2022-22621
CVE-2022-22671
CVE-2022-22662
CVE-2022-22610
CVE-2022-22624
CVE-2022-22628
CVE-2022-22629
CVE-2022-22637
CVE-2022-22668</t>
        </is>
      </c>
      <c r="E273" s="123" t="inlineStr">
        <is>
          <t xml:space="preserve">Apple iOS et iPadOS </t>
        </is>
      </c>
      <c r="F273" s="109" t="n">
        <v>44635</v>
      </c>
      <c r="G273" s="18" t="inlineStr">
        <is>
          <t>Apple annonce la correction 
de plusieurs vulnérabilités
affectant ses produits. 
L’exploitation de ces 
vulnérabilités peut permettre 
à un att a quant d’exécuter du
code arbitraire, d’élever ses
privilèges ou de contourner 
les mesures de sécurité.</t>
        </is>
      </c>
      <c r="H273" s="29" t="inlineStr">
        <is>
          <t>Risque fort</t>
        </is>
      </c>
      <c r="I273" s="147" t="inlineStr">
        <is>
          <t>Exécution de 
code arbitraire
Elévation de 
privilèges
Contournement 
de mesures de 
sécurité</t>
        </is>
      </c>
      <c r="J273" s="1" t="inlineStr">
        <is>
          <t>OUI</t>
        </is>
      </c>
      <c r="K273" s="18" t="inlineStr">
        <is>
          <t>Installation des correctifs sécurité des produits iOS et iPadOS :
▪ iOS version 15.4
▪ iPadOS version 15.4</t>
        </is>
      </c>
      <c r="L273" s="147" t="inlineStr">
        <is>
          <t>FS</t>
        </is>
      </c>
      <c r="M273" s="109" t="n">
        <v>44635</v>
      </c>
      <c r="N273" s="109" t="n"/>
      <c r="O273" s="109" t="n"/>
      <c r="P273" s="1">
        <f>DATEDIF(F273,O273,"D")</f>
        <v/>
      </c>
      <c r="Q273" s="147">
        <f>IF(N273&lt;=P273,"Traité dans le delai","Hors délai de remediation")</f>
        <v/>
      </c>
      <c r="R273" s="19" t="inlineStr">
        <is>
          <t xml:space="preserve">De nouvelles vulnérabilités ont été publiées par l'éditeur et une nouvelle version a été publiée
Nécessite un outil de déploiement des mises a jour sécurité des produits non Microsoft
</t>
        </is>
      </c>
      <c r="S273" s="20" t="inlineStr">
        <is>
          <t>https://support.apple.com/en-us/HT213182</t>
        </is>
      </c>
    </row>
    <row r="274" ht="72.65000000000001" customFormat="1" customHeight="1" s="2">
      <c r="A274" s="1" t="inlineStr">
        <is>
          <t>CDGDev</t>
        </is>
      </c>
      <c r="B274" s="1" t="n"/>
      <c r="C274" s="147" t="inlineStr">
        <is>
          <t>Clos (Patch cumulative)</t>
        </is>
      </c>
      <c r="D274" s="147" t="inlineStr">
        <is>
          <t>CVE-2022-22675</t>
        </is>
      </c>
      <c r="E274" s="123" t="inlineStr">
        <is>
          <t xml:space="preserve">Apple iOS et iPadOS </t>
        </is>
      </c>
      <c r="F274" s="109" t="n">
        <v>44655</v>
      </c>
      <c r="G274" s="18" t="inlineStr">
        <is>
          <t>Une vulnérabilité critique « Zero-day » a été découverte dans les produits Apple iOS 15.4.1 et iPadOS 15.4.1. Elles permettent à un attaquant de provoquer une exécution de code arbitraire et une atteinte à la confidentialité des données.</t>
        </is>
      </c>
      <c r="H274" s="29" t="inlineStr">
        <is>
          <t>Risque fort</t>
        </is>
      </c>
      <c r="I274" s="147" t="inlineStr">
        <is>
          <t>Déni de service 
Exécution du code arbitraire 
Escalade de privilège.</t>
        </is>
      </c>
      <c r="J274" s="1" t="inlineStr">
        <is>
          <t>OUI</t>
        </is>
      </c>
      <c r="K274" s="18" t="inlineStr">
        <is>
          <t>Mise à jour des produits Apple par les versions suivantes :
iOS version 15.4.1
iPadOS version 15.4.1</t>
        </is>
      </c>
      <c r="L274" s="147" t="inlineStr">
        <is>
          <t>FS</t>
        </is>
      </c>
      <c r="M274" s="109" t="n">
        <v>44655</v>
      </c>
      <c r="N274" s="109" t="n"/>
      <c r="O274" s="109" t="n"/>
      <c r="P274" s="1">
        <f>DATEDIF(F274,O274,"D")</f>
        <v/>
      </c>
      <c r="Q274" s="147">
        <f>IF(N274&lt;=P274,"Traité dans le delai","Hors délai de remediation")</f>
        <v/>
      </c>
      <c r="R274" s="19" t="inlineStr">
        <is>
          <t xml:space="preserve">De nouvelles vulnérabilités ont été publiées par l'éditeur et une nouvelle version a été publiée
Nécessite un outil de déploiement des mises a jour sécurité des produits non Microsoft
</t>
        </is>
      </c>
      <c r="S274" s="20" t="inlineStr">
        <is>
          <t>https://support.apple.com/en-us/HT213219</t>
        </is>
      </c>
    </row>
    <row r="275" ht="409.5" customFormat="1" customHeight="1" s="2">
      <c r="A275" s="1" t="inlineStr">
        <is>
          <t>CDGDev</t>
        </is>
      </c>
      <c r="B275" s="1" t="n"/>
      <c r="C275" s="147" t="inlineStr">
        <is>
          <t>Clos (Patch cumulative)</t>
        </is>
      </c>
      <c r="D275" s="147" t="inlineStr">
        <is>
          <t>CVE-2022-26771
CVE-2022-26768
CVE-2022-26714
CVE-2022-26765
CVE-2022-26706
CVE-2022-26757
CVE-2022-26709
CVE-2022-26760
CVE-2022-26717
CVE-2022-22673
CVE-2022-26716
CVE-2022-26744
CVE-2022-22677
CVE-2022-26764
CVE-2022-26700
CVE-2022-26738
CVE-2022-26711
CVE-2022-26751
CVE-2022-26766
CVE-2022-26745
CVE-2022-26762
CVE-2022-26710
CVE-2022-26701
CVE-2022-26739
CVE-2022-26737
CVE-2022-26740
CVE-2022-26702
CVE-2022-26703
CVE-2022-26731
CVE-2022-26719
CVE-2022-26736
CVE-2022-26763</t>
        </is>
      </c>
      <c r="E275" s="123" t="inlineStr">
        <is>
          <t xml:space="preserve">Apple iOS et iPadOS </t>
        </is>
      </c>
      <c r="F275" s="109" t="n">
        <v>44698</v>
      </c>
      <c r="G275" s="18" t="inlineStr">
        <is>
          <t>De multiples vulnérabilités critiques ont été découverte dans les produits Apple iOS 15.5 et iPadOS 15.5. Elles permettent à un attaquant de provoquer une exécution de code arbitraire et une atteinte à la confidentialité des données.</t>
        </is>
      </c>
      <c r="H275" s="29" t="inlineStr">
        <is>
          <t>Risque fort</t>
        </is>
      </c>
      <c r="I275" s="147" t="inlineStr">
        <is>
          <t>Déni de service
Exécution du code arbitraire
Escalade de privilège.</t>
        </is>
      </c>
      <c r="J275" s="1" t="inlineStr">
        <is>
          <t>OUI</t>
        </is>
      </c>
      <c r="K275" s="18" t="inlineStr">
        <is>
          <t>Mise à jour des produits Apple par les versions suivantes :
Apple iOS version 15.5
iPadOS version 15.5</t>
        </is>
      </c>
      <c r="L275" s="147" t="inlineStr">
        <is>
          <t>FS</t>
        </is>
      </c>
      <c r="M275" s="109" t="n">
        <v>44698</v>
      </c>
      <c r="N275" s="109" t="n"/>
      <c r="O275" s="109" t="n"/>
      <c r="P275" s="1">
        <f>DATEDIF(F275,O275,"D")</f>
        <v/>
      </c>
      <c r="Q275" s="147">
        <f>IF(N275&lt;=P275,"Traité dans le delai","Hors délai de remediation")</f>
        <v/>
      </c>
      <c r="R275" s="19" t="inlineStr">
        <is>
          <t xml:space="preserve">De nouvelles vulnérabilités ont été publiées par l'éditeur et une nouvelle version a été publiée
Nécessite un outil de déploiement des mises a jour sécurité des produits non Microsoft
</t>
        </is>
      </c>
      <c r="S275" s="20" t="inlineStr">
        <is>
          <t>https://support.apple.com/en-us/HT213258</t>
        </is>
      </c>
    </row>
    <row r="276" ht="116.15" customFormat="1" customHeight="1" s="2">
      <c r="A276" s="1" t="inlineStr">
        <is>
          <t>CDGDev</t>
        </is>
      </c>
      <c r="B276" s="1" t="n"/>
      <c r="C276" s="147" t="inlineStr">
        <is>
          <t>Clos (Patch cumulative)</t>
        </is>
      </c>
      <c r="D276" s="147" t="inlineStr">
        <is>
          <t>CVE-2022-22675
CVE-2022-22674</t>
        </is>
      </c>
      <c r="E276" s="123" t="inlineStr">
        <is>
          <t xml:space="preserve">Apple iOS et iPadOS </t>
        </is>
      </c>
      <c r="F276" s="109" t="n">
        <v>44698</v>
      </c>
      <c r="G276" s="18" t="inlineStr">
        <is>
          <t>Multiples vulnérabilités critique de type Zero-day ont été découvertes dans Apple macOS, l’exploitation de ces failles peut permettre à un attaquant local d'obtenir des privilèges élevés sur le système, en raison d'un problème d'écriture hors limites dans le composant AppleAVD. En utilisant une application spécialement conçue, un attaquant pourrait exploiter cette vulnérabilité pour exécuter du code arbitraire avec les privilèges du noyau.
Vulnérabilités activement exploitées.</t>
        </is>
      </c>
      <c r="H276" s="29" t="inlineStr">
        <is>
          <t>Risque fort</t>
        </is>
      </c>
      <c r="I276" s="1" t="inlineStr">
        <is>
          <t>Exécution du code arbitraire</t>
        </is>
      </c>
      <c r="J276" s="1" t="inlineStr">
        <is>
          <t>OUI</t>
        </is>
      </c>
      <c r="K276" s="18" t="inlineStr">
        <is>
          <t>Upgrade macOS Big par la version 11.6.6
Upgrade macOS Monterey par la version 12.4</t>
        </is>
      </c>
      <c r="L276" s="147" t="inlineStr">
        <is>
          <t>FS</t>
        </is>
      </c>
      <c r="M276" s="109" t="n">
        <v>44698</v>
      </c>
      <c r="N276" s="109" t="n"/>
      <c r="O276" s="109" t="n">
        <v>44817</v>
      </c>
      <c r="P276" s="1">
        <f>DATEDIF(F276,O276,"D")</f>
        <v/>
      </c>
      <c r="Q276" s="147">
        <f>IF(N276&lt;=P276,"Traité dans le delai","Hors délai de remediation")</f>
        <v/>
      </c>
      <c r="R276" s="19" t="inlineStr">
        <is>
          <t xml:space="preserve">De nouvelles vulnérabilités ont été publiées par l'éditeur et une nouvelle version a été publiée
Nécessite un outil de déploiement des mises a jour sécurité des produits non Microsoft
</t>
        </is>
      </c>
      <c r="S276" s="18" t="inlineStr">
        <is>
          <t>https://support.apple.com/kb/HT213256
https://support.apple.com/kb/HT213256</t>
        </is>
      </c>
    </row>
    <row r="277" ht="72.65000000000001" customFormat="1" customHeight="1" s="2">
      <c r="A277" s="1" t="inlineStr">
        <is>
          <t>CDGDev</t>
        </is>
      </c>
      <c r="B277" s="1" t="n"/>
      <c r="C277" s="147" t="inlineStr">
        <is>
          <t>Clos (Patch cumulative)</t>
        </is>
      </c>
      <c r="D277" s="147" t="inlineStr">
        <is>
          <t>CVE-2022-32893
CVE-2022-32894</t>
        </is>
      </c>
      <c r="E277" s="123" t="inlineStr">
        <is>
          <t xml:space="preserve">Apple iOS et iPadOS </t>
        </is>
      </c>
      <c r="F277" s="109" t="n">
        <v>44792</v>
      </c>
      <c r="G277" s="18" t="inlineStr">
        <is>
          <t>De multiples vulnérabilités ont été découvertes dans les produits Apple. Elles permettent à un attaquant de provoquer une exécution de code arbitraire à distance.
Apple indique que les vulnérabilités CVE-2022-32893 et CVE-2022-32894 seraient activement exploitées.</t>
        </is>
      </c>
      <c r="H277" s="43" t="inlineStr">
        <is>
          <t>Risque fort</t>
        </is>
      </c>
      <c r="I277" s="147" t="inlineStr">
        <is>
          <t>Exécution de code arbitraire à distance</t>
        </is>
      </c>
      <c r="J277" s="1" t="inlineStr">
        <is>
          <t>OUI</t>
        </is>
      </c>
      <c r="K277" s="18" t="inlineStr">
        <is>
          <t>Mise à jour iOS et iPadOS par la version 15.6.1
Mise à jour macOS Monterey par la version 12.5.1
Mise à jour Safari par la version 15.6.1</t>
        </is>
      </c>
      <c r="L277" s="147" t="inlineStr">
        <is>
          <t>FS</t>
        </is>
      </c>
      <c r="M277" s="109" t="n">
        <v>44792</v>
      </c>
      <c r="N277" s="109" t="n"/>
      <c r="O277" s="109" t="n">
        <v>44817</v>
      </c>
      <c r="P277" s="1">
        <f>DATEDIF(F277,O277,"D")</f>
        <v/>
      </c>
      <c r="Q277" s="147">
        <f>IF(N277&lt;=P277,"Traité dans le delai","Hors délai de remediation")</f>
        <v/>
      </c>
      <c r="R277" s="19" t="inlineStr">
        <is>
          <t xml:space="preserve">De nouvelles vulnérabilités ont été publiées par l'éditeur et une nouvelle version a été publiée
Nécessite un outil de déploiement des mises a jour sécurité des produits non Microsoft
</t>
        </is>
      </c>
      <c r="S277" s="18" t="inlineStr">
        <is>
          <t xml:space="preserve">https://support.apple.com/fr-fr/HT213412 
https://support.apple.com/fr-fr/HT213413 
https://support.apple.com/en-us/HT213414 </t>
        </is>
      </c>
    </row>
    <row r="278" ht="232.15" customFormat="1" customHeight="1" s="2">
      <c r="A278" s="1" t="inlineStr">
        <is>
          <t>CDGDev</t>
        </is>
      </c>
      <c r="B278" s="1" t="n"/>
      <c r="C278" s="147" t="inlineStr">
        <is>
          <t>Clos (Patch cumulative)</t>
        </is>
      </c>
      <c r="D278" s="147" t="inlineStr">
        <is>
          <t>CVE-2022-32868
CVE-2022-32886
CVE-2022-32912
CVE-2022-32891
CVE-2022-32854
CVE-2022-32911
CVE-2022-32864
CVE-2022-32917
CVE-2022-32883
CVE-2022-32908
CVE-2022-32795
CVE-2022-32872
CVE-2022-32902
CVE-2022-32896
CVE-2022-32900
CVE-2022-32894</t>
        </is>
      </c>
      <c r="E278" s="123" t="inlineStr">
        <is>
          <t xml:space="preserve">Apple iOS et iPadOS </t>
        </is>
      </c>
      <c r="F278" s="109" t="n">
        <v>44817</v>
      </c>
      <c r="G278" s="18" t="inlineStr">
        <is>
          <t>De multiples vulnérabilités ont été découvertes dans les produits Apple. Certaines d'entre elles permettent à un attaquant de provoquer une exécution de code arbitraire à distance, un contournement de la politique de sécurité et une atteinte à l'intégrité des données. Les vulnérabilités CVE-2022- 32917 et CVE-2022-32894 sont activement exploitées.</t>
        </is>
      </c>
      <c r="H278" s="43" t="inlineStr">
        <is>
          <t>Risque fort</t>
        </is>
      </c>
      <c r="I278" s="147" t="inlineStr">
        <is>
          <t>Exécution de code arbitraire à distance Contournement de la politique de sécurité Atteinte à l'intégrité des données 
Atteinte à la confidentialité des données Élévation de privilèges</t>
        </is>
      </c>
      <c r="J278" s="1" t="inlineStr">
        <is>
          <t>OUI</t>
        </is>
      </c>
      <c r="K278" s="18" t="inlineStr">
        <is>
          <t>Mise à jour des produits Apple par les versions suivantes : 
✓ Safari version 16
✓ iOS version 16
✓ macOS Monterey version 12.6
✓ macOS Big Sur version 11.7
✓ iOS 15.7 et iPadOS version 15.7</t>
        </is>
      </c>
      <c r="L278" s="147" t="inlineStr">
        <is>
          <t>FS</t>
        </is>
      </c>
      <c r="M278" s="109" t="n">
        <v>44817</v>
      </c>
      <c r="N278" s="109" t="n"/>
      <c r="O278" s="109" t="n"/>
      <c r="P278" s="1">
        <f>DATEDIF(F278,O278,"D")</f>
        <v/>
      </c>
      <c r="Q278" s="147">
        <f>IF(N278&lt;=P278,"Traité dans le delai","Hors délai de remediation")</f>
        <v/>
      </c>
      <c r="R278" s="22" t="n"/>
      <c r="S278" s="18" t="inlineStr">
        <is>
          <t>https://support.apple.com/en-us/HT213445
https://support.apple.com/en-us/HT213443
https://support.apple.com/en-us/HT213444
https://support.apple.com/en-us/HT213446
https://support.apple.com/en-us/HT213442</t>
        </is>
      </c>
    </row>
    <row r="279" ht="29.15" customFormat="1" customHeight="1" s="2">
      <c r="A279" s="1" t="inlineStr">
        <is>
          <t>CDGDev</t>
        </is>
      </c>
      <c r="B279" s="1" t="n"/>
      <c r="C279" s="147" t="inlineStr">
        <is>
          <t>Clos (Patch cumulative)</t>
        </is>
      </c>
      <c r="D279" s="147" t="inlineStr">
        <is>
          <t>CVE-2022-22658</t>
        </is>
      </c>
      <c r="E279" s="123" t="inlineStr">
        <is>
          <t xml:space="preserve">Apple iOS et iPadOS </t>
        </is>
      </c>
      <c r="F279" s="109" t="n">
        <v>44847</v>
      </c>
      <c r="G279" s="18" t="inlineStr">
        <is>
          <t>Une vulnérabilité a été découverte dans Apple iOS. Elle permet à un attaquant de provoquer un déni de service à distance.</t>
        </is>
      </c>
      <c r="H279" s="43" t="inlineStr">
        <is>
          <t>Risque fort</t>
        </is>
      </c>
      <c r="I279" s="1" t="inlineStr">
        <is>
          <t>Déni de service à distance</t>
        </is>
      </c>
      <c r="J279" s="1" t="inlineStr">
        <is>
          <t>OUI</t>
        </is>
      </c>
      <c r="K279" s="34" t="inlineStr">
        <is>
          <t>Installation des correctifs sécurité des produits iOS versions à 16.0.3</t>
        </is>
      </c>
      <c r="L279" s="147" t="inlineStr">
        <is>
          <t>FS</t>
        </is>
      </c>
      <c r="M279" s="123" t="n">
        <v>44847</v>
      </c>
      <c r="N279" s="123" t="n"/>
      <c r="O279" s="109" t="n">
        <v>44859</v>
      </c>
      <c r="P279" s="1">
        <f>DATEDIF(F279,O279,"D")</f>
        <v/>
      </c>
      <c r="Q279" s="147">
        <f>IF(N279&lt;=P279,"Traité dans le delai","Hors délai de remediation")</f>
        <v/>
      </c>
      <c r="R279" s="22" t="n"/>
      <c r="S279" s="50" t="inlineStr">
        <is>
          <t>https://support.apple.com/fr-fr/HT213480
http://cve.mitre.org/cgi-bin/cvename.cgi?name=CVE-2022-22658</t>
        </is>
      </c>
    </row>
    <row r="280" ht="290.15" customFormat="1" customHeight="1" s="2">
      <c r="A280" s="1" t="inlineStr">
        <is>
          <t>CDGDev</t>
        </is>
      </c>
      <c r="B280" s="1" t="n"/>
      <c r="C280" s="147" t="inlineStr">
        <is>
          <t>Clos (Patch cumulative)</t>
        </is>
      </c>
      <c r="D280" s="147" t="inlineStr">
        <is>
          <t>CVE-2022-42825
CVE-2022-32940
CVE-2022-42813
CVE-2022-32946
CVE-2022-32947
CVE-2022-42820
CVE-2022-42806
CVE-2022-32924
CVE-2022-42808
CVE-2022-42827
CVE-2022-42829
CVE-2022-42830
CVE-2022-42831
CVE-2022-42832
CVE-2022-42811
CVE-2022-32938
CVE-2022-42799
CVE-2022-42823
CVE-2022-42824
CVE-2022-32922</t>
        </is>
      </c>
      <c r="E280" s="123" t="inlineStr">
        <is>
          <t xml:space="preserve">Apple iOS et iPadOS </t>
        </is>
      </c>
      <c r="F280" s="109" t="n">
        <v>44859</v>
      </c>
      <c r="G280" s="18" t="inlineStr">
        <is>
          <t>Une vulnérabilité critique « Zero-day » a été découverte dans les produits Apple iOS 12.6, iOS 15.7 et iPadOS 15.7, iOS 16, macOS Big Sur 11.7. Elles permettent à un attaquant de provoquer une exécution de code arbitraire et une atteinte à la confidentialité des données.
La vulnérabilité sous la CVE-2022-42827 est activement expolitée</t>
        </is>
      </c>
      <c r="H280" s="43" t="inlineStr">
        <is>
          <t>Risque fort</t>
        </is>
      </c>
      <c r="I280" s="147" t="inlineStr">
        <is>
          <t>Exécution de code arbitraire
Elévation de privilèges
Accès à des informations confidentielles</t>
        </is>
      </c>
      <c r="J280" s="1" t="inlineStr">
        <is>
          <t>OUI</t>
        </is>
      </c>
      <c r="K280" s="42" t="inlineStr">
        <is>
          <t>Mise à jour des produits Apple par les versions suivantes :
•	iOS version 16.1 antérieures à la version 16.1
•	iPadOS version 16.0 antérieures</t>
        </is>
      </c>
      <c r="L280" s="147" t="inlineStr">
        <is>
          <t>FS</t>
        </is>
      </c>
      <c r="M280" s="123" t="n">
        <v>44859</v>
      </c>
      <c r="N280" s="123" t="n"/>
      <c r="O280" s="109" t="n">
        <v>44880</v>
      </c>
      <c r="P280" s="1">
        <f>DATEDIF(F280,O280,"D")</f>
        <v/>
      </c>
      <c r="Q280" s="147">
        <f>IF(N280&lt;=P280,"Traité dans le delai","Hors délai de remediation")</f>
        <v/>
      </c>
      <c r="R280" s="22" t="n"/>
      <c r="S280" s="49" t="inlineStr">
        <is>
          <t>https://support.apple.com/en-us/HT213489</t>
        </is>
      </c>
    </row>
    <row r="281" ht="58.15" customFormat="1" customHeight="1" s="2">
      <c r="A281" s="1" t="inlineStr">
        <is>
          <t>CDGDev</t>
        </is>
      </c>
      <c r="B281" s="1" t="inlineStr">
        <is>
          <t>15112022-13</t>
        </is>
      </c>
      <c r="C281" s="147" t="inlineStr">
        <is>
          <t>Clos (Patch cumulative)</t>
        </is>
      </c>
      <c r="D281" s="147" t="inlineStr">
        <is>
          <t>CVE-2022-40303
CVE-2022-40304</t>
        </is>
      </c>
      <c r="E281" s="123" t="inlineStr">
        <is>
          <t xml:space="preserve">Apple iOS et iPadOS </t>
        </is>
      </c>
      <c r="F281" s="109" t="n">
        <v>44880</v>
      </c>
      <c r="G281" s="42" t="inlineStr">
        <is>
          <t>De multiples vulnérabilités ont été découvertes dans les produits Apple. Elles permettent à un attaquant de provoquer une exécution de code arbitraire à distance et un déni de service à distance.</t>
        </is>
      </c>
      <c r="H281" s="29" t="inlineStr">
        <is>
          <t>Critique</t>
        </is>
      </c>
      <c r="I281" s="147" t="inlineStr">
        <is>
          <t>Exécution de code arbitraire à distance
Déni de service à distance</t>
        </is>
      </c>
      <c r="J281" s="1" t="inlineStr">
        <is>
          <t>OUI</t>
        </is>
      </c>
      <c r="K281" s="42" t="inlineStr">
        <is>
          <t>Mise à jour des produits Apple par les versions :
✓ macOS Ventura version 13.0.1
✓ iOS version 16.1.1
✓ iPadOS version 16.1.1</t>
        </is>
      </c>
      <c r="L281" s="147" t="inlineStr">
        <is>
          <t>Face to Face</t>
        </is>
      </c>
      <c r="M281" s="123" t="n">
        <v>44880</v>
      </c>
      <c r="N281" s="123" t="n"/>
      <c r="O281" s="109">
        <f>TODAY()</f>
        <v/>
      </c>
      <c r="P281" s="1">
        <f>DATEDIF(F281,O281,"D")</f>
        <v/>
      </c>
      <c r="Q281" s="147">
        <f>IF(N281&lt;=P281,"Traité dans le delai","Hors délai de remediation")</f>
        <v/>
      </c>
      <c r="R281" s="51" t="inlineStr">
        <is>
          <t>15/11/2022 : Mail envoyé par SOC</t>
        </is>
      </c>
      <c r="S281" s="49" t="inlineStr">
        <is>
          <t>https://support.apple.com/en-us/HT213504
https://support.apple.com/en-us/HT213505</t>
        </is>
      </c>
    </row>
    <row r="282" ht="145.15" customFormat="1" customHeight="1" s="2">
      <c r="A282" s="1" t="inlineStr">
        <is>
          <t>CDGDev</t>
        </is>
      </c>
      <c r="B282" s="1" t="inlineStr">
        <is>
          <t>14122022-08</t>
        </is>
      </c>
      <c r="C282" s="147" t="inlineStr">
        <is>
          <t>Clos (Patch cumulative)</t>
        </is>
      </c>
      <c r="D282" s="147" t="inlineStr">
        <is>
          <t>CVE-2022-42856
CVE-2022-42863
CVE-2022-46699
CVE-2022-46698
CVE-2022-46700
CVE-2022-46696
CVE-2022-42852
CVE-2022-46692
CVE-2022-46691
CVE-2022-42867</t>
        </is>
      </c>
      <c r="E282" s="123" t="inlineStr">
        <is>
          <t xml:space="preserve">Apple iOS et iPadOS </t>
        </is>
      </c>
      <c r="F282" s="123" t="n">
        <v>44909</v>
      </c>
      <c r="G282" s="42" t="inlineStr">
        <is>
          <t>Multiples vulnérabilités critique dans les
produits Apple, la correction de plusieurs
vulnérabilités affectant les versions
susmentionnées de certains de ses
produits. Selon Apple une de ces
vulnérabilités identifiées par
« CVE-2022-42856 » est un « Zero-day »
activement exploité et elle peut permettre
à un attaquant d’exécuter du code
malicieux.</t>
        </is>
      </c>
      <c r="H282" s="43" t="inlineStr">
        <is>
          <t>Risque fort</t>
        </is>
      </c>
      <c r="I282" s="147" t="inlineStr">
        <is>
          <t>Exécution de
code malicieux</t>
        </is>
      </c>
      <c r="J282" s="1" t="inlineStr">
        <is>
          <t>OUI</t>
        </is>
      </c>
      <c r="K282" s="42" t="inlineStr">
        <is>
          <t>Mise à jour des produits Apple par les versions suivantes :
• iOS version 16.2
• iPadOS version 16.2</t>
        </is>
      </c>
      <c r="L282" s="147" t="inlineStr">
        <is>
          <t>Face to Face</t>
        </is>
      </c>
      <c r="M282" s="123" t="n">
        <v>44909</v>
      </c>
      <c r="N282" s="123" t="n"/>
      <c r="O282" s="109">
        <f>TODAY()</f>
        <v/>
      </c>
      <c r="P282" s="1">
        <f>DATEDIF(F282,O282,"D")</f>
        <v/>
      </c>
      <c r="Q282" s="147">
        <f>IF(N282&lt;=P282,"Traité dans le delai","Hors délai de remediation")</f>
        <v/>
      </c>
      <c r="R282" s="53" t="inlineStr">
        <is>
          <t>14/12/2022 : Mail envoyé par SOC
16/12/2022 : Relance.</t>
        </is>
      </c>
      <c r="S282" s="49" t="inlineStr">
        <is>
          <t>https://support.apple.com/en-us/HT213537
https://support.apple.com/en-us/HT201222</t>
        </is>
      </c>
    </row>
    <row r="283" ht="159.65" customFormat="1" customHeight="1" s="2">
      <c r="A283" s="1" t="inlineStr">
        <is>
          <t>CDGDev</t>
        </is>
      </c>
      <c r="B283" s="1" t="inlineStr">
        <is>
          <t>10042023-06</t>
        </is>
      </c>
      <c r="C283" s="147" t="inlineStr">
        <is>
          <t>Clos (Patch cumulative)</t>
        </is>
      </c>
      <c r="D283" s="147" t="inlineStr">
        <is>
          <t>CVE-2023-28206
CVE-2023-28205</t>
        </is>
      </c>
      <c r="E283" s="123" t="inlineStr">
        <is>
          <t xml:space="preserve">Apple iOS et iPadOS </t>
        </is>
      </c>
      <c r="F283" s="123" t="n">
        <v>45026</v>
      </c>
      <c r="G283" s="42" t="inlineStr">
        <is>
          <t>Multiples vulnérabilités critique dans les produits Apple des mises à jour de sécurité est publiée pour corriger la nouvelle vulnérabilité zero-day activement exploitée, 
Suivie sous les noms de CVE-2023-28206
CVE-2023-28205, qui ont un impact sur iOS, iPadOS et. La faille est un problème de confusion.
Un attaquant peut obtenir une exécution de code arbitraire en incitant les victimes à visiter du contenu web malicieusement conçu.</t>
        </is>
      </c>
      <c r="H283" s="43" t="inlineStr">
        <is>
          <t>Risque fort</t>
        </is>
      </c>
      <c r="I283" s="147" t="inlineStr">
        <is>
          <t>Exécution de code arbitraire</t>
        </is>
      </c>
      <c r="J283" s="1" t="inlineStr">
        <is>
          <t>OUI</t>
        </is>
      </c>
      <c r="K283" s="42" t="inlineStr">
        <is>
          <t>	iOS versions 16.4.1
	iPad OS versions 16.4.1
	macOS Ventura versions 13.3.1
	Safari versions 16.4.1</t>
        </is>
      </c>
      <c r="L283" s="147" t="inlineStr">
        <is>
          <t>FS</t>
        </is>
      </c>
      <c r="M283" s="123" t="n">
        <v>45026</v>
      </c>
      <c r="N283" s="1" t="n">
        <v>10</v>
      </c>
      <c r="O283" s="109" t="n">
        <v>45035</v>
      </c>
      <c r="P283" s="1">
        <f>DATEDIF(F283,O283,"D")</f>
        <v/>
      </c>
      <c r="Q283" s="147">
        <f>IF(P283&lt;=N283,"Traité dans le delai","Hors délai de remediation")</f>
        <v/>
      </c>
      <c r="R283" s="51" t="inlineStr">
        <is>
          <t>10/04/2023 : Mail envoyé par SOC
11/04/2023 : Relance
26/04/2023 : Relance</t>
        </is>
      </c>
      <c r="S283" s="49" t="inlineStr">
        <is>
          <t>https://support.apple.com/en-us/HT213720
https://www.bleepingcomputer.com/news/security/apple-fixes-new-webkit-zero-day-exploited-to-hack-iphones-macs/</t>
        </is>
      </c>
      <c r="T283" s="49" t="inlineStr">
        <is>
          <t>https://support.apple.com/en-us/HT213720
https://www.bleepingcomputer.com/news/security/apple-fixes-new-webkit-zero-day-exploited-to-hack-iphones-macs/</t>
        </is>
      </c>
    </row>
    <row r="284" ht="409.5" customFormat="1" customHeight="1" s="2">
      <c r="A284" s="1" t="inlineStr">
        <is>
          <t>CDGDev</t>
        </is>
      </c>
      <c r="B284" s="1" t="inlineStr">
        <is>
          <t>19052023-07</t>
        </is>
      </c>
      <c r="C284" s="147" t="inlineStr">
        <is>
          <t>Clos (Patch cumulative)</t>
        </is>
      </c>
      <c r="D284" s="147" t="inlineStr">
        <is>
          <t xml:space="preserve">CVE-2023-23532   CVE-2023-23535   CVE-2023-27930   CVE-2023-27940 
CVE-2023-27945   CVE-2023-28181   CVE-2023-28191   CVE-2023-28202 
CVE-2023-28204   CVE-2023-32352   CVE-2023-32354   CVE-2023-32355 
CVE-2023-32357   CVE-2023-32360   CVE-2023-32363   CVE-2023-32365 
CVE-2023-32367   CVE-2023-32368   CVE-2023-32369   CVE-2023-32371 
CVE-2023-32372   CVE-2023-32373   CVE-2023-32375   CVE-2023-32376 
CVE-2023-32380   CVE-2023-32382   CVE-2023-32384   CVE-2023-32385 
CVE-2023-32386   CVE-2023-32387   CVE-2023-32388   CVE-2023-32389 
CVE-2023-32390   CVE-2023-32391   CVE-2023-32392   CVE-2023-32394 
CVE-2023-32395   CVE-2023-32397   CVE-2023-32423   CVE-2023-32398   
CVE-2023-32399   CVE-2023-32400   CVE-2023-32402   CVE-2023-32403   
CVE-2023-32404   CVE-2023-32405   CVE-2023-32407 
CVE-2023-32408   CVE-2023-32409 
CVE-2023-32410   CVE-2023-32411
CVE-2023-32412   CVE-2023-32413 
CVE-2023-32414   CVE-2023-32415 
CVE-2023-32417   CVE-2023-32419 
CVE-2023-32420   CVE-2023-32422 </t>
        </is>
      </c>
      <c r="E284" s="123" t="inlineStr">
        <is>
          <t xml:space="preserve">Apple iOS et iPadOS </t>
        </is>
      </c>
      <c r="F284" s="123" t="n">
        <v>45065</v>
      </c>
      <c r="G284" s="42" t="inlineStr">
        <is>
          <t>Multiples vulnérabilités critique dans les produits Apple a été corrigé, la correction de ces vulnérabilités critiques affectant ses produits susmentionnés. Trois de ces vulnérabilités identifiées par : 
« CVE-2023-32409 », « CVE-2023-28204 » et 
« CVE-2023-3237 3 » sont des « Zero-days » Activement exploités et peuvent permettre à 
Un attaquant distant d’exécuter du code arbitraire de contourner des mesures de sécurité ou d’accéder à des données confidentielles.</t>
        </is>
      </c>
      <c r="H284" s="43" t="inlineStr">
        <is>
          <t>Risque fort</t>
        </is>
      </c>
      <c r="I284" s="147" t="inlineStr">
        <is>
          <t>Exécution de code arbitraire
Contournement de mesures de sécurité
Accès à des données confidentielles</t>
        </is>
      </c>
      <c r="J284" s="1" t="inlineStr">
        <is>
          <t>OUI</t>
        </is>
      </c>
      <c r="K284" s="42" t="inlineStr">
        <is>
          <t>	iOS versions 16.5
	iPad OS versions 16.5
	iOS versions 15.7.6
	iPadOS versions 15.7.6
	macOS Ventura versions 13.4
	Safari versions 16.5</t>
        </is>
      </c>
      <c r="L284" s="147" t="inlineStr">
        <is>
          <t>FS</t>
        </is>
      </c>
      <c r="M284" s="123" t="n">
        <v>45065</v>
      </c>
      <c r="N284" s="1" t="n">
        <v>30</v>
      </c>
      <c r="O284" s="109">
        <f>TODAY()</f>
        <v/>
      </c>
      <c r="P284" s="1">
        <f>DATEDIF(F284,O284,"D")</f>
        <v/>
      </c>
      <c r="Q284" s="147">
        <f>IF(P284&lt;=N284,"Traité dans le delai","Hors délai de remediation")</f>
        <v/>
      </c>
      <c r="R284" s="51" t="inlineStr">
        <is>
          <t>19/05/2023 : Mail envoyé par SOC
25/05/2023 : Relance</t>
        </is>
      </c>
      <c r="S284" s="49" t="inlineStr">
        <is>
          <t>https://support.apple.com/en-us/HT213765
https://support.apple.com/en-us/HT213758
https://support.apple.com/en-us/HT213762
https://support.apple.com/en-us/HT213757</t>
        </is>
      </c>
    </row>
    <row r="285" ht="116.15" customFormat="1" customHeight="1" s="2">
      <c r="A285" s="1" t="inlineStr">
        <is>
          <t>CDGDev</t>
        </is>
      </c>
      <c r="B285" s="1" t="inlineStr">
        <is>
          <t>22062023-15</t>
        </is>
      </c>
      <c r="C285" s="147" t="inlineStr">
        <is>
          <t>Clos (Patch cumulative)</t>
        </is>
      </c>
      <c r="D285" s="147" t="inlineStr">
        <is>
          <t>CVE-2023-32434
CVE-2023-32435
CVE-2023-32439</t>
        </is>
      </c>
      <c r="E285" s="123" t="inlineStr">
        <is>
          <t xml:space="preserve">Apple iOS et iPadOS </t>
        </is>
      </c>
      <c r="F285" s="109" t="n">
        <v>45099</v>
      </c>
      <c r="G285" s="18" t="inlineStr">
        <is>
          <t>De multiples vulnérabilités de type Zero-day ont été découvertes dans 
les produits Apple. Elles permettent à un attaquant de provoquer une 
élévation de privilèges, et une exécution de code arbitraire à distance</t>
        </is>
      </c>
      <c r="H285" s="23" t="inlineStr">
        <is>
          <t>Risque fort</t>
        </is>
      </c>
      <c r="I285" s="147" t="inlineStr">
        <is>
          <t>Exécution de code à distance
Escalade privilège</t>
        </is>
      </c>
      <c r="J285" s="1" t="inlineStr">
        <is>
          <t>OUI</t>
        </is>
      </c>
      <c r="K285" s="18" t="inlineStr">
        <is>
          <t>✓ Safari version 16.5.1
✓ iOS version 16.5.1 et iPadOS 16.5.1
✓ iOS version 15.7.7 et iPadOS 15.7.7
✓ macOS Ventura version 13.4.1
✓ macOS Monterey version 12.6.7
✓ macOS Big Sur version 11.7.8</t>
        </is>
      </c>
      <c r="L285" s="147" t="inlineStr">
        <is>
          <t>FS</t>
        </is>
      </c>
      <c r="M285" s="109" t="n">
        <v>45099</v>
      </c>
      <c r="N285" s="147" t="n">
        <v>1</v>
      </c>
      <c r="O285" s="109">
        <f>TODAY()</f>
        <v/>
      </c>
      <c r="P285" s="1">
        <f>DATEDIF(F285,O285,"D")</f>
        <v/>
      </c>
      <c r="Q285" s="109">
        <f>IF(P285&lt;=N285,"Traité dans le delai","Hors délai de remediation")</f>
        <v/>
      </c>
      <c r="R285" s="47" t="inlineStr">
        <is>
          <t xml:space="preserve">22/06/2023 : Mail envoyé par SOC
03/07/2023 : Relance
</t>
        </is>
      </c>
      <c r="S285" s="20" t="inlineStr">
        <is>
          <t>https://support.apple.com/kb/HT213816
https://support.apple.com/kb/HT213814
https://support.apple.com/kb/HT213811
https://support.apple.com/kb/HT213813
https://support.apple.com/kb/HT213810
https://support.apple.com/kb/HT213809
https://support.apple.com/kb/HT213812
https://support.apple.com/kb/HT213808</t>
        </is>
      </c>
    </row>
    <row r="286" ht="101.65" customFormat="1" customHeight="1" s="2">
      <c r="A286" s="1" t="inlineStr">
        <is>
          <t>CDGDev</t>
        </is>
      </c>
      <c r="B286" s="1" t="inlineStr">
        <is>
          <t>11072023-02</t>
        </is>
      </c>
      <c r="C286" s="147" t="inlineStr">
        <is>
          <t>Clos (Patch cumulative)</t>
        </is>
      </c>
      <c r="D286" s="147" t="inlineStr">
        <is>
          <t>CVE-2023-37450</t>
        </is>
      </c>
      <c r="E286" s="123" t="inlineStr">
        <is>
          <t xml:space="preserve">Apple iOS et iPadOS </t>
        </is>
      </c>
      <c r="F286" s="123" t="n">
        <v>45118</v>
      </c>
      <c r="G286" s="42" t="inlineStr">
        <is>
          <t>Vulnérabilité de type Zero-day a été découverte dans, les produits Apple. Elle permet à un attaquant de provoquer une élévation de privilèges, et l’exécution de code arbitraire à distance</t>
        </is>
      </c>
      <c r="H286" s="43" t="inlineStr">
        <is>
          <t>Risque fort</t>
        </is>
      </c>
      <c r="I286" s="147" t="inlineStr">
        <is>
          <t>Exécution de code 
arbitraire</t>
        </is>
      </c>
      <c r="J286" s="1" t="inlineStr">
        <is>
          <t>OUI</t>
        </is>
      </c>
      <c r="K286" s="42" t="inlineStr">
        <is>
          <t>iOS 16.5.1 (a)
iPadOS 16.5.1 (a)
macOS Ventura 13.4.1 (a)
Safari 16.5.2</t>
        </is>
      </c>
      <c r="L286" s="147" t="inlineStr">
        <is>
          <t>FS</t>
        </is>
      </c>
      <c r="M286" s="123" t="n">
        <v>45118</v>
      </c>
      <c r="N286" s="1" t="n">
        <v>10</v>
      </c>
      <c r="O286" s="109" t="n">
        <v>45132</v>
      </c>
      <c r="P286" s="1">
        <f>DATEDIF(F286,O286,"D")</f>
        <v/>
      </c>
      <c r="Q286" s="109">
        <f>IF(P286&lt;=N286,"Traité dans le delai","Hors délai de remediation")</f>
        <v/>
      </c>
      <c r="R286" s="51" t="inlineStr">
        <is>
          <t xml:space="preserve">11/07/2023 : Mail envoyé par SOC
13/07/2023 : Relance
18/07/2023 : Relance
20/07/2023 : Relance
25/07/2°23 : Une nouvelle vulénarbilité a été découverte sous l'id : 25072023-21
</t>
        </is>
      </c>
      <c r="S286" s="49" t="inlineStr">
        <is>
          <t>https://support.apple.com/en-us/HT213823
https://support.apple.com/en-us/HT213825
https://support.apple.com/en-us/HT213826</t>
        </is>
      </c>
    </row>
    <row r="287" ht="159.65" customFormat="1" customHeight="1" s="2">
      <c r="A287" s="1" t="inlineStr">
        <is>
          <t>CDGDev</t>
        </is>
      </c>
      <c r="B287" s="1" t="inlineStr">
        <is>
          <t>25072023-21</t>
        </is>
      </c>
      <c r="C287" s="147" t="inlineStr">
        <is>
          <t>Clos (Patch cumulative)</t>
        </is>
      </c>
      <c r="D287" s="147" t="inlineStr">
        <is>
          <t>CVE-2023-23540
CVE-2023-32416
CVE-2023-32441
CVE-2023-38606
CVE-2023-32433
CVE-2023-35993
CVE-2023-38572
CVE-2023-32409
CVE-2023-38594
CVE-2023-38597
CVE-2023-38133</t>
        </is>
      </c>
      <c r="E287" s="1" t="inlineStr">
        <is>
          <t xml:space="preserve">Apple «Zero-day»  
</t>
        </is>
      </c>
      <c r="F287" s="123" t="n">
        <v>45132</v>
      </c>
      <c r="G287" s="42" t="inlineStr">
        <is>
          <t>Multiples Vulnérabilités de type Zero-day ont été découvertes dans, les produits Apple. Elles permettent à un attaquant de provoquer une 
Élévation de privilèges, et l’exécution de code  arbitraire à distance</t>
        </is>
      </c>
      <c r="H287" s="43" t="inlineStr">
        <is>
          <t>Risque fort</t>
        </is>
      </c>
      <c r="I287" s="147" t="inlineStr">
        <is>
          <t>Exécution de code 
arbitraire
-
Élévation de 
privilèges</t>
        </is>
      </c>
      <c r="J287" s="1" t="inlineStr">
        <is>
          <t>OUI</t>
        </is>
      </c>
      <c r="K287" s="42" t="inlineStr">
        <is>
          <t>✓ iOS versions 16.6 ou ultérieur
✓ iPad OS versions 16.6 ou ultérieur</t>
        </is>
      </c>
      <c r="L287" s="147" t="inlineStr">
        <is>
          <t>FS</t>
        </is>
      </c>
      <c r="M287" s="123" t="n">
        <v>45132</v>
      </c>
      <c r="N287" s="1" t="n">
        <v>10</v>
      </c>
      <c r="O287" s="109">
        <f>TODAY()</f>
        <v/>
      </c>
      <c r="P287" s="1">
        <f>DATEDIF(F287,O287,"D")</f>
        <v/>
      </c>
      <c r="Q287" s="109">
        <f>IF(P287&lt;=N287,"Traité dans le delai","Hors délai de remediation")</f>
        <v/>
      </c>
      <c r="R287" s="51" t="inlineStr">
        <is>
          <t>25/07/2023 : Mail envoyé par SOC
27/07/2023 : Relance
31/07/2023 : Relance</t>
        </is>
      </c>
      <c r="S287" s="49" t="inlineStr">
        <is>
          <t>https://support.apple.com/en-us/HT213842</t>
        </is>
      </c>
    </row>
    <row r="288" ht="72.65000000000001" customFormat="1" customHeight="1" s="2">
      <c r="A288" s="1" t="inlineStr">
        <is>
          <t>CDGDev</t>
        </is>
      </c>
      <c r="B288" s="1" t="n"/>
      <c r="C288" s="147" t="inlineStr">
        <is>
          <t>Clos (Patch cumulative)</t>
        </is>
      </c>
      <c r="D288" s="147" t="inlineStr">
        <is>
          <t>CVE-2021-33037</t>
        </is>
      </c>
      <c r="E288" s="147" t="inlineStr">
        <is>
          <t>Apache Tomcat</t>
        </is>
      </c>
      <c r="F288" s="109" t="n">
        <v>44391</v>
      </c>
      <c r="G288" s="18" t="inlineStr">
        <is>
          <t>Une vulnérabilité critique a été découvert dans Apache Tomcat au niveau de l’analyse des requête « HTTP transfer-encoding request », Un attaquant peut exploiter cette vulnérabilité pour provoquer un de déni de service.</t>
        </is>
      </c>
      <c r="H288" s="23" t="inlineStr">
        <is>
          <t>Moyen</t>
        </is>
      </c>
      <c r="I288" s="147" t="inlineStr">
        <is>
          <t>Accéder à l'information</t>
        </is>
      </c>
      <c r="J288" s="1" t="inlineStr">
        <is>
          <t>OUI</t>
        </is>
      </c>
      <c r="K288" s="18" t="inlineStr">
        <is>
          <t xml:space="preserve">Installation de patch : 
	Upgrade to Apache Tomcat 10.0.7
	Upgrade to Apache Tomcat 9.0.48
	Upgrade to Apache Tomcat 8.5.68
  </t>
        </is>
      </c>
      <c r="L288" s="1" t="inlineStr">
        <is>
          <t>Unix</t>
        </is>
      </c>
      <c r="M288" s="109" t="n">
        <v>44391</v>
      </c>
      <c r="N288" s="109" t="n"/>
      <c r="O288" s="109" t="n"/>
      <c r="P288" s="1">
        <f>DATEDIF(F288,O288,"D")</f>
        <v/>
      </c>
      <c r="Q288" s="147">
        <f>IF(N288&lt;=P288,"Traité dans le delai","Hors délai de remediation")</f>
        <v/>
      </c>
      <c r="R288" s="19" t="inlineStr">
        <is>
          <t xml:space="preserve">Pas de retour aupres de l'equipe technique
</t>
        </is>
      </c>
      <c r="S288" s="20" t="inlineStr">
        <is>
          <t xml:space="preserve">https://tomcat.apache.org/security-8.html 
https://tomcat.apache.org/security-9.html
https://tomcat.apache.org/security-10.html </t>
        </is>
      </c>
    </row>
    <row r="289" ht="87" customFormat="1" customHeight="1" s="2">
      <c r="A289" s="1" t="inlineStr">
        <is>
          <t>CDGDev</t>
        </is>
      </c>
      <c r="B289" s="1" t="n"/>
      <c r="C289" s="147" t="inlineStr">
        <is>
          <t>Clos (Patch cumulative)</t>
        </is>
      </c>
      <c r="D289" s="147" t="inlineStr">
        <is>
          <t>CVE-2021-42340</t>
        </is>
      </c>
      <c r="E289" s="123" t="inlineStr">
        <is>
          <t>Apache tomcat</t>
        </is>
      </c>
      <c r="F289" s="109" t="n">
        <v>44483</v>
      </c>
      <c r="G289" s="18" t="inlineStr">
        <is>
          <t xml:space="preserve">Une vulnérabilité critique a été découvert dans Apache Tomcat, la vulnérabilité peut causer par un défaut de fuite de mémoire dans les connexions WebSocket. En envoyant une requête spécialement rédigée utilisant OutOfMemoryError, un attaquant distant peut exploiter cette vulnérabilité pour provoquer un déni de service.
</t>
        </is>
      </c>
      <c r="H289" s="23" t="inlineStr">
        <is>
          <t>Critique</t>
        </is>
      </c>
      <c r="I289" s="130" t="inlineStr">
        <is>
          <t>Déni de service</t>
        </is>
      </c>
      <c r="J289" s="1" t="inlineStr">
        <is>
          <t>OUI</t>
        </is>
      </c>
      <c r="K289" s="30" t="inlineStr">
        <is>
          <t>Installation de patch : 
Upgrade to Apache Tomcat 10.1.0-M6 or later
Upgrade to Apache Tomcat 10.0.12 or later
Upgrade to Apache Tomcat 9.0.54 or later
Upgrade to Apache Tomcat 8.5.72 or later</t>
        </is>
      </c>
      <c r="L289" s="109" t="inlineStr">
        <is>
          <t>Unix</t>
        </is>
      </c>
      <c r="M289" s="109" t="n">
        <v>44487</v>
      </c>
      <c r="N289" s="109" t="n"/>
      <c r="O289" s="109" t="n"/>
      <c r="P289" s="1">
        <f>DATEDIF(F289,O289,"D")</f>
        <v/>
      </c>
      <c r="Q289" s="147">
        <f>IF(N289&lt;=P289,"Traité dans le delai","Hors délai de remediation")</f>
        <v/>
      </c>
      <c r="R289" s="19" t="inlineStr">
        <is>
          <t>nécessite une qualification auprès de l'equipe technique.</t>
        </is>
      </c>
      <c r="S289" s="18" t="inlineStr">
        <is>
          <t>https://tomcat.apache.org/security-10.html	
https://tomcat.apache.org/security-9.html
https://tomcat.apache.org/security-8.html</t>
        </is>
      </c>
    </row>
    <row r="290" ht="87" customFormat="1" customHeight="1" s="2">
      <c r="A290" s="1" t="inlineStr">
        <is>
          <t>CDGDev</t>
        </is>
      </c>
      <c r="B290" s="1" t="n"/>
      <c r="C290" s="147" t="inlineStr">
        <is>
          <t>Clos (Patch cumulative)</t>
        </is>
      </c>
      <c r="D290" s="147" t="inlineStr">
        <is>
          <t>CVE-2022-23181
CVE-2020-9484</t>
        </is>
      </c>
      <c r="E290" s="147" t="inlineStr">
        <is>
          <t>Apache Tomcat</t>
        </is>
      </c>
      <c r="F290" s="109" t="n">
        <v>44587</v>
      </c>
      <c r="G290" s="18" t="inlineStr">
        <is>
          <t>De multiples vulnérabilités ont été 
découvertes dans Apache Tomcat. 
Elles permettent à un attaquant de 
provoquer une élévation de 
privilèges et une exécution de code 
arbitraire.</t>
        </is>
      </c>
      <c r="H290" s="29" t="inlineStr">
        <is>
          <t>Moyen</t>
        </is>
      </c>
      <c r="I290" s="147" t="inlineStr">
        <is>
          <t>Élévation de 
privilèges
Exécution de 
code 
arbitraire</t>
        </is>
      </c>
      <c r="J290" s="1" t="inlineStr">
        <is>
          <t>NON</t>
        </is>
      </c>
      <c r="K290" s="18" t="inlineStr">
        <is>
          <t>Mettre à jour Apache Tomcat vers :
• Apache Tomcat 8.x version 8.5.75
• Apache Tomcat 9.x version 9.0.58</t>
        </is>
      </c>
      <c r="L290" s="1" t="inlineStr">
        <is>
          <t>Unix</t>
        </is>
      </c>
      <c r="M290" s="109" t="n">
        <v>44587</v>
      </c>
      <c r="N290" s="109" t="n"/>
      <c r="O290" s="109" t="n"/>
      <c r="P290" s="1">
        <f>DATEDIF(F290,O290,"D")</f>
        <v/>
      </c>
      <c r="Q290" s="147">
        <f>IF(N290&lt;=P290,"Traité dans le delai","Hors délai de remediation")</f>
        <v/>
      </c>
      <c r="R290" s="19" t="inlineStr">
        <is>
          <t>nécessite une qualification auprès de l'equipe technique.</t>
        </is>
      </c>
      <c r="S290" s="18" t="inlineStr">
        <is>
          <t>https://tomcat.apache.org/security-8.html#Fixed_in_Apache_Tomcat_8.5.75
https://tomcat.apache.org/security-9.html#Fixed_in_Apache_Tomcat_9.0.58</t>
        </is>
      </c>
    </row>
    <row r="291" ht="72.65000000000001" customFormat="1" customHeight="1" s="2">
      <c r="A291" s="1" t="inlineStr">
        <is>
          <t>CDGDev</t>
        </is>
      </c>
      <c r="B291" s="1" t="n"/>
      <c r="C291" s="147" t="inlineStr">
        <is>
          <t>Clos (Patch cumulative)</t>
        </is>
      </c>
      <c r="D291" s="147" t="inlineStr">
        <is>
          <t>CVE-2022-29885</t>
        </is>
      </c>
      <c r="E291" s="147" t="inlineStr">
        <is>
          <t>Apache Tomcat</t>
        </is>
      </c>
      <c r="F291" s="109" t="n">
        <v>44692</v>
      </c>
      <c r="G291" s="18" t="inlineStr">
        <is>
          <t>Apache Tomcat est vulnérable à un déni de service, causé par une faille de type use-after-free dans le moduleEncryptInterceptor dans un réseau non fiable. En envoyant une requête spécialement rédigée, un attaquant distant peut exploiter cette vulnérabilité pour provoquer un déni de service.</t>
        </is>
      </c>
      <c r="H291" s="29" t="inlineStr">
        <is>
          <t>Moyen</t>
        </is>
      </c>
      <c r="I291" s="1" t="inlineStr">
        <is>
          <t>Déni de service</t>
        </is>
      </c>
      <c r="J291" s="1" t="inlineStr">
        <is>
          <t>OUI</t>
        </is>
      </c>
      <c r="K291" s="18" t="inlineStr">
        <is>
          <t>Mise a jours Apache Tomcat par des versions supportés : 
Apache Tomcat 8.5.79
Apache Tomcat 9.0.63
Apache Tomcat 10.0.21</t>
        </is>
      </c>
      <c r="L291" s="1" t="inlineStr">
        <is>
          <t>Unix</t>
        </is>
      </c>
      <c r="M291" s="109" t="n">
        <v>44692</v>
      </c>
      <c r="N291" s="109" t="n"/>
      <c r="O291" s="109" t="n"/>
      <c r="P291" s="1">
        <f>DATEDIF(F291,O291,"D")</f>
        <v/>
      </c>
      <c r="Q291" s="147">
        <f>IF(N291&lt;=P291,"Traité dans le delai","Hors délai de remediation")</f>
        <v/>
      </c>
      <c r="R291" s="19" t="n"/>
      <c r="S291" s="20" t="inlineStr">
        <is>
          <t>https://tomcat.apache.org/security-8.html 
https://tomcat.apache.org/security-9.html 
https://tomcat.apache.org/security-10.html</t>
        </is>
      </c>
    </row>
    <row r="292" ht="43.5" customFormat="1" customHeight="1" s="2">
      <c r="A292" s="1" t="inlineStr">
        <is>
          <t>CDGDev</t>
        </is>
      </c>
      <c r="B292" s="1" t="inlineStr">
        <is>
          <t>03112022-05</t>
        </is>
      </c>
      <c r="C292" s="147" t="inlineStr">
        <is>
          <t>Clos (Patch cumulative)</t>
        </is>
      </c>
      <c r="D292" s="147" t="inlineStr">
        <is>
          <t>CVE-2022-42252</t>
        </is>
      </c>
      <c r="E292" s="147" t="inlineStr">
        <is>
          <t>Apache Tomcat</t>
        </is>
      </c>
      <c r="F292" s="109" t="n">
        <v>44868</v>
      </c>
      <c r="G292" s="42" t="inlineStr">
        <is>
          <t>Une vulnérabilité a été découverte dans Apache Tomcat. Elle permet à un attaquant de provoquer un contournement de la politique de sécurité.</t>
        </is>
      </c>
      <c r="H292" s="29" t="inlineStr">
        <is>
          <t>Moyen</t>
        </is>
      </c>
      <c r="I292" s="147" t="inlineStr">
        <is>
          <t>Contournement de la politique de sécurité.
Obtenir l’accès.</t>
        </is>
      </c>
      <c r="J292" s="1" t="inlineStr">
        <is>
          <t>OUI</t>
        </is>
      </c>
      <c r="K292" s="42" t="inlineStr">
        <is>
          <t>•	Mise à jour d’Apache Tomcat vers 8.5.83 
•	Mise à jour d’Apache Tomcat vers 9.0.68</t>
        </is>
      </c>
      <c r="L292" s="147" t="inlineStr">
        <is>
          <t>Unix</t>
        </is>
      </c>
      <c r="M292" s="123" t="n">
        <v>44868</v>
      </c>
      <c r="N292" s="123" t="n"/>
      <c r="O292" s="109">
        <f>TODAY()</f>
        <v/>
      </c>
      <c r="P292" s="1">
        <f>DATEDIF(F292,O292,"D")</f>
        <v/>
      </c>
      <c r="Q292" s="147">
        <f>IF(N292&lt;=P292,"Traité dans le delai","Hors délai de remediation")</f>
        <v/>
      </c>
      <c r="R292" s="42" t="inlineStr">
        <is>
          <t>03/11/2022 : Mail envoyé par SOC</t>
        </is>
      </c>
      <c r="S292" s="49" t="inlineStr">
        <is>
          <t xml:space="preserve">https://www.cert.ssi.gouv.fr/avis/CERTFR-2022-AVI-975/ 
https://tomcat.apache.org/security-9.html#Fixed_in_Apache_Tomcat_9.0.68
https://tomcat.apache.org/security-8.html#Fixed_in_Apache_Tomcat_8.5.83 </t>
        </is>
      </c>
    </row>
    <row r="293" ht="87" customFormat="1" customHeight="1" s="2">
      <c r="A293" s="1" t="inlineStr">
        <is>
          <t>CDGDev</t>
        </is>
      </c>
      <c r="B293" s="1" t="inlineStr">
        <is>
          <t>04012023-18</t>
        </is>
      </c>
      <c r="C293" s="147" t="inlineStr">
        <is>
          <t>Clos (Patch cumulative)</t>
        </is>
      </c>
      <c r="D293" s="147" t="inlineStr">
        <is>
          <t>CVE-2022-45143</t>
        </is>
      </c>
      <c r="E293" s="1" t="inlineStr">
        <is>
          <t>Apache Tomcat</t>
        </is>
      </c>
      <c r="F293" s="123" t="n">
        <v>44930</v>
      </c>
      <c r="G293" s="42" t="inlineStr">
        <is>
          <t>Une vulnérabilité a été découverte dans Apache Tomcat. Elle permet à un attaquant de provoquer un contournement de la 
politique de sécurité. Dans la fonction JsonErrorReportValve. En envoyant une requête spécialement rédigée un attaquant pourrait exploiter cette vulnérabilité pour fournir des valeurs qui invalident ou manipulent la sortie JSON.</t>
        </is>
      </c>
      <c r="H293" s="21" t="inlineStr">
        <is>
          <t>Moyen</t>
        </is>
      </c>
      <c r="I293" s="147" t="inlineStr">
        <is>
          <t>Contournement de la politique de sécurité.</t>
        </is>
      </c>
      <c r="J293" s="1" t="inlineStr">
        <is>
          <t>OUI</t>
        </is>
      </c>
      <c r="K293" s="42" t="inlineStr">
        <is>
          <t>➢ Upgrade to Apache Tomcat 10.1.2 or later
➢ Upgrade to Apache Tomcat 9.0.69 or later
➢ Upgrade to Apache Tomcat 8.5.84 or later</t>
        </is>
      </c>
      <c r="L293" s="147" t="inlineStr">
        <is>
          <t>Unix</t>
        </is>
      </c>
      <c r="M293" s="123" t="n">
        <v>44930</v>
      </c>
      <c r="N293" s="123" t="n"/>
      <c r="O293" s="109" t="n">
        <v>44938</v>
      </c>
      <c r="P293" s="1">
        <f>DATEDIF(F293,O293,"D")</f>
        <v/>
      </c>
      <c r="Q293" s="147">
        <f>IF(N293&lt;=P293,"Traité dans le delai","Hors délai de remediation")</f>
        <v/>
      </c>
      <c r="R293" s="55" t="inlineStr">
        <is>
          <t>01/04/2022 : Mail envoyé par SOC
05/01/2023 : Relance 
10/01/2023 : Relance 
12/01/2023 : Relance 
une nouvelle vulnérabilité a été découverte sous l'id : 22022023-12</t>
        </is>
      </c>
      <c r="S293" s="49" t="inlineStr">
        <is>
          <t>https://cve.mitre.org/cgi-bin/cvename.cgi?name=CVE-2022-45143
https://lists.apache.org/thread/yqkd183xrw3wqvnpcg3osbcryq85fkzj</t>
        </is>
      </c>
    </row>
    <row r="294" ht="43.5" customFormat="1" customHeight="1" s="2">
      <c r="A294" s="1" t="inlineStr">
        <is>
          <t>CDGDev</t>
        </is>
      </c>
      <c r="B294" s="1" t="inlineStr">
        <is>
          <t>22022023-12</t>
        </is>
      </c>
      <c r="C294" s="147" t="inlineStr">
        <is>
          <t>Clos (Patch cumulative)</t>
        </is>
      </c>
      <c r="D294" s="147" t="inlineStr">
        <is>
          <t>CVE-2023-24998</t>
        </is>
      </c>
      <c r="E294" s="1" t="inlineStr">
        <is>
          <t>Apache Tomcat</t>
        </is>
      </c>
      <c r="F294" s="123" t="n">
        <v>44979</v>
      </c>
      <c r="G294" s="42" t="inlineStr">
        <is>
          <t>Une vulnérabilité a été découverte dans Apache Tomcat. Elle permet à un attaquant de provoquer un déni de service à distance.</t>
        </is>
      </c>
      <c r="H294" s="21" t="inlineStr">
        <is>
          <t>Moyen</t>
        </is>
      </c>
      <c r="I294" s="147" t="inlineStr">
        <is>
          <t>Contournement de la politique de sécurité.</t>
        </is>
      </c>
      <c r="J294" s="1" t="inlineStr">
        <is>
          <t>OUI</t>
        </is>
      </c>
      <c r="K294" s="42" t="inlineStr">
        <is>
          <t>	Upgrade to Apache Tomcat à 9.0.71 or later
	Upgrade to Apache Tomcat à 8.5.85 or later</t>
        </is>
      </c>
      <c r="L294" s="147" t="inlineStr">
        <is>
          <t>Unix</t>
        </is>
      </c>
      <c r="M294" s="123" t="n">
        <v>44979</v>
      </c>
      <c r="N294" s="123" t="n"/>
      <c r="O294" s="109">
        <f>TODAY()</f>
        <v/>
      </c>
      <c r="P294" s="1">
        <f>DATEDIF(F294,O294,"D")</f>
        <v/>
      </c>
      <c r="Q294" s="147">
        <f>IF(N294&lt;=P294,"Traité dans le delai","Hors délai de remediation")</f>
        <v/>
      </c>
      <c r="R294" s="42" t="inlineStr">
        <is>
          <t xml:space="preserve">22/02/2022 : Mail envoyé par SOC
03/03/2023 : relance </t>
        </is>
      </c>
      <c r="S294" s="49" t="inlineStr">
        <is>
          <t>https://tomcat.apache.org/security-9.html#Fixed_in_Apache_Tomcat_9.0.71
https://tomcat.apache.org/security-8.html#Fixed_in_Apache_Tomcat_8.5.85</t>
        </is>
      </c>
    </row>
    <row r="295" ht="116.15" customFormat="1" customHeight="1" s="2">
      <c r="A295" s="1" t="inlineStr">
        <is>
          <t>CDGDev</t>
        </is>
      </c>
      <c r="B295" s="1" t="inlineStr">
        <is>
          <t>22052023-09</t>
        </is>
      </c>
      <c r="C295" s="147" t="inlineStr">
        <is>
          <t>Clos (Patch cumulative)</t>
        </is>
      </c>
      <c r="D295" s="147" t="inlineStr">
        <is>
          <t>CVE-2023-28709</t>
        </is>
      </c>
      <c r="E295" s="1" t="inlineStr">
        <is>
          <t>Apache Tomcat</t>
        </is>
      </c>
      <c r="F295" s="123" t="n">
        <v>45068</v>
      </c>
      <c r="G295" s="42" t="inlineStr">
        <is>
          <t>Une vulnérabilité a été découverte dans Apache Tomcat. Elle permet à un attaquant de provoquer un déni de service à distance</t>
        </is>
      </c>
      <c r="H295" s="21" t="inlineStr">
        <is>
          <t>Moyen</t>
        </is>
      </c>
      <c r="I295" s="147" t="inlineStr">
        <is>
          <t xml:space="preserve">Déni de service </t>
        </is>
      </c>
      <c r="J295" s="1" t="inlineStr">
        <is>
          <t>OUI</t>
        </is>
      </c>
      <c r="K295" s="42" t="inlineStr">
        <is>
          <t>	Mise à jour vers Apache Tomcat 11.0.0-M5 ou version ultérieure
	Mise à niveau vers Apache Tomcat 10.1.8 ou version ultérieure
	Mise à niveau vers Apache Tomcat 9.0.74 ou version ultérieure
	Mise à niveau vers Apache Tomcat 8.5.88 ou version ultérieure</t>
        </is>
      </c>
      <c r="L295" s="147" t="inlineStr">
        <is>
          <t>Unix</t>
        </is>
      </c>
      <c r="M295" s="123" t="n">
        <v>45068</v>
      </c>
      <c r="N295" s="1" t="n">
        <v>5</v>
      </c>
      <c r="O295" s="109" t="n">
        <v>45072</v>
      </c>
      <c r="P295" s="1">
        <f>DATEDIF(F295,O295,"D")</f>
        <v/>
      </c>
      <c r="Q295" s="147">
        <f>IF(P295&lt;=N295,"Traité dans le delai","Hors délai de remediation")</f>
        <v/>
      </c>
      <c r="R295" s="55" t="inlineStr">
        <is>
          <t xml:space="preserve">22/05/2023 : Mail envoyé par SOC
23/05/2023 : Relance
25/05/2023 : Relance
</t>
        </is>
      </c>
      <c r="S295" s="49" t="inlineStr">
        <is>
          <t>https://tomcat.apache.org/security-11.html
https://tomcat.apache.org/security-10.html
https://tomcat.apache.org/security-9.html
https://tomcat.apache.org/security-8.html</t>
        </is>
      </c>
    </row>
    <row r="296" ht="58.15" customFormat="1" customHeight="1" s="2">
      <c r="A296" s="1" t="inlineStr">
        <is>
          <t>CDGDev</t>
        </is>
      </c>
      <c r="B296" s="1" t="inlineStr">
        <is>
          <t>21062023-13</t>
        </is>
      </c>
      <c r="C296" s="147" t="inlineStr">
        <is>
          <t>Clos (Patch cumulative)</t>
        </is>
      </c>
      <c r="D296" s="147" t="inlineStr">
        <is>
          <t>CVE-2023-34981</t>
        </is>
      </c>
      <c r="E296" s="147" t="inlineStr">
        <is>
          <t>Apache Tomcat</t>
        </is>
      </c>
      <c r="F296" s="109" t="n">
        <v>45098</v>
      </c>
      <c r="G296" s="18" t="inlineStr">
        <is>
          <t>Une vulnérabilité a été découverte dans Apache Tomcat. Elle permet à un attaquant de provoquer une atteinte à la confidentialité des données.</t>
        </is>
      </c>
      <c r="H296" s="29" t="inlineStr">
        <is>
          <t>Moyen</t>
        </is>
      </c>
      <c r="I296" s="147" t="inlineStr">
        <is>
          <t>Atteinte à la confidentialité des données</t>
        </is>
      </c>
      <c r="J296" s="1" t="inlineStr">
        <is>
          <t>OUI</t>
        </is>
      </c>
      <c r="K296" s="18" t="inlineStr">
        <is>
          <t>	Mettre à jour vers la version : 11.0.0-M6
	Mettre à jour vers la version : 10.1.9
	Mettre à jour vers la version : 9.0.75
	Mettre à jour vers la version : 8.5.89</t>
        </is>
      </c>
      <c r="L296" s="1" t="inlineStr">
        <is>
          <t>Unix</t>
        </is>
      </c>
      <c r="M296" s="109" t="n">
        <v>45098</v>
      </c>
      <c r="N296" s="147" t="n">
        <v>10</v>
      </c>
      <c r="O296" s="109">
        <f>TODAY()</f>
        <v/>
      </c>
      <c r="P296" s="1">
        <f>DATEDIF(F296,O296,"D")</f>
        <v/>
      </c>
      <c r="Q296" s="109">
        <f>IF(P296&lt;=N296,"Traité dans le delai","Hors délai de remediation")</f>
        <v/>
      </c>
      <c r="R296" s="62" t="inlineStr">
        <is>
          <t>21/06/2023 : Mail envoyé par SOC
03/07/2023 : Relance</t>
        </is>
      </c>
      <c r="S296" s="20" t="inlineStr">
        <is>
          <t>https://tomcat.apache.org/security-8.html#Fixed_in_Apache_Tomcat_8.5.89
https://tomcat.apache.org/security-9.html#Fixed_in_Apache_Tomcat_9.0.75
https://tomcat.apache.org/security-11.html#Fixed_in_Apache_Tomcat_11.0.0-M6
https://tomcat.apache.org/security-10.html#Fixed_in_Apache_Tomcat_10.1.9</t>
        </is>
      </c>
    </row>
    <row r="297" ht="116.15" customFormat="1" customHeight="1" s="2">
      <c r="A297" s="1" t="inlineStr">
        <is>
          <t>CDGDev</t>
        </is>
      </c>
      <c r="B297" s="1" t="n"/>
      <c r="C297" s="147" t="inlineStr">
        <is>
          <t>Clos (Patch cumulative)</t>
        </is>
      </c>
      <c r="D297" s="147" t="inlineStr">
        <is>
          <t>CVE-2019-17567
CVE-2020-13938
CVE-2020-13950
CVE-2020-35452
CVE-2021-26690
CVE-2021-26691
CVE-2021-30641
CVE-2021-31618</t>
        </is>
      </c>
      <c r="E297" s="147" t="inlineStr">
        <is>
          <t>Apache httpd</t>
        </is>
      </c>
      <c r="F297" s="109" t="n">
        <v>44357</v>
      </c>
      <c r="G297" s="18" t="inlineStr">
        <is>
          <t>Plusieurs vulnérabilités ont été découvertes dans Apache http Server, ces derniers ont été corriger dans la version 2.4.48. Elles permettent à un attaquant provoquer un déni de service et une exécution de code arbitraire.	
A cet effet, veuillez prendre en charge la correction des vulnérabilités dans les plus bref délais.</t>
        </is>
      </c>
      <c r="H297" s="21" t="inlineStr">
        <is>
          <t>Moyen</t>
        </is>
      </c>
      <c r="I297" s="147" t="inlineStr">
        <is>
          <t>Exécution de code arbitraire.
Déni de service.</t>
        </is>
      </c>
      <c r="J297" s="1" t="inlineStr">
        <is>
          <t>OUI</t>
        </is>
      </c>
      <c r="K297" s="18" t="inlineStr">
        <is>
          <t>Mettre à jours Apache http Server vers la version 2.4.48.</t>
        </is>
      </c>
      <c r="L297" s="1" t="inlineStr">
        <is>
          <t>Unix</t>
        </is>
      </c>
      <c r="M297" s="109" t="n">
        <v>44357</v>
      </c>
      <c r="N297" s="109" t="n"/>
      <c r="O297" s="109" t="n"/>
      <c r="P297" s="1">
        <f>DATEDIF(F297,O297,"D")</f>
        <v/>
      </c>
      <c r="Q297" s="147">
        <f>IF(N297&lt;=P297,"Traité dans le delai","Hors délai de remediation")</f>
        <v/>
      </c>
      <c r="R297" s="22" t="n"/>
      <c r="S297" s="20" t="inlineStr">
        <is>
          <t xml:space="preserve"> https://httpd.apache.org/security/vulnerabilities_24.html </t>
        </is>
      </c>
    </row>
    <row r="298" ht="72.65000000000001" customFormat="1" customHeight="1" s="2">
      <c r="A298" s="1" t="inlineStr">
        <is>
          <t>CDGDev</t>
        </is>
      </c>
      <c r="B298" s="1" t="n"/>
      <c r="C298" s="147" t="inlineStr">
        <is>
          <t>Clos (Patch cumulative)</t>
        </is>
      </c>
      <c r="D298" s="147" t="inlineStr">
        <is>
          <t>CVE-2021-40438
CVE-2021-39275
CVE-2021-36160
CVE-2021-34798
CVE-2021-33193</t>
        </is>
      </c>
      <c r="E298" s="147" t="inlineStr">
        <is>
          <t>Apache httpd</t>
        </is>
      </c>
      <c r="F298" s="109" t="n">
        <v>44456</v>
      </c>
      <c r="G298" s="18" t="inlineStr">
        <is>
          <t>De multiples vulnérabilités ont été découvertes dans Apache httpd. Elles permettent à un attaquant de provoquer un problème de sécurité non spécifié par l'éditeur.</t>
        </is>
      </c>
      <c r="H298" s="23" t="inlineStr">
        <is>
          <t>Critique</t>
        </is>
      </c>
      <c r="I298" s="147" t="inlineStr">
        <is>
          <t>Non spécifié par l'éditeur</t>
        </is>
      </c>
      <c r="J298" s="1" t="inlineStr">
        <is>
          <t>OUI</t>
        </is>
      </c>
      <c r="K298" s="18" t="inlineStr">
        <is>
          <t>Mettre à jours Apache httpd vers la version 2.4.49.</t>
        </is>
      </c>
      <c r="L298" s="1" t="inlineStr">
        <is>
          <t>Unix</t>
        </is>
      </c>
      <c r="M298" s="109" t="n">
        <v>44456</v>
      </c>
      <c r="N298" s="109" t="n"/>
      <c r="O298" s="109" t="n"/>
      <c r="P298" s="1">
        <f>DATEDIF(F298,O298,"D")</f>
        <v/>
      </c>
      <c r="Q298" s="147">
        <f>IF(N298&lt;=P298,"Traité dans le delai","Hors délai de remediation")</f>
        <v/>
      </c>
      <c r="R298" s="19" t="inlineStr">
        <is>
          <t xml:space="preserve">Pas de retour aupres de l'equipe technique.
</t>
        </is>
      </c>
      <c r="S298" s="20" t="inlineStr">
        <is>
          <t>https://downloads.apache.org/httpd/CHANGES_2.4.49</t>
        </is>
      </c>
    </row>
    <row r="299" ht="101.65" customFormat="1" customHeight="1" s="2">
      <c r="A299" s="1" t="inlineStr">
        <is>
          <t>CDGDev</t>
        </is>
      </c>
      <c r="B299" s="1" t="n"/>
      <c r="C299" s="147" t="inlineStr">
        <is>
          <t>Clos (Patch cumulative)</t>
        </is>
      </c>
      <c r="D299" s="147" t="inlineStr">
        <is>
          <t>CVE-2021-41773
CVE-2021-41524</t>
        </is>
      </c>
      <c r="E299" s="123" t="inlineStr">
        <is>
          <t>Apache httpd</t>
        </is>
      </c>
      <c r="F299" s="109" t="n">
        <v>44474</v>
      </c>
      <c r="G299" s="18" t="inlineStr">
        <is>
          <t>De multiples vulnérabilités critique ont été découvertes dans Apache httpd. Elle permet à un attaquant de provoquer un déni de service et une attaque path traversal pour faire correspondre des URL à des fichiers situés en dehors de la racine du document attendu.
Prière d’être informé que la CVE-2021-41773 est activement exploité. A cet effet, veuillez prendre en charge la correction des vulnérabilités en urgence.</t>
        </is>
      </c>
      <c r="H299" s="23" t="inlineStr">
        <is>
          <t>Risque fort</t>
        </is>
      </c>
      <c r="I299" s="130" t="inlineStr">
        <is>
          <t>Déni de service
Path traversal</t>
        </is>
      </c>
      <c r="J299" s="1" t="inlineStr">
        <is>
          <t>OUI</t>
        </is>
      </c>
      <c r="K299" s="30" t="inlineStr">
        <is>
          <t>Mettre à jours Apache httpd vers la version 2.4.50.</t>
        </is>
      </c>
      <c r="L299" s="109" t="inlineStr">
        <is>
          <t>Unix</t>
        </is>
      </c>
      <c r="M299" s="109" t="n">
        <v>44474</v>
      </c>
      <c r="N299" s="109" t="n"/>
      <c r="O299" s="109" t="n"/>
      <c r="P299" s="1">
        <f>DATEDIF(F299,O299,"D")</f>
        <v/>
      </c>
      <c r="Q299" s="147">
        <f>IF(N299&lt;=P299,"Traité dans le delai","Hors délai de remediation")</f>
        <v/>
      </c>
      <c r="R299" s="19" t="inlineStr">
        <is>
          <t>nécessite une qualification auprès de l'equipe technique.</t>
        </is>
      </c>
      <c r="S299" s="20" t="inlineStr">
        <is>
          <t>https://downloads.apache.org/httpd/CHANGES_2.4.49</t>
        </is>
      </c>
    </row>
    <row r="300" ht="43.5" customFormat="1" customHeight="1" s="2">
      <c r="A300" s="1" t="inlineStr">
        <is>
          <t>CDGDev</t>
        </is>
      </c>
      <c r="B300" s="1" t="n"/>
      <c r="C300" s="147" t="inlineStr">
        <is>
          <t>Clos (Patch cumulative)</t>
        </is>
      </c>
      <c r="D300" s="147" t="inlineStr">
        <is>
          <t>CVE-2021-44790
CVE-2021-44224</t>
        </is>
      </c>
      <c r="E300" s="147" t="inlineStr">
        <is>
          <t>Apache httpd</t>
        </is>
      </c>
      <c r="F300" s="109" t="n">
        <v>44552</v>
      </c>
      <c r="G300" s="18" t="inlineStr">
        <is>
          <t>De multiples vulnérabilités ont été découvertes dans Apache httpd. Elles permettent à un attaquant de provoquer un déni de service et un contournement de la politique de sécurité.</t>
        </is>
      </c>
      <c r="H300" s="23" t="inlineStr">
        <is>
          <t>Risque fort</t>
        </is>
      </c>
      <c r="I300" s="147" t="inlineStr">
        <is>
          <t>Déni de service
Contournement de la politique de sécurité</t>
        </is>
      </c>
      <c r="J300" s="1" t="inlineStr">
        <is>
          <t>OUI</t>
        </is>
      </c>
      <c r="K300" s="68" t="inlineStr">
        <is>
          <t>-Update Apache httpd 2.4.52</t>
        </is>
      </c>
      <c r="L300" s="1" t="inlineStr">
        <is>
          <t>Unix</t>
        </is>
      </c>
      <c r="M300" s="109" t="n">
        <v>44552</v>
      </c>
      <c r="N300" s="109" t="n"/>
      <c r="O300" s="109" t="n"/>
      <c r="P300" s="1">
        <f>DATEDIF(F300,O300,"D")</f>
        <v/>
      </c>
      <c r="Q300" s="147">
        <f>IF(N300&lt;=P300,"Traité dans le delai","Hors délai de remediation")</f>
        <v/>
      </c>
      <c r="R300" s="19" t="inlineStr">
        <is>
          <t xml:space="preserve">nécessite une qualification aupre de l'equipe technique.
</t>
        </is>
      </c>
      <c r="S300" s="20" t="inlineStr">
        <is>
          <t>https://downloads.apache.org/httpd/CHANGES_2.4.52</t>
        </is>
      </c>
    </row>
    <row r="301" ht="116.15" customFormat="1" customHeight="1" s="2">
      <c r="A301" s="1" t="inlineStr">
        <is>
          <t>CDGDev</t>
        </is>
      </c>
      <c r="B301" s="1" t="n"/>
      <c r="C301" s="1" t="inlineStr">
        <is>
          <t>Clos (Patch cumulative)</t>
        </is>
      </c>
      <c r="D301" s="147" t="inlineStr">
        <is>
          <t>CVE-2022-31813
CVE-2022-30556
CVE-2022-30522
CVE-2022-29404
CVE-2022-28615
CVE-2022-28614
CVE-2022-28330
CVE-2022-26377</t>
        </is>
      </c>
      <c r="E301" s="147" t="inlineStr">
        <is>
          <t xml:space="preserve">Apache HTTP Server </t>
        </is>
      </c>
      <c r="F301" s="109" t="n">
        <v>44722</v>
      </c>
      <c r="G301" s="18" t="inlineStr">
        <is>
          <t>De multiples vulnérabilités ont été découvertes dans Apache HTTP Server. Certaines d'entre elles permettent à un attaquant de provoquer un déni de service à distance, un contournement de la politique de sécurité et une atteinte à l'intégrité des données.</t>
        </is>
      </c>
      <c r="H301" s="29" t="inlineStr">
        <is>
          <t>Critique</t>
        </is>
      </c>
      <c r="I301" s="147" t="inlineStr">
        <is>
          <t>Déni de service à distance
Contournement de la politique de sécurité
Atteinte à l'intégrité des données
Atteinte à la confidentialité des données</t>
        </is>
      </c>
      <c r="J301" s="1" t="inlineStr">
        <is>
          <t>OUI</t>
        </is>
      </c>
      <c r="K301" s="18" t="inlineStr">
        <is>
          <t>Mise à jour Apache HTTP Server vers la version 2.4.54</t>
        </is>
      </c>
      <c r="L301" s="1" t="inlineStr">
        <is>
          <t>Unix</t>
        </is>
      </c>
      <c r="M301" s="109" t="n">
        <v>44722</v>
      </c>
      <c r="N301" s="109" t="n"/>
      <c r="O301" s="109" t="n"/>
      <c r="P301" s="1">
        <f>DATEDIF(F301,O301,"D")</f>
        <v/>
      </c>
      <c r="Q301" s="147">
        <f>IF(N301&lt;=P301,"Traité dans le delai","Hors délai de remediation")</f>
        <v/>
      </c>
      <c r="R301" s="22" t="n"/>
      <c r="S301" s="20" t="inlineStr">
        <is>
          <t>https://downloads.apache.org/httpd/CHANGES_2.4.54</t>
        </is>
      </c>
    </row>
    <row r="302" ht="130.5" customFormat="1" customHeight="1" s="2">
      <c r="A302" s="1" t="inlineStr">
        <is>
          <t>CDGDev</t>
        </is>
      </c>
      <c r="B302" s="1" t="n"/>
      <c r="C302" s="1" t="inlineStr">
        <is>
          <t>Clos (Patch cumulative)</t>
        </is>
      </c>
      <c r="D302" s="147" t="inlineStr">
        <is>
          <t>CVE-2022-23943
CVE-2022-22721
CVE-2022-22720
CVE-2022-22719</t>
        </is>
      </c>
      <c r="E302" s="147" t="inlineStr">
        <is>
          <t>Apache HTTP Server</t>
        </is>
      </c>
      <c r="F302" s="109" t="n">
        <v>44635</v>
      </c>
      <c r="G302" s="18" t="inlineStr">
        <is>
          <t>De multiples vulnérabilités ont 
été découvertes dans Apache 
HTTP Server. Elles permettent à 
un attaquant de provoquer un 
problème de sécurité non 
spécifié par l'éditeur, un déni de 
service à distance et un 
contournement de la politique de 
sécurité.</t>
        </is>
      </c>
      <c r="H302" s="29" t="inlineStr">
        <is>
          <t>Critique</t>
        </is>
      </c>
      <c r="I302" s="147" t="inlineStr">
        <is>
          <t>Non spécifié 
par l'éditeur
Déni de service 
à distance
Contournement 
de la politique 
de sécurité</t>
        </is>
      </c>
      <c r="J302" s="1" t="inlineStr">
        <is>
          <t>OUI</t>
        </is>
      </c>
      <c r="K302" s="18" t="inlineStr">
        <is>
          <t>Mise a jour Apache HTTP Server vers la version 2.4.53</t>
        </is>
      </c>
      <c r="L302" s="1" t="inlineStr">
        <is>
          <t>Unix</t>
        </is>
      </c>
      <c r="M302" s="109" t="n">
        <v>44635</v>
      </c>
      <c r="N302" s="109" t="n"/>
      <c r="O302" s="109" t="n">
        <v>44722</v>
      </c>
      <c r="P302" s="1">
        <f>DATEDIF(F302,O302,"D")</f>
        <v/>
      </c>
      <c r="Q302" s="147">
        <f>IF(N302&lt;=P302,"Traité dans le delai","Hors délai de remediation")</f>
        <v/>
      </c>
      <c r="R302" s="19" t="inlineStr">
        <is>
          <t>Nécessite une qualification aupre de l'equipe Unix.
Une nouvelle vulénrabilité a été découverte sous l'id :19102023-26</t>
        </is>
      </c>
      <c r="S302" s="18" t="inlineStr">
        <is>
          <t>https://downloads.apache.org/httpd/CHANGES_2.4.53 
https://access.redhat.com/errata/RHSA-2022:1049</t>
        </is>
      </c>
    </row>
    <row r="303" ht="101.65" customFormat="1" customHeight="1" s="2">
      <c r="A303" s="1" t="inlineStr">
        <is>
          <t>CDGDev</t>
        </is>
      </c>
      <c r="B303" s="1" t="n"/>
      <c r="C303" s="147" t="inlineStr">
        <is>
          <t>WIP</t>
        </is>
      </c>
      <c r="D303" s="147" t="inlineStr">
        <is>
          <t>CVE-2022-42889</t>
        </is>
      </c>
      <c r="E303" s="147" t="inlineStr">
        <is>
          <t>Apache Commons Text “Text4Shell”</t>
        </is>
      </c>
      <c r="F303" s="109" t="n">
        <v>44852</v>
      </c>
      <c r="G303" s="18" t="inlineStr">
        <is>
          <t>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
Un exploit de type "proof of concept" pour cette vulnérabilité est disponible.</t>
        </is>
      </c>
      <c r="H303" s="43" t="inlineStr">
        <is>
          <t>Risque fort</t>
        </is>
      </c>
      <c r="I303" s="147" t="inlineStr">
        <is>
          <t>Exécution du code arbitraire à distance
Accès aux informations confidentielles</t>
        </is>
      </c>
      <c r="J303" s="1" t="inlineStr">
        <is>
          <t>OUI</t>
        </is>
      </c>
      <c r="K303" s="42" t="inlineStr">
        <is>
          <t>Apache Commons Text à partir de la version 1.10.</t>
        </is>
      </c>
      <c r="L303" s="1" t="inlineStr">
        <is>
          <t>Wintel</t>
        </is>
      </c>
      <c r="M303" s="109" t="inlineStr">
        <is>
          <t>18/10/2022</t>
        </is>
      </c>
      <c r="N303" s="109" t="n"/>
      <c r="O303" s="109">
        <f>TODAY()</f>
        <v/>
      </c>
      <c r="P303" s="1">
        <f>DATEDIF(F303,O303,"D")</f>
        <v/>
      </c>
      <c r="Q303" s="147">
        <f>IF(N303&lt;=P303,"Traité dans le delai","Hors délai de remediation")</f>
        <v/>
      </c>
      <c r="R303" s="22" t="n"/>
      <c r="S303" s="49" t="inlineStr">
        <is>
          <t>https://lists.apache.org/thread/n2bd4vdsgkqh2tm14l1wyc3jyol7s1om
https://nvd.nist.gov/vuln/detail/CVE-2022-42889</t>
        </is>
      </c>
    </row>
    <row r="304" ht="101.65" customFormat="1" customHeight="1" s="2">
      <c r="A304" s="1" t="inlineStr">
        <is>
          <t>CDGDev</t>
        </is>
      </c>
      <c r="B304" s="1" t="n"/>
      <c r="C304" s="147" t="inlineStr">
        <is>
          <t>Clos (Traité)</t>
        </is>
      </c>
      <c r="D304" s="147" t="inlineStr">
        <is>
          <t>CVE-2022-42889</t>
        </is>
      </c>
      <c r="E304" s="147" t="inlineStr">
        <is>
          <t>Apache Commons Text “Text4Shell”</t>
        </is>
      </c>
      <c r="F304" s="109" t="n">
        <v>44852</v>
      </c>
      <c r="G304" s="18" t="inlineStr">
        <is>
          <t>Apache Commons Text pourrait permettre à un attaquant distant d'exécuter du code arbitraire sur le système, en raison d'une faille dans les défauts d'interpolation non sécurisés. En envoyant une entrée spécialement rédigée, un attaquant pourrait exploiter cette vulnérabilité pour exécuter du code arbitraire sur le système.
Un exploit de type "proof of concept" pour cette vulnérabilité est disponible.</t>
        </is>
      </c>
      <c r="H304" s="43" t="inlineStr">
        <is>
          <t>Risque fort</t>
        </is>
      </c>
      <c r="I304" s="147" t="inlineStr">
        <is>
          <t>Exécution du code arbitraire à distance
Accès aux informations confidentielles</t>
        </is>
      </c>
      <c r="J304" s="1" t="inlineStr">
        <is>
          <t>OUI</t>
        </is>
      </c>
      <c r="K304" s="42" t="inlineStr">
        <is>
          <t>Apache Commons Text à partir de la version 1.10.</t>
        </is>
      </c>
      <c r="L304" s="1" t="inlineStr">
        <is>
          <t>APPS</t>
        </is>
      </c>
      <c r="M304" s="109" t="n">
        <v>44852</v>
      </c>
      <c r="N304" s="109" t="n"/>
      <c r="O304" s="109" t="n">
        <v>44855</v>
      </c>
      <c r="P304" s="1">
        <f>DATEDIF(F304,O304,"D")</f>
        <v/>
      </c>
      <c r="Q304" s="147">
        <f>IF(N304&lt;=P304,"Traité dans le delai","Hors délai de remediation")</f>
        <v/>
      </c>
      <c r="R304" s="19" t="inlineStr">
        <is>
          <t>18/10/2022 : execution de script de detection.
21/10/2022 : generation des resultat de script.</t>
        </is>
      </c>
      <c r="S304" s="49" t="inlineStr">
        <is>
          <t>https://lists.apache.org/thread/n2bd4vdsgkqh2tm14l1wyc3jyol7s1om
https://nvd.nist.gov/vuln/detail/CVE-2022-42889</t>
        </is>
      </c>
    </row>
    <row r="305" ht="101.65" customFormat="1" customHeight="1" s="2">
      <c r="A305" s="1" t="inlineStr">
        <is>
          <t>CDGDev</t>
        </is>
      </c>
      <c r="B305" s="1" t="n"/>
      <c r="C305" s="147" t="inlineStr">
        <is>
          <t>Clos (Patch cumulative)</t>
        </is>
      </c>
      <c r="D305" s="147" t="inlineStr">
        <is>
          <t>CVE-2021-28554
CVE-2021-28551
CVE-2021-28552
CVE-2021-28631
CVE-2021-28632</t>
        </is>
      </c>
      <c r="E305" s="147" t="inlineStr">
        <is>
          <t>Adobe Acrobat DC et Acrobat Reader DC</t>
        </is>
      </c>
      <c r="F305" s="109" t="n">
        <v>44356</v>
      </c>
      <c r="G305" s="18" t="inlineStr">
        <is>
          <t>NVIDIA a publié une mise à jour de sécurité logicielle pour de corriger des vulnérabilités dans le produits NVIDIA GPU Display Driver sur Windows, L’exploitation de ces failles de sécurité pouvant entraîner un déni de service et la divulgation d'informati</t>
        </is>
      </c>
      <c r="H305" s="23" t="inlineStr">
        <is>
          <t>Critique</t>
        </is>
      </c>
      <c r="I305" s="147" t="inlineStr">
        <is>
          <t xml:space="preserve">Exécution arbitraire du code </t>
        </is>
      </c>
      <c r="J305" s="1" t="inlineStr">
        <is>
          <t>OUI</t>
        </is>
      </c>
      <c r="K305" s="18" t="inlineStr">
        <is>
          <t>Mettre à jours des produits Adobe par :
Acrobat DC 2021.005.20148
Acrobat Reader DC 2021.005.20148
Acrobat 2020 2020.004.30005
Acrobat Reader 2020 2020.004.30005
Acrobat 2017 2017.011.30197
Acrobat Reader 2017 2017.011.30197</t>
        </is>
      </c>
      <c r="L305" s="147" t="inlineStr">
        <is>
          <t>FS</t>
        </is>
      </c>
      <c r="M305" s="109" t="n">
        <v>44356</v>
      </c>
      <c r="N305" s="109" t="n"/>
      <c r="O305" s="109" t="n"/>
      <c r="P305" s="1">
        <f>DATEDIF(F305,O305,"D")</f>
        <v/>
      </c>
      <c r="Q305" s="109">
        <f>IF(N305&lt;=P305,"Traité dans le delai","Hors délai de remediation")</f>
        <v/>
      </c>
      <c r="R305" s="19" t="inlineStr">
        <is>
          <t xml:space="preserve">De nouvelles vulnérabilités ont été publiées par l'éditeur et une nouvelle version a été publiée
Nécessite un outil de déploiement des mises a jour sécurité des produits non Microsoft
</t>
        </is>
      </c>
      <c r="S305" s="20" t="inlineStr">
        <is>
          <t xml:space="preserve">https://helpx.adobe.com/security/products/acrobat/apsb21-37.html </t>
        </is>
      </c>
    </row>
    <row r="306" ht="275.65" customFormat="1" customHeight="1" s="2">
      <c r="A306" s="1" t="inlineStr">
        <is>
          <t>CDGDev</t>
        </is>
      </c>
      <c r="B306" s="1" t="n"/>
      <c r="C306" s="147" t="inlineStr">
        <is>
          <t>Clos (Patch cumulative)</t>
        </is>
      </c>
      <c r="D306" s="147" t="inlineStr">
        <is>
          <t>CVE-2021-35988
CVE-2021-35987
CVE-2021-35980
CVE-2021-28644
CVE-2021-28640
CVE-2021-28643
CVE-2021-28641
CVE-2021-28639
CVE-2021-28642
CVE-2021-28637
CVE-2021-35986
CVE-2021-28638
CVE-2021-35985
CVE-2021-35984
CVE-2021-28636
CVE-2021-28634
CVE-2021-35983
CVE-2021-35981
CVE-2021-28635</t>
        </is>
      </c>
      <c r="E306" s="147" t="inlineStr">
        <is>
          <t>Adobe Acrobat DC et Acrobat Reader DC</t>
        </is>
      </c>
      <c r="F306" s="109" t="n">
        <v>44391</v>
      </c>
      <c r="G306" s="18" t="inlineStr">
        <is>
          <t xml:space="preserve">
Adobe a publié des mises à jour de sécurité pour corriger des bugs critique, Ces mises à jour traitent de multiples vulnérabilités critiques. Une exploitation réussie pourrait conduire à une exécution arbitraire du code dans le contexte de l’utilisateur actuel.</t>
        </is>
      </c>
      <c r="H306" s="23" t="inlineStr">
        <is>
          <t>Critique</t>
        </is>
      </c>
      <c r="I306" s="147" t="inlineStr">
        <is>
          <t>Exécution arbitraire du code
Escalade de privilège
Contournement de la politique de sécurité</t>
        </is>
      </c>
      <c r="J306" s="1" t="inlineStr">
        <is>
          <t>OUI</t>
        </is>
      </c>
      <c r="K306" s="18" t="inlineStr">
        <is>
          <t>Mettre à jours des produits Adobe par :
	Acrobat DC 2021.005.20058
	Acrobat Reader DC 2021.005.20058
	Acrobat 2020 2020.004.30006
	Acrobat Reader 2020 2020.004.30006
	Acrobat 2017 2017.011.30199
	Acrobat Reader 2017 2017.011.30199</t>
        </is>
      </c>
      <c r="L306" s="147" t="inlineStr">
        <is>
          <t>FS</t>
        </is>
      </c>
      <c r="M306" s="109" t="n">
        <v>44391</v>
      </c>
      <c r="N306" s="109" t="n"/>
      <c r="O306" s="109" t="n"/>
      <c r="P306" s="1">
        <f>DATEDIF(F306,O306,"D")</f>
        <v/>
      </c>
      <c r="Q306" s="147">
        <f>IF(N306&lt;=P306,"Traité dans le delai","Hors délai de remediation")</f>
        <v/>
      </c>
      <c r="R306" s="19" t="inlineStr">
        <is>
          <t xml:space="preserve">Nécessite un outil de déploiement des mises a jour sécurité des produits non Microsoft
</t>
        </is>
      </c>
      <c r="S306" s="20" t="inlineStr">
        <is>
          <t>https://helpx.adobe.com/security/products/acrobat/apsb21-51.html</t>
        </is>
      </c>
    </row>
    <row r="307" ht="377.15" customFormat="1" customHeight="1" s="2">
      <c r="A307" s="1" t="inlineStr">
        <is>
          <t>CDGDev</t>
        </is>
      </c>
      <c r="B307" s="1" t="n"/>
      <c r="C307" s="147" t="inlineStr">
        <is>
          <t>Clos (Patch cumulative)</t>
        </is>
      </c>
      <c r="D307" s="147" t="inlineStr">
        <is>
          <t>CVE-2021-39841
CVE-2021-39863
CVE-2021-39857
CVE-2021-39856
CVE-2021-39855
CVE-2021-39844
CVE-2021-39861
CVE-2021-39858
CVE-2021-39843
CVE-2021-39846
CVE-2021-39845
CVE-2021-35982
CVE-2021-39859
CVE-2021-39840
CVE-2021-39842
CVE-2021-39839
CVE-2021-39838
CVE-2021-39837
CVE-2021-39836
CVE-2021-39860
CVE-2021-39852
CVE-2021-39854
CVE-2021-39853
CVE-2021-39850
CVE-2021-39849
CVE-2021-39851</t>
        </is>
      </c>
      <c r="E307" s="147" t="inlineStr">
        <is>
          <t>Adobe Acrobat DC et Acrobat Reader DC</t>
        </is>
      </c>
      <c r="F307" s="109" t="n">
        <v>44454</v>
      </c>
      <c r="G307" s="18" t="inlineStr">
        <is>
          <t>Adobe a publié des mises à jour de sécurité pour corriger les vulnérabilités de plusieurs produits Adobe. Un attaquant pourrait exploiter certaines de ces vulnérabilités pour prendre le contrôle d'un système affecté.</t>
        </is>
      </c>
      <c r="H307" s="23" t="inlineStr">
        <is>
          <t>Critique</t>
        </is>
      </c>
      <c r="I307" s="147" t="inlineStr">
        <is>
          <t>Exécution arbitraire du code
Escalade de privilège
Contournement de la politique de sécurité</t>
        </is>
      </c>
      <c r="J307" s="1" t="inlineStr">
        <is>
          <t>OUI</t>
        </is>
      </c>
      <c r="K307" s="18" t="inlineStr">
        <is>
          <t>Mettre à jours des produits Adobe par : 
Acrobat DC 2021.007.20091
Acrobat Reader DC 2021.007.20091
Acrobat 2020 2020.004.30015 
Acrobat Reader 2020 2020.004.30015
Acrobat 2017 2017.011.30202
Acrobat Reader 2017 2017.011.30202</t>
        </is>
      </c>
      <c r="L307" s="147" t="inlineStr">
        <is>
          <t>FS</t>
        </is>
      </c>
      <c r="M307" s="109" t="n">
        <v>44454</v>
      </c>
      <c r="N307" s="109" t="n"/>
      <c r="O307" s="109" t="n"/>
      <c r="P307" s="1">
        <f>DATEDIF(F307,O307,"D")</f>
        <v/>
      </c>
      <c r="Q307" s="147">
        <f>IF(N307&lt;=P307,"Traité dans le delai","Hors délai de remediation")</f>
        <v/>
      </c>
      <c r="R307" s="19" t="inlineStr">
        <is>
          <t xml:space="preserve">De nouvelles vulnérabilités ont été publiées par l'éditeur et une nouvelle version a été publiée
Nécessite un outil de déploiement des mises a jour sécurité des produits non Microsoft
</t>
        </is>
      </c>
      <c r="S307" s="20" t="inlineStr">
        <is>
          <t>https://helpx.adobe.com/security/products/acrobat/apsb21-55.html</t>
        </is>
      </c>
    </row>
    <row r="308" ht="116.15" customFormat="1" customHeight="1" s="2">
      <c r="A308" s="1" t="inlineStr">
        <is>
          <t>CDGDev</t>
        </is>
      </c>
      <c r="B308" s="1" t="n"/>
      <c r="C308" s="147" t="inlineStr">
        <is>
          <t>Clos (Patch cumulative)</t>
        </is>
      </c>
      <c r="D308" s="31" t="inlineStr">
        <is>
          <t>CVE-2021-40728 CVE-2021-40729 CVE-2021-40730
CVE-2021-40731</t>
        </is>
      </c>
      <c r="E308" s="147" t="inlineStr">
        <is>
          <t>Adobe Acrobat DC et Acrobat Reader DC</t>
        </is>
      </c>
      <c r="F308" s="109" t="n">
        <v>44480</v>
      </c>
      <c r="G308" s="18" t="inlineStr">
        <is>
          <t>De multiples vulnérabilités ont été découvertes dans les produits Adobe. Elles permettent à un attaquant de provoquer un problème de sécurité non spécifié par l'éditeur.</t>
        </is>
      </c>
      <c r="H308" s="23" t="inlineStr">
        <is>
          <t>Critique</t>
        </is>
      </c>
      <c r="I308" s="130" t="inlineStr">
        <is>
          <t>Non spécifié par l'éditeur</t>
        </is>
      </c>
      <c r="J308" s="1" t="inlineStr">
        <is>
          <t>OUI</t>
        </is>
      </c>
      <c r="K308" s="30" t="inlineStr">
        <is>
          <t>Acrobat DC  (pour Windows) version 21.007.20099
Acrobat DC (pour macOS) version 21.007.20099
Acrobat Reader DC (pour Windows) version 21.007.20099
Acrobat Reader DC (pour macOS) version 21.007.20099
Acrobat 2020 version 20.004.30017
Acrobat Reader 2020 version 20.004.30017
Acrobat 2017 version 17.011.30204
Acrobat Reader 2017 version 17.011.30204</t>
        </is>
      </c>
      <c r="L308" s="147" t="inlineStr">
        <is>
          <t>FS</t>
        </is>
      </c>
      <c r="M308" s="109" t="n">
        <v>44481</v>
      </c>
      <c r="N308" s="109" t="n"/>
      <c r="O308" s="109" t="n"/>
      <c r="P308" s="1">
        <f>DATEDIF(F308,O308,"D")</f>
        <v/>
      </c>
      <c r="Q308" s="147">
        <f>IF(N308&lt;=P308,"Traité dans le delai","Hors délai de remediation")</f>
        <v/>
      </c>
      <c r="R308" s="19" t="inlineStr">
        <is>
          <t xml:space="preserve">De nouvelles vulnérabilités ont été publiées par l'éditeur et une nouvelle version a été publiée
Nécessite un outil de déploiement des mises a jour sécurité des produits non Microsoft
</t>
        </is>
      </c>
      <c r="S308" s="20" t="inlineStr">
        <is>
          <t>https://helpx.adobe.com/security/products/acrobat/apsb21-104.html</t>
        </is>
      </c>
    </row>
    <row r="309" ht="377.15" customFormat="1" customHeight="1" s="2">
      <c r="A309" s="1" t="inlineStr">
        <is>
          <t>CDGDev</t>
        </is>
      </c>
      <c r="B309" s="1" t="n"/>
      <c r="C309" s="147" t="inlineStr">
        <is>
          <t>Clos (Patch cumulative)</t>
        </is>
      </c>
      <c r="D309" s="147" t="inlineStr">
        <is>
          <t>CVE-2021-44701
CVE-2021-44702
CVE-2021-44703
CVE-2021-44704
CVE-2021-44705
CVE-2021-44706
CVE-2021-44707
CVE-2021-44708
CVE-2021-44709
CVE-2021-44710
CVE-2021-44711
CVE-2021-44712
CVE-2021-44713
CVE-2021-44714
CVE-2021-44715
CVE-2021-44739
CVE-2021-44740
CVE-2021-44741
CVE-2021-44742
CVE-2021-45060
CVE-2021-45061
CVE-2021-45062
CVE-2021-45063
CVE-2021-45064
CVE-2021-45067
CVE-2021-45068</t>
        </is>
      </c>
      <c r="E309" s="147" t="inlineStr">
        <is>
          <t>Adobe Acrobat DC et Acrobat Reader DC</t>
        </is>
      </c>
      <c r="F309" s="109" t="n">
        <v>44573</v>
      </c>
      <c r="G309" s="18" t="inlineStr">
        <is>
          <t>Adobe a publié des mises à jour de sécurité pour corriger les vulnérabilités de plusieurs produits Adobe. Un attaquant pourrait exploiter certaines de ces vulnérabilités pour prendre le contrôle d'un système affecté.</t>
        </is>
      </c>
      <c r="H309" s="23" t="inlineStr">
        <is>
          <t>Critique</t>
        </is>
      </c>
      <c r="I309" s="147" t="inlineStr">
        <is>
          <t>Exécution arbitraire du code
Escalade de privilege
Déni de sérvice
Contournement de la politique de sécurité</t>
        </is>
      </c>
      <c r="J309" s="1" t="inlineStr">
        <is>
          <t>OUI</t>
        </is>
      </c>
      <c r="K309" s="18" t="inlineStr">
        <is>
          <t>Mettre à jours des produits Adobe par :
Acrobat DC 21.011.20039
Acrobat Reader DC 21.011.20039
Acrobat 2020 20.004.30020
Acrobat Reader 2020 20.004.30020
Acrobat 2017 17.011.30207
Acrobat Reader 2017 17.011.30207</t>
        </is>
      </c>
      <c r="L309" s="147" t="inlineStr">
        <is>
          <t>FS</t>
        </is>
      </c>
      <c r="M309" s="109" t="n">
        <v>44573</v>
      </c>
      <c r="N309" s="109" t="n"/>
      <c r="O309" s="109" t="n"/>
      <c r="P309" s="1">
        <f>DATEDIF(F309,O309,"D")</f>
        <v/>
      </c>
      <c r="Q309" s="147">
        <f>IF(N309&lt;=P309,"Traité dans le delai","Hors délai de remediation")</f>
        <v/>
      </c>
      <c r="R309" s="19" t="n"/>
      <c r="S309" s="20" t="inlineStr">
        <is>
          <t>https://helpx.adobe.com/security/products/acrobat/apsb22-01.html</t>
        </is>
      </c>
    </row>
    <row r="310" ht="304.5" customFormat="1" customHeight="1" s="2">
      <c r="A310" s="1" t="inlineStr">
        <is>
          <t>CDGDev</t>
        </is>
      </c>
      <c r="B310" s="1" t="n"/>
      <c r="C310" s="147" t="inlineStr">
        <is>
          <t>Clos (Patch cumulative)</t>
        </is>
      </c>
      <c r="D310" s="147" t="inlineStr">
        <is>
          <t>CVE-2021-44701 CVE-2021-44702 CVE-2021-44703 CVE-2021-44704 CVE-2021-44705 CVE-2021-44706 CVE-2021-44707 CVE-2021-44708 CVE-2021-44709 CVE-2021-44710 CVE-2021-44711 CVE-2021-44712 CVE-2021-44713 CVE-2021-44714 CVE-2021-44715 CVE-2021-44739 CVE-2021-44740 CVE-2021-44741 CVE-2021-44742 CVE-2021-45060 CVE-2021-45061 CVE-2021-45062 CVE-2021-45063 CVE-2021-45064 CVE-2021-45067 CVE-2021-45068 CVE-2022-24092 CVE-2022-24091</t>
        </is>
      </c>
      <c r="E310" s="147" t="inlineStr">
        <is>
          <t>Adobe Acrobat DC et Acrobat Reader DC</t>
        </is>
      </c>
      <c r="F310" s="109" t="n">
        <v>44641</v>
      </c>
      <c r="G310" s="18" t="inlineStr">
        <is>
          <t>Adobe Acrobat Reader DC peut 
permettre à un attaquant distant 
d'exécuter du code arbitraire sur le 
système, en raison d'une faille 
d'écriture hors limites dans 
l'analyse des polices intégrées. En 
persuadant une victime d'ouvrir un 
fichier de police spécialement 
conçu, un attaquant pourrait 
exploiter cette vulnérabilité pour 
exécuter du code arbitraire dans le 
contexte du processus en cours.</t>
        </is>
      </c>
      <c r="H310" s="29" t="inlineStr">
        <is>
          <t>Critique</t>
        </is>
      </c>
      <c r="I310" s="147" t="inlineStr">
        <is>
          <t>Exécution du 
code 
arbitraire</t>
        </is>
      </c>
      <c r="J310" s="1" t="inlineStr">
        <is>
          <t>OUI</t>
        </is>
      </c>
      <c r="K310" s="18" t="inlineStr">
        <is>
          <t>Mise a jours des produits Adobe par :
Acrobat DC version 21.011.20039 ▪ Acrobat Reader DC version 21.011.20039 ▪ Acrobat 2020 version 20.004.30020 ▪ Acrobat Reader 2020 version 20.004.30020 ▪ Acrobat 2017 version 17.011.30207 ▪ Acrobat Reader 2017 version 17.011.30207</t>
        </is>
      </c>
      <c r="L310" s="147" t="inlineStr">
        <is>
          <t>FS</t>
        </is>
      </c>
      <c r="M310" s="109" t="n">
        <v>44641</v>
      </c>
      <c r="N310" s="109" t="n"/>
      <c r="O310" s="109" t="n"/>
      <c r="P310" s="1">
        <f>DATEDIF(F310,O310,"D")</f>
        <v/>
      </c>
      <c r="Q310" s="147">
        <f>IF(N310&lt;=P310,"Traité dans le delai","Hors délai de remediation")</f>
        <v/>
      </c>
      <c r="R310" s="19" t="inlineStr">
        <is>
          <t xml:space="preserve">De nouvelles vulnérabilités ont été publiées par l'éditeur et une nouvelle version a été publiée
Nécessite un outil de déploiement des mises a jour sécurité des produits non Microsoft
</t>
        </is>
      </c>
      <c r="S310" s="18" t="inlineStr">
        <is>
          <t>https://helpx.adobe.com/security/products/acrobat/apsb22-01.html
https://www.zerodayinitiative.com/advisories/ZDI-22-513/</t>
        </is>
      </c>
    </row>
    <row r="311" ht="409.5" customFormat="1" customHeight="1" s="2">
      <c r="A311" s="1" t="inlineStr">
        <is>
          <t>CDGDev</t>
        </is>
      </c>
      <c r="B311" s="1" t="n"/>
      <c r="C311" s="38" t="inlineStr">
        <is>
          <t>Clos (Patch cumulative)</t>
        </is>
      </c>
      <c r="D311" s="147" t="inlineStr">
        <is>
          <t>CVE-2022-24101
CVE-2022-24103
CVE-2022-24104
CVE-2022-27785
CVE-2022-24102
CVE-2022-27786
CVE-2022-27787
CVE-2022-27788
CVE-2022-27789
CVE-2022-27790
CVE-2022-27791
CVE-2022-27792
CVE-2022-27793
CVE-2022-27794
CVE-2022-27795
CVE-2022-27796
CVE-2022-27797
CVE-2022-27798
CVE-2022-27799
CVE-2022-27800
CVE-2022-27801
CVE-2022-27802
CVE-2022-28230
CVE-2022-28231
CVE-2022-28232
CVE-2022-28233
CVE-2022-28234
CVE-2022-28235
CVE-2022-28236
CVE-2022-28237
CVE-2022-28238
CVE-2022-28239
CVE-2022-28240
CVE-2022-28241
CVE-2022-28242
CVE-2022-28243
CVE-2022-28244
CVE-2022-28245
CVE-2022-28246
CVE-2022-28247
CVE-2022-28248
CVE-2022-28249
CVE-2022-28250
CVE-2022-28251
CVE-2022-28252
CVE-2022-28253
CVE-2022-28254
CVE-2022-28255
CVE-2022-28256
CVE-2022-28257
CVE-2022-28258
CVE-2022-28259
CVE-2022-28260
CVE-2022-28261
CVE-2022-28262
CVE-2022-28263
CVE-2022-28264
CVE-2022-28265
CVE-2022-28266
CVE-2022-28267
CVE-2022-28268
CVE-2022-28269</t>
        </is>
      </c>
      <c r="E311" s="147" t="inlineStr">
        <is>
          <t>Adobe Acrobat DC et Acrobat Reader DC</t>
        </is>
      </c>
      <c r="F311" s="109" t="n">
        <v>44664</v>
      </c>
      <c r="G311" s="18" t="inlineStr">
        <is>
          <t>Adobe Acrobat et Adobe Reader peuvent permettre à un attaquant distant d'exécuter du code arbitraire sur le système, en raison d'une erreur de type "use-after-free". En persuadant une victime d'ouvrir un document spécialement conçu, un attaquant distant pourrait exploiter cette vulnérabilité pour exécuter du code arbitraire sur le système avec les privilèges de la victime ou faire planter l'application.</t>
        </is>
      </c>
      <c r="H311" s="29" t="inlineStr">
        <is>
          <t>Critique</t>
        </is>
      </c>
      <c r="I311" s="147" t="inlineStr">
        <is>
          <t xml:space="preserve">Exécution du code arbitraire
Elévation de privilège </t>
        </is>
      </c>
      <c r="J311" s="1" t="inlineStr">
        <is>
          <t>OUI</t>
        </is>
      </c>
      <c r="K311" s="18" t="inlineStr">
        <is>
          <t>Mise a jours des produits Adobe par :
Acrobat DC version 22.001.20117
Acrobat Reader DC version 22.001.20117
Acrobat 2020 version 20.005.30334
Acrobat Reader 2020 version 20.005.30334
Acrobat 2017 version 17.012.30229
Acrobat Reader 2017 version 17.012.30229</t>
        </is>
      </c>
      <c r="L311" s="147" t="inlineStr">
        <is>
          <t>FS</t>
        </is>
      </c>
      <c r="M311" s="109" t="n">
        <v>44664</v>
      </c>
      <c r="N311" s="109" t="n"/>
      <c r="O311" s="109" t="n">
        <v>44783</v>
      </c>
      <c r="P311" s="1">
        <f>DATEDIF(F311,O311,"D")</f>
        <v/>
      </c>
      <c r="Q311" s="147">
        <f>IF(N311&lt;=P311,"Traité dans le delai","Hors délai de remediation")</f>
        <v/>
      </c>
      <c r="R311" s="19" t="inlineStr">
        <is>
          <t>Déploiement en cours.</t>
        </is>
      </c>
      <c r="S311" s="20" t="inlineStr">
        <is>
          <t>https://helpx.adobe.com/security/products/acrobat/apsb22-16.html</t>
        </is>
      </c>
    </row>
    <row r="312" ht="319.15" customFormat="1" customHeight="1" s="2">
      <c r="A312" s="1" t="inlineStr">
        <is>
          <t>CDGDev</t>
        </is>
      </c>
      <c r="B312" s="1" t="n"/>
      <c r="C312" s="147" t="inlineStr">
        <is>
          <t>Clos (Patch cumulative)</t>
        </is>
      </c>
      <c r="D312" s="147" t="inlineStr">
        <is>
          <t>CVE-2022-34230
CVE-2022-34229
CVE-2022-34228
CVE-2022-34227
CVE-2022-34226
CVE-2022-34225
CVE-2022-34224
CVE-2022-34223
CVE-2022-34222
CVE-2022-34237
CVE-2022-34238
CVE-2022-34239
CVE-2022-34236
CVE-2022-34221
CVE-2022-34234
CVE-2022-34220
CVE-2022-34219
CVE-2022-34217
CVE-2022-34216
CVE-2022-34233
CVE-2022-34215
CVE-2022-34232</t>
        </is>
      </c>
      <c r="E312" s="147" t="inlineStr">
        <is>
          <t>Adobe Acrobat DC et Acrobat Reader DC</t>
        </is>
      </c>
      <c r="F312" s="109" t="n">
        <v>44754</v>
      </c>
      <c r="G312" s="18" t="inlineStr">
        <is>
          <t>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t>
        </is>
      </c>
      <c r="H312" s="43" t="inlineStr">
        <is>
          <t>Risque fort</t>
        </is>
      </c>
      <c r="I312" s="147" t="inlineStr">
        <is>
          <t>Arbitrary 
code 
exécution
Memory 
leak</t>
        </is>
      </c>
      <c r="J312" s="1" t="inlineStr">
        <is>
          <t>OUI</t>
        </is>
      </c>
      <c r="K312" s="18" t="inlineStr">
        <is>
          <t>Mise a jours des produits Adobe par :
▪ Acrobat DC version 22.001.20169
▪ Acrobat Reader DC version 22.001.20169
▪ Acrobat 2020 version 20.005.30362
▪ Acrobat Reader 2020 version 20.005.30362
▪ Acrobat 2017 version 17.012.30249
▪ Acrobat Reader 2017 version 17.012.30249</t>
        </is>
      </c>
      <c r="L312" s="147" t="inlineStr">
        <is>
          <t>FS</t>
        </is>
      </c>
      <c r="M312" s="109" t="n">
        <v>44754</v>
      </c>
      <c r="N312" s="109" t="n"/>
      <c r="O312" s="109" t="n">
        <v>44783</v>
      </c>
      <c r="P312" s="1">
        <f>DATEDIF(F312,O312,"D")</f>
        <v/>
      </c>
      <c r="Q312" s="147">
        <f>IF(N312&lt;=P312,"Traité dans le delai","Hors délai de remediation")</f>
        <v/>
      </c>
      <c r="R312" s="19" t="inlineStr">
        <is>
          <t xml:space="preserve">De nouvelles vulnérabilités ont été publiées par l'éditeur et une nouvelle version a été publiée
Nécessite un outil de déploiement des mises a jour sécurité des produits non Microsoft
</t>
        </is>
      </c>
      <c r="S312" s="20" t="inlineStr">
        <is>
          <t>https://helpx.adobe.com/security/products/acrobat/apsb22-32.html</t>
        </is>
      </c>
    </row>
    <row r="313" ht="101.65" customFormat="1" customHeight="1" s="2">
      <c r="A313" s="1" t="inlineStr">
        <is>
          <t>CDGDev</t>
        </is>
      </c>
      <c r="B313" s="1" t="n"/>
      <c r="C313" s="147" t="inlineStr">
        <is>
          <t>Clos (Patch cumulative)</t>
        </is>
      </c>
      <c r="D313" s="147" t="inlineStr">
        <is>
          <t>CVE-2022-35665
CVE-2022-35666
CVE-2022-35667
CVE-2022-35668
CVE-2022-35670
CVE-2022-35671
CVE-2022-35678</t>
        </is>
      </c>
      <c r="E313" s="147" t="inlineStr">
        <is>
          <t>Adobe Acrobat DC et Acrobat Reader DC</t>
        </is>
      </c>
      <c r="F313" s="109" t="n">
        <v>44783</v>
      </c>
      <c r="G313" s="18" t="inlineStr">
        <is>
          <t>Adobe Acrobat et Adobe Reader peuvent permettre à un attaquant distant d'exécuter du code arbitraire sur le système, en raison d'une erreur de type « use-after-free » et « out-of-bounds ». En persuadant une victime d'ouvrir un document spécialement conçu, un attaquant distant pourrait exploiter cette vulnérabilité pour exécuter du code arbitraire sur le système avec les privilèges de la victime ou faire planter l'application.</t>
        </is>
      </c>
      <c r="H313" s="43" t="inlineStr">
        <is>
          <t>Risque fort</t>
        </is>
      </c>
      <c r="I313" s="147" t="inlineStr">
        <is>
          <t>Arbitrary code exécution
Memory leak</t>
        </is>
      </c>
      <c r="J313" s="1" t="inlineStr">
        <is>
          <t>OUI</t>
        </is>
      </c>
      <c r="K313" s="18" t="inlineStr">
        <is>
          <t>Mise a jours des produits Adobe par :
Acrobat DC version 22.002.20191
Acrobat Reader DC version 22.002.20191
Acrobat 2020 version 20.005.30381
Acrobat Reader version 2020 20.005.30381
Acrobat 2017 version 17.012.30262
Acrobat Reader 2017 version 17.012.30262</t>
        </is>
      </c>
      <c r="L313" s="147" t="inlineStr">
        <is>
          <t>FS</t>
        </is>
      </c>
      <c r="M313" s="109" t="n">
        <v>44783</v>
      </c>
      <c r="N313" s="109" t="n"/>
      <c r="O313" s="109" t="n">
        <v>44847</v>
      </c>
      <c r="P313" s="1">
        <f>DATEDIF(F313,O313,"D")</f>
        <v/>
      </c>
      <c r="Q313" s="147">
        <f>IF(N313&lt;=P313,"Traité dans le delai","Hors délai de remediation")</f>
        <v/>
      </c>
      <c r="R313" s="22" t="inlineStr">
        <is>
          <t>De nouvelles vulnérabilités ont été publiées par l'éditeur et une nouvelle version a été publiée</t>
        </is>
      </c>
      <c r="S313" s="20" t="inlineStr">
        <is>
          <t>https://helpx.adobe.com/security/products/acrobat/apsb22-39.html</t>
        </is>
      </c>
    </row>
    <row r="314" ht="87" customFormat="1" customHeight="1" s="2">
      <c r="A314" s="1" t="inlineStr">
        <is>
          <t>CDGDev</t>
        </is>
      </c>
      <c r="B314" s="1" t="n"/>
      <c r="C314" s="147" t="inlineStr">
        <is>
          <t>Clos (Patch cumulative)</t>
        </is>
      </c>
      <c r="D314" s="147" t="inlineStr">
        <is>
          <t>CVE-2022-35691
CVE-2022-38437
CVE-2022-38450
CVE-2022-42339
CVE-2022-38449
CVE-2022-42342</t>
        </is>
      </c>
      <c r="E314" s="147" t="inlineStr">
        <is>
          <t>Adobe Acrobat DC et Acrobat Reader DC</t>
        </is>
      </c>
      <c r="F314" s="109" t="n">
        <v>44847</v>
      </c>
      <c r="G314" s="18" t="inlineStr">
        <is>
          <t>Adobe a publié des mises à jour de sécurité pour Adobe Acrobat et Reader pour Windows et macOS. Ces mises à jour corrigent des vulnérabilités critiques et importantes. Une exploitation réussie pourrait conduire à un déni de service applicatif et à une fuite de mémoire</t>
        </is>
      </c>
      <c r="H314" s="43" t="inlineStr">
        <is>
          <t>Risque fort</t>
        </is>
      </c>
      <c r="I314" s="147" t="inlineStr">
        <is>
          <t>Execute arbitrary code
Unauthorized disclosure of information
Denial-of-service (DoS)
Privilege escalation</t>
        </is>
      </c>
      <c r="J314" s="1" t="inlineStr">
        <is>
          <t>OUI</t>
        </is>
      </c>
      <c r="K314" s="42" t="inlineStr">
        <is>
          <t>Mise a jours des produits Adobe par :
Acrobat DC version 22.003.20258
Acrobat Reader DC version 22.003.20258
Acrobat 2020 version, 20.005.30407
Acrobat Reader version 2020, 20.005.30407</t>
        </is>
      </c>
      <c r="L314" s="147" t="inlineStr">
        <is>
          <t>FS</t>
        </is>
      </c>
      <c r="M314" s="109" t="n">
        <v>44847</v>
      </c>
      <c r="N314" s="109" t="n"/>
      <c r="O314" s="109">
        <f>TODAY()</f>
        <v/>
      </c>
      <c r="P314" s="1">
        <f>DATEDIF(F314,O314,"D")</f>
        <v/>
      </c>
      <c r="Q314" s="147">
        <f>IF(N314&lt;=P314,"Traité dans le delai","Hors délai de remediation")</f>
        <v/>
      </c>
      <c r="R314" s="22" t="inlineStr">
        <is>
          <t>01/11/2022 : Mise a jour appliquer 24 PDT avec succée.</t>
        </is>
      </c>
      <c r="S314" s="49" t="inlineStr">
        <is>
          <t>https://helpx.adobe.com/security/products/acrobat/apsb22-46.html</t>
        </is>
      </c>
    </row>
    <row r="315" ht="217.5" customFormat="1" customHeight="1" s="2">
      <c r="A315" s="1" t="inlineStr">
        <is>
          <t>CDGDev</t>
        </is>
      </c>
      <c r="B315" s="1" t="inlineStr">
        <is>
          <t>12012022-05</t>
        </is>
      </c>
      <c r="C315" s="147" t="inlineStr">
        <is>
          <t>Clos (Patch cumulative)</t>
        </is>
      </c>
      <c r="D315" s="147" t="inlineStr">
        <is>
          <t>CVE-2023-21579
CVE-2023-21581
CVE-2023-21585
CVE-2023-21586
CVE-2023-21604
CVE-2023-21605
CVE-2023-21606
CVE-2023-21607
CVE-2023-21608
CVE-2023-21609
CVE-2023-21610
CVE-2023-21611
CVE-2023-21612
CVE-2023-21613
CVE-2023-21614</t>
        </is>
      </c>
      <c r="E315" s="147" t="inlineStr">
        <is>
          <t>Adobe Acrobat DC et Acrobat Reader DC</t>
        </is>
      </c>
      <c r="F315" s="123" t="n">
        <v>44938</v>
      </c>
      <c r="G315" s="42" t="inlineStr">
        <is>
          <t>De multiples vulnérabilités ont été découvertes dans Adobe Reader et Acrobat. Certaines d'entre elles permettent à un attaquant de provoquer une exécution de code arbitraire à distance, un déni de service et une atteinte à l'intégrité des données.</t>
        </is>
      </c>
      <c r="H315" s="43" t="inlineStr">
        <is>
          <t>Risque fort</t>
        </is>
      </c>
      <c r="I315" s="147" t="inlineStr">
        <is>
          <t>Exécution de code arbitraire à distance
Déni de service
Atteinte à l'intégrité des données
Atteinte à la confidentialité des données
Élévation de privilèges</t>
        </is>
      </c>
      <c r="J315" s="1" t="inlineStr">
        <is>
          <t>OUI</t>
        </is>
      </c>
      <c r="K315" s="42" t="inlineStr">
        <is>
          <t>	Acrobat DC version 22.003.20310
	Acrobat Reader DC version 22.003.20310
	Acrobat 2020 version 20.005.30436
	Acrobat Reader version 20.005.30436</t>
        </is>
      </c>
      <c r="L315" s="147" t="inlineStr">
        <is>
          <t>FS</t>
        </is>
      </c>
      <c r="M315" s="123" t="n">
        <v>44938</v>
      </c>
      <c r="N315" s="123" t="n"/>
      <c r="O315" s="109" t="n">
        <v>44938</v>
      </c>
      <c r="P315" s="1">
        <f>DATEDIF(F315,O315,"D")</f>
        <v/>
      </c>
      <c r="Q315" s="147">
        <f>IF(N315&lt;=P315,"Traité dans le delai","Hors délai de remediation")</f>
        <v/>
      </c>
      <c r="R315" s="51" t="inlineStr">
        <is>
          <t>12/01/2023 : Mail envoyé par SOC</t>
        </is>
      </c>
      <c r="S315" s="49" t="inlineStr">
        <is>
          <t>https://helpx.adobe.com/security/products/acrobat/apsb23-01.html</t>
        </is>
      </c>
    </row>
    <row r="316" ht="232.15" customFormat="1" customHeight="1" s="2">
      <c r="A316" s="1" t="inlineStr">
        <is>
          <t>CDGDev</t>
        </is>
      </c>
      <c r="B316" s="1" t="inlineStr">
        <is>
          <t>12042023-08</t>
        </is>
      </c>
      <c r="C316" s="54" t="inlineStr">
        <is>
          <t>Clos (Traité)</t>
        </is>
      </c>
      <c r="D316" s="147" t="inlineStr">
        <is>
          <t>CVE-2023-26395
CVE-2023-26396
CVE-2023-26397
CVE-2023-26405
CVE-2023-26406
CVE-2023-26407
CVE-2023-26408
CVE-2023-26417
CVE-2023-26418
CVE-2023-26419
CVE-2023-26420
CVE-2023-26421
CVE-2023-26422
CVE-2023-26423
CVE-2023-26424
CVE-2023-26425</t>
        </is>
      </c>
      <c r="E316" s="147" t="inlineStr">
        <is>
          <t>Adobe Acrobat DC et Acrobat Reader DC</t>
        </is>
      </c>
      <c r="F316" s="123" t="n">
        <v>45028</v>
      </c>
      <c r="G316" s="42" t="inlineStr">
        <is>
          <t>De multiples vulnérabilités ont été découvertes dans les produits Adobe Acrobat et Adobe Reader.Certaines d'entre elles permettent à 
un attaquant de provoquer une exécution de code arbitraire,
Un contournement de la politique de sécurité et une atteinte à la 
confidentialité des données ainsi d’autres risques sur un système 
vulnérable.</t>
        </is>
      </c>
      <c r="H316" s="43" t="inlineStr">
        <is>
          <t>Risque fort</t>
        </is>
      </c>
      <c r="I316" s="147" t="inlineStr">
        <is>
          <t>Exécution de code arbitraire
Contournement de la sécurité
Escalade privilège 
Divulgationd’information</t>
        </is>
      </c>
      <c r="J316" s="1" t="inlineStr">
        <is>
          <t>OUI</t>
        </is>
      </c>
      <c r="K316" s="42" t="inlineStr">
        <is>
          <t>Mise à jour d’Adobe par les versions suivantes : 
- Acrobat DC version 23.001.20143.
- Acrobat Reader DC version 23.001.20143.
- Acrobat 2020 version 20.005.30467.
- Acrobat Reader 2020 version 20.005.30467</t>
        </is>
      </c>
      <c r="L316" s="147" t="inlineStr">
        <is>
          <t>FS</t>
        </is>
      </c>
      <c r="M316" s="123" t="n">
        <v>45028</v>
      </c>
      <c r="N316" s="1" t="n">
        <v>10</v>
      </c>
      <c r="O316" s="109" t="n">
        <v>45035</v>
      </c>
      <c r="P316" s="1">
        <f>DATEDIF(F316,O316,"D")</f>
        <v/>
      </c>
      <c r="Q316" s="147">
        <f>IF(P316&lt;=N316,"Traité dans le delai","Hors délai de remediation")</f>
        <v/>
      </c>
      <c r="R316" s="51" t="inlineStr">
        <is>
          <t>12/04/2023 : Mail envoyé par SOC
13/04/2023 : Traité dans le cadre du patching du mois d'avril</t>
        </is>
      </c>
      <c r="S316" s="49" t="inlineStr">
        <is>
          <t>https://helpx.adobe.com/security/products/acrobat/apsb23-24.htm</t>
        </is>
      </c>
      <c r="T316" s="49" t="inlineStr">
        <is>
          <t>https://helpx.adobe.com/security/products/acrobat/apsb23-24.htm</t>
        </is>
      </c>
    </row>
    <row r="317" ht="101.65" customFormat="1" customHeight="1" s="2">
      <c r="A317" s="1" t="inlineStr">
        <is>
          <t>CDGDev</t>
        </is>
      </c>
      <c r="B317" s="1" t="n"/>
      <c r="C317" s="38" t="inlineStr">
        <is>
          <t>OPEN</t>
        </is>
      </c>
      <c r="D317" s="147" t="inlineStr">
        <is>
          <t>CVE-2022-29072</t>
        </is>
      </c>
      <c r="E317" s="147" t="inlineStr">
        <is>
          <t>7-Zip</t>
        </is>
      </c>
      <c r="F317" s="109" t="n">
        <v>44669</v>
      </c>
      <c r="G317" s="18" t="inlineStr">
        <is>
          <t>Une vulnérabilité Zero-day a été découverte dans 7-Zip Windows, elle permet à un attaquant de provoquer une élévation de privilèges et l'exécution de commandes lorsqu'un fichier avec l'extension .7z est glissé dans la zone Aide&gt;Contenu. Ce problème est dû à une mauvaise configuration de 7z.dll et à un dépassement de tas (Heap overflow). La commande s'exécute dans un processus enfant sous le processus 7zFM.exe.</t>
        </is>
      </c>
      <c r="H317" s="29" t="inlineStr">
        <is>
          <t>Risque fort</t>
        </is>
      </c>
      <c r="I317" s="147" t="inlineStr">
        <is>
          <t>Élévation de privilèges</t>
        </is>
      </c>
      <c r="J317" s="1" t="inlineStr">
        <is>
          <t>OUI</t>
        </is>
      </c>
      <c r="K317" s="18" t="inlineStr">
        <is>
          <t>Solution de contournement :
Supprimer le fichier 7-zip.chm dans le répertoire d'installation de 7-Zip.</t>
        </is>
      </c>
      <c r="L317" s="147" t="inlineStr">
        <is>
          <t>FS</t>
        </is>
      </c>
      <c r="M317" s="109" t="n">
        <v>44669</v>
      </c>
      <c r="N317" s="109" t="n"/>
      <c r="O317" s="109" t="n"/>
      <c r="P317" s="1">
        <f>DATEDIF(F317,O317,"D")</f>
        <v/>
      </c>
      <c r="Q317" s="147">
        <f>IF(N317&lt;=P317,"Traité dans le delai","Hors délai de remediation")</f>
        <v/>
      </c>
      <c r="R317" s="19" t="n"/>
      <c r="S317" s="18" t="inlineStr">
        <is>
          <t>https://github.com/kagancapar/CVE-2022-29072
https://www.youtube.com/watch?v=sT1cvbu7ZTA</t>
        </is>
      </c>
    </row>
    <row r="318" ht="246.65" customFormat="1" customHeight="1" s="2">
      <c r="A318" s="1" t="inlineStr">
        <is>
          <t>CDGDev</t>
        </is>
      </c>
      <c r="B318" s="1" t="inlineStr">
        <is>
          <t>13072023-06</t>
        </is>
      </c>
      <c r="C318" s="1" t="inlineStr">
        <is>
          <t>WIP</t>
        </is>
      </c>
      <c r="D318" s="147" t="inlineStr">
        <is>
          <t>CVE-2023-36884</t>
        </is>
      </c>
      <c r="E318" s="1" t="inlineStr">
        <is>
          <t>« Zero-Day »
dans Windows et Office</t>
        </is>
      </c>
      <c r="F318" s="123" t="n">
        <v>45120</v>
      </c>
      <c r="G318" s="42" t="inlineStr">
        <is>
          <t>Une vulnérabilité « Zero-Day » a été découverte dans Windows et Office, Un attaquant peut créer un document Microsoft Office spécialement conçu qui lui permet d'exécuter du code à 
distance dans le contexte de la victime. Cependant, il doit convaincre la victime d'ouvrir le fichier malveillant.L’exploitation réussie de cette 
vulnérabilité pourrait entraîner une perte importante de confidentialité.
La CVE-2023-36884 est activement exploitée</t>
        </is>
      </c>
      <c r="H318" s="43" t="inlineStr">
        <is>
          <t>Risque fort</t>
        </is>
      </c>
      <c r="I318" s="147" t="inlineStr">
        <is>
          <t>Exécution code 
arbitraire</t>
        </is>
      </c>
      <c r="J318" s="1" t="inlineStr">
        <is>
          <t>OUI</t>
        </is>
      </c>
      <c r="K318" s="42" t="inlineStr">
        <is>
          <t>Ajouter les noms d'application suivants à cette clé de registre en tant que valeurs de type 
REG_DWORD avec des données : 1
Computer\HKEY_LOCAL_MACHINE\SOFTWARE\Policies\Microsoft\Internet 
Explorer\Main\FeatureControl\FEATURE_BLOCK_CROSS_PROTOCOL_FILE_NAVIGATION
Applications :
▪ Excel.exe
▪ Graph.exe
▪ MSAccess.exe
▪ MSPub.exe
▪ Powerpnt.exe
▪ Visio.exe
▪ WinProj.exe
▪ WinWord.exe
▪ Wordpad.exe</t>
        </is>
      </c>
      <c r="L318" s="147" t="inlineStr">
        <is>
          <t>FS</t>
        </is>
      </c>
      <c r="M318" s="123" t="n">
        <v>45120</v>
      </c>
      <c r="N318" s="1" t="n">
        <v>2</v>
      </c>
      <c r="O318" s="109" t="n">
        <v>45135</v>
      </c>
      <c r="P318" s="1">
        <f>DATEDIF(F318,O318,"D")</f>
        <v/>
      </c>
      <c r="Q318" s="109">
        <f>IF(P318&lt;=N318,"Traité dans le delai","Hors délai de remediation")</f>
        <v/>
      </c>
      <c r="R318" s="42" t="inlineStr">
        <is>
          <t xml:space="preserve">13/07/2023 : Mail envoyé par SOC
20/07/2023 : Relance
24/07/2023 : Relance
28/07/2023 : Relance
31/07/2023 : Relance
</t>
        </is>
      </c>
      <c r="S318" s="49" t="inlineStr">
        <is>
          <t>https://msrc.microsoft.com/update-guide/vulnerability/CVE-2023-36884
https://nvd.nist.gov/vuln/detail/CVE-2023-36884</t>
        </is>
      </c>
    </row>
    <row r="319" ht="203.15" customFormat="1" customHeight="1" s="2">
      <c r="A319" s="1" t="inlineStr">
        <is>
          <t>CDGDev</t>
        </is>
      </c>
      <c r="B319" s="1" t="n"/>
      <c r="C319" s="147" t="inlineStr">
        <is>
          <t>Clos (Traité)</t>
        </is>
      </c>
      <c r="D319" s="147" t="inlineStr">
        <is>
          <t>CVE-2021-43066
CVE-2021-41020
CVE-2022-26116
CVE-2021-43206
CVE-2021-41032
CVE-2022-22306
CVE-2022-23443
CVE-2021-43081
CVE-2021-43845
CVE-2021-37706
CVE-2021-43804
CVE-2021-32686
CVE-2021-21375
CVE-2020-15260</t>
        </is>
      </c>
      <c r="E319" s="147" t="inlineStr">
        <is>
          <t xml:space="preserve"> Produits Fortinet</t>
        </is>
      </c>
      <c r="F319" s="109" t="n">
        <v>44685</v>
      </c>
      <c r="G319" s="18" t="inlineStr">
        <is>
          <t>De multiples vulnérabilités ont été découvertes dans les produits Fortinet. Certaines d'entre elles permettent à un attaquant de provoquer une exécution de code arbitraire à distance, un déni de service à distance et un contournement de la politique de sécurité.</t>
        </is>
      </c>
      <c r="H319" s="29" t="inlineStr">
        <is>
          <t>Risque fort</t>
        </is>
      </c>
      <c r="I319" s="147" t="inlineStr">
        <is>
          <t>Exécution de code arbitraire à distance.
Déni de service à distance.
Contournement de la politique de sécurité.
Atteinte à l'intégrité des données.
Atteinte à la confidentialité des données.
Élévation de privilèges.
Injection de code indirecte à distance (XSS).</t>
        </is>
      </c>
      <c r="J319" s="1" t="inlineStr">
        <is>
          <t>OUI</t>
        </is>
      </c>
      <c r="K319" s="18" t="inlineStr">
        <is>
          <t>Se référer au bulletin de sécurité de l'éditeur pour l'obtention des correctifs (cf. section Documentation).</t>
        </is>
      </c>
      <c r="L319" s="1" t="inlineStr">
        <is>
          <t>Network</t>
        </is>
      </c>
      <c r="M319" s="109" t="n">
        <v>44685</v>
      </c>
      <c r="N319" s="109" t="n"/>
      <c r="O319" s="109" t="n">
        <v>44728</v>
      </c>
      <c r="P319" s="1">
        <f>DATEDIF(F319,O319,"D")</f>
        <v/>
      </c>
      <c r="Q319" s="147">
        <f>IF(N319&lt;=P319,"Traité dans le delai","Hors délai de remediation")</f>
        <v/>
      </c>
      <c r="R319" s="19" t="inlineStr">
        <is>
          <t>16/06/2022 : Retour de NOC "La mise à jour du FW forti vers 7.0.5 est exécuté avec succès"</t>
        </is>
      </c>
      <c r="S319" s="20" t="inlineStr">
        <is>
          <t xml:space="preserve">https://www.fortiguard.com/psirt/FG-IR-21-154
https://www.fortiguard.com/psirt/FG-IR-22-007 
https://www.fortiguard.com/psirt/FG-IR-22-041 
https://www.fortiguard.com/psirt/FG-IR-21-230 
https://www.fortiguard.com/psirt/FG-IR-21-239 
https://www.fortiguard.com/psirt/FG-IR-21-147 
https://www.fortiguard.com/psirt/FG-IR-21-231 
https://www.fortiguard.com/psirt/FG-IR-22-062 
https://www.fortiguard.com/psirt/FG-IR-21-040 </t>
        </is>
      </c>
    </row>
    <row r="320" ht="58.15" customFormat="1" customHeight="1" s="2">
      <c r="A320" s="1" t="inlineStr">
        <is>
          <t>CDGDev</t>
        </is>
      </c>
      <c r="B320" s="1" t="n"/>
      <c r="C320" s="147" t="inlineStr">
        <is>
          <t>OPEN</t>
        </is>
      </c>
      <c r="D320" s="147" t="inlineStr">
        <is>
          <t>CVE-2022-34711
CVE-2022-35822</t>
        </is>
      </c>
      <c r="E320" s="147" t="inlineStr">
        <is>
          <t xml:space="preserve"> Microsoft Windows</t>
        </is>
      </c>
      <c r="F320" s="109" t="n">
        <v>44789</v>
      </c>
      <c r="G320" s="18" t="inlineStr">
        <is>
          <t>De multiples vulnérabilités ont été  corrigées  dans  Microsoft Windows.  
Elles  permettent  à un attaquant de provoquer une élévation  de  privilèges  et  un contournement de la fonctionnalité de sécurité.</t>
        </is>
      </c>
      <c r="H320" s="43" t="inlineStr">
        <is>
          <t>Risque fort</t>
        </is>
      </c>
      <c r="I320" s="147" t="inlineStr">
        <is>
          <t>Contournement de la fonctionnalité 
de sécuritéÉlévation de privilèges</t>
        </is>
      </c>
      <c r="J320" s="1" t="inlineStr">
        <is>
          <t>OUI</t>
        </is>
      </c>
      <c r="K320" s="18" t="inlineStr">
        <is>
          <t xml:space="preserve">appliquer les mises a jour du mois d'aout </t>
        </is>
      </c>
      <c r="L320" s="147" t="inlineStr">
        <is>
          <t>FS</t>
        </is>
      </c>
      <c r="M320" s="109" t="n">
        <v>44789</v>
      </c>
      <c r="N320" s="109" t="n"/>
      <c r="O320" s="109" t="n">
        <v>44785</v>
      </c>
      <c r="P320" s="1">
        <f>DATEDIF(F320,O320,"D")</f>
        <v/>
      </c>
      <c r="Q320" s="147">
        <f>IF(N320&lt;=P320,"Traité dans le delai","Hors délai de remediation")</f>
        <v/>
      </c>
      <c r="R320" s="41" t="inlineStr">
        <is>
          <t>traité dans le cadre de patching mensuel.</t>
        </is>
      </c>
      <c r="S320" s="18" t="inlineStr">
        <is>
          <t>https://msrc.microsoft.com/update-guide/vulnerability/CVE-2022-35822
https://msrc.microsoft.com/update-guide/vulnerability/CVE-2022-34711</t>
        </is>
      </c>
    </row>
    <row r="321" ht="58.15" customFormat="1" customHeight="1" s="2">
      <c r="A321" s="1" t="inlineStr">
        <is>
          <t>CDGDev</t>
        </is>
      </c>
      <c r="B321" s="1" t="n"/>
      <c r="C321" s="147" t="inlineStr">
        <is>
          <t>Clos (Patch cumulative)</t>
        </is>
      </c>
      <c r="D321" s="147" t="inlineStr">
        <is>
          <t>CVE-2022-34711
CVE-2022-35822</t>
        </is>
      </c>
      <c r="E321" s="147" t="inlineStr">
        <is>
          <t xml:space="preserve"> Microsoft Windows</t>
        </is>
      </c>
      <c r="F321" s="109" t="n">
        <v>44789</v>
      </c>
      <c r="G321" s="18" t="inlineStr">
        <is>
          <t>De multiples vulnérabilités ont été  corrigées  dans  Microsoft Windows.  
Elles  permettent  à un attaquant de provoquer une élévation  de  privilèges  et  un contournement de la fonctionnalité de sécurité.</t>
        </is>
      </c>
      <c r="H321" s="43" t="inlineStr">
        <is>
          <t>Risque fort</t>
        </is>
      </c>
      <c r="I321" s="147" t="inlineStr">
        <is>
          <t>Contournement de la fonctionnalité 
de sécuritéÉlévation de privilèges</t>
        </is>
      </c>
      <c r="J321" s="1" t="inlineStr">
        <is>
          <t>OUI</t>
        </is>
      </c>
      <c r="K321" s="18" t="inlineStr">
        <is>
          <t xml:space="preserve">appliquer les mises a jour du mois d'aout </t>
        </is>
      </c>
      <c r="L321" s="1" t="inlineStr">
        <is>
          <t>Wintel</t>
        </is>
      </c>
      <c r="M321" s="109" t="n">
        <v>44789</v>
      </c>
      <c r="N321" s="109" t="n"/>
      <c r="O321" s="109" t="n">
        <v>44795</v>
      </c>
      <c r="P321" s="1">
        <f>DATEDIF(F321,O321,"D")</f>
        <v/>
      </c>
      <c r="Q321" s="147">
        <f>IF(N321&lt;=P321,"Traité dans le delai","Hors délai de remediation")</f>
        <v/>
      </c>
      <c r="R321" s="41" t="inlineStr">
        <is>
          <t xml:space="preserve">De nouvelles vulnérabilités ont été publiées par l'éditeur et une nouvelle version a été publiée
</t>
        </is>
      </c>
      <c r="S321" s="18" t="inlineStr">
        <is>
          <t>https://msrc.microsoft.com/update-guide/vulnerability/CVE-2022-35822
https://msrc.microsoft.com/update-guide/vulnerability/CVE-2022-34711</t>
        </is>
      </c>
    </row>
    <row r="322" ht="101.65" customFormat="1" customHeight="1" s="2">
      <c r="A322" s="1" t="inlineStr">
        <is>
          <t>CDGDev</t>
        </is>
      </c>
      <c r="B322" s="1" t="n"/>
      <c r="C322" s="147" t="inlineStr">
        <is>
          <t>Clos (Patch cumulative)</t>
        </is>
      </c>
      <c r="D322" s="147" t="inlineStr">
        <is>
          <t>CVE-2022-3075</t>
        </is>
      </c>
      <c r="E322" s="147" t="inlineStr">
        <is>
          <t xml:space="preserve"> Google chrome</t>
        </is>
      </c>
      <c r="F322" s="109" t="n">
        <v>44809</v>
      </c>
      <c r="G322" s="18" t="inlineStr">
        <is>
          <t>Une vulnérabilité critique de type zero-day a été découverte dans Google Chrome. Elles permettent à un attaquant distant de contourner les restrictions de sécurité, en raison d'une validation insuffisante des données dans Mojo. En persuadant une victime de visiter un site Web spécialement conçu, un attaquant pourrait exploiter cette vulnérabilité pour contourner les restrictions de sécurité.  
La vulnérabilité CVE-2022-3075 est activement exploitée.</t>
        </is>
      </c>
      <c r="H322" s="43" t="inlineStr">
        <is>
          <t>Risque fort</t>
        </is>
      </c>
      <c r="I322" s="1" t="inlineStr">
        <is>
          <t>Contournement de la sécurité</t>
        </is>
      </c>
      <c r="J322" s="1" t="inlineStr">
        <is>
          <t>OUI</t>
        </is>
      </c>
      <c r="K322" s="34" t="inlineStr">
        <is>
          <t>Mise a jour de Google chrome par la version 105.0.5195.102</t>
        </is>
      </c>
      <c r="L322" s="147" t="inlineStr">
        <is>
          <t>FS</t>
        </is>
      </c>
      <c r="M322" s="109" t="n">
        <v>44809</v>
      </c>
      <c r="N322" s="109" t="n"/>
      <c r="O322" s="109" t="n">
        <v>44819</v>
      </c>
      <c r="P322" s="1">
        <f>DATEDIF(F322,O322,"D")</f>
        <v/>
      </c>
      <c r="Q322" s="147">
        <f>IF(N322&lt;=P322,"Traité dans le delai","Hors délai de remediation")</f>
        <v/>
      </c>
      <c r="R322" s="19" t="inlineStr">
        <is>
          <t xml:space="preserve">De nouvelles vulnérabilités ont été publiées par l'éditeur et une nouvelle version a été publiée
Nécessite un outil de déploiement des mises a jour sécurité des produits non Microsoft
</t>
        </is>
      </c>
      <c r="S322" s="20" t="inlineStr">
        <is>
          <t xml:space="preserve">https://chromereleases.googleblog.com/2022/09/stable-channel-update-for-desktop.html?m=1 </t>
        </is>
      </c>
    </row>
    <row r="323" ht="43.5" customFormat="1" customHeight="1" s="2">
      <c r="A323" s="1" t="inlineStr">
        <is>
          <t>CDGDev</t>
        </is>
      </c>
      <c r="B323" s="1" t="n"/>
      <c r="C323" s="147" t="inlineStr">
        <is>
          <t>Clos (Patch cumulative)</t>
        </is>
      </c>
      <c r="D323" s="147" t="inlineStr">
        <is>
          <t>CVE-2022-3370
CVE-2022-3373</t>
        </is>
      </c>
      <c r="E323" s="147" t="inlineStr">
        <is>
          <t xml:space="preserve"> Google chrome</t>
        </is>
      </c>
      <c r="F323" s="109" t="n">
        <v>44837</v>
      </c>
      <c r="G323" s="18" t="inlineStr">
        <is>
          <t>De multiples vulnérabilités ont été découvertes dans Google Chrome. 
Elles permettent à un attaquant de provoquer un problème de sécurité non spécifié par l'éditeur</t>
        </is>
      </c>
      <c r="H323" s="43" t="inlineStr">
        <is>
          <t>Risque fort</t>
        </is>
      </c>
      <c r="I323" s="1" t="inlineStr">
        <is>
          <t>Non spécifié par l'éditeur</t>
        </is>
      </c>
      <c r="J323" s="1" t="inlineStr">
        <is>
          <t>OUI</t>
        </is>
      </c>
      <c r="K323" s="48" t="inlineStr">
        <is>
          <t>Mettre à jour de Google chrome par la version 106.0.5249.91</t>
        </is>
      </c>
      <c r="L323" s="147" t="inlineStr">
        <is>
          <t>FS</t>
        </is>
      </c>
      <c r="M323" s="109" t="n">
        <v>44837</v>
      </c>
      <c r="N323" s="109" t="n"/>
      <c r="O323" s="109" t="n">
        <v>44846</v>
      </c>
      <c r="P323" s="1">
        <f>DATEDIF(F323,O323,"D")</f>
        <v/>
      </c>
      <c r="Q323" s="147">
        <f>IF(N323&lt;=P323,"Traité dans le delai","Hors délai de remediation")</f>
        <v/>
      </c>
      <c r="R323" s="22" t="inlineStr">
        <is>
          <t>De nouvelles vulnérabilités ont été publiées par l'éditeur et une nouvelle version a été publiée</t>
        </is>
      </c>
      <c r="S323" s="49" t="inlineStr">
        <is>
          <t>https://cve.mitre.org/cgi-bin/cvename.cgi?name=CVE-2022-3370
https://cve.mitre.org/cgi-bin/cvename.cgi?name=CVE-2022-3373</t>
        </is>
      </c>
    </row>
    <row r="324" ht="87" customFormat="1" customHeight="1" s="2">
      <c r="A324" s="1" t="inlineStr">
        <is>
          <t>CDGDev</t>
        </is>
      </c>
      <c r="B324" s="1" t="n"/>
      <c r="C324" s="147" t="inlineStr">
        <is>
          <t>Clos (Patch cumulative)</t>
        </is>
      </c>
      <c r="D324" s="147" t="inlineStr">
        <is>
          <t>CVE-2022-3445
CVE-2022-3446
CVE-2022-3447
CVE-2022-3448
CVE-2022-3449
CVE-2022-3450</t>
        </is>
      </c>
      <c r="E324" s="147" t="inlineStr">
        <is>
          <t xml:space="preserve"> Google chrome</t>
        </is>
      </c>
      <c r="F324" s="109" t="n">
        <v>44846</v>
      </c>
      <c r="G324" s="18" t="inlineStr">
        <is>
          <t>De multiples vulnérabilités ont été découvertes dans Google Chrome. 
Elles permettent à un attaquant de provoquer un problème de sécurité non spécifié par l'éditeur.</t>
        </is>
      </c>
      <c r="H324" s="43" t="inlineStr">
        <is>
          <t>Risque fort</t>
        </is>
      </c>
      <c r="I324" s="1" t="inlineStr">
        <is>
          <t>Non spécifié par l'éditeur</t>
        </is>
      </c>
      <c r="J324" s="1" t="inlineStr">
        <is>
          <t>OUI</t>
        </is>
      </c>
      <c r="K324" s="48" t="inlineStr">
        <is>
          <t>Mettre à jour de Google chrome par la version 106.0.5249.119</t>
        </is>
      </c>
      <c r="L324" s="147" t="inlineStr">
        <is>
          <t>FS</t>
        </is>
      </c>
      <c r="M324" s="109" t="n">
        <v>44846</v>
      </c>
      <c r="N324" s="109" t="n"/>
      <c r="O324" s="109">
        <f>TODAY()</f>
        <v/>
      </c>
      <c r="P324" s="1">
        <f>DATEDIF(F324,O324,"D")</f>
        <v/>
      </c>
      <c r="Q324" s="147">
        <f>IF(N324&lt;=P324,"Traité dans le delai","Hors délai de remediation")</f>
        <v/>
      </c>
      <c r="R324" s="22" t="inlineStr">
        <is>
          <t>01/11/2022: Mise a jour 33 PDT avec suceés.</t>
        </is>
      </c>
      <c r="S324" s="49" t="inlineStr">
        <is>
          <t>http://cve.mitre.org/cgi-bin/cvename.cgi?name=CVE-2022-3445
http://cve.mitre.org/cgi-bin/cvename.cgi?name=CVE-2022-3446
http://cve.mitre.org/cgi-bin/cvename.cgi?name=CVE-2022-3447
http://cve.mitre.org/cgi-bin/cvename.cgi?name=CVE-2022-3448
http://cve.mitre.org/cgi-bin/cvename.cgi?name=CVE-2022-3449
http://cve.mitre.org/cgi-bin/cvename.cgi?name=CVE-2022-3450</t>
        </is>
      </c>
    </row>
    <row r="325" ht="87" customFormat="1" customHeight="1" s="2">
      <c r="A325" s="1" t="inlineStr">
        <is>
          <t>CDGDev</t>
        </is>
      </c>
      <c r="B325" s="1" t="inlineStr">
        <is>
          <t>10112022-09</t>
        </is>
      </c>
      <c r="C325" s="35" t="inlineStr">
        <is>
          <t>Clos (Patch cumulative)</t>
        </is>
      </c>
      <c r="D325" s="147" t="inlineStr">
        <is>
          <t>CVE-2022-3885
CVE-2022-3886
CVE-2022-3887
CVE-2022-3888
CVE-2022-3889
CVE-2022-3890</t>
        </is>
      </c>
      <c r="E325" s="147" t="inlineStr">
        <is>
          <t xml:space="preserve"> Google chrome</t>
        </is>
      </c>
      <c r="F325" s="109" t="n">
        <v>44874</v>
      </c>
      <c r="G325" s="42" t="inlineStr">
        <is>
          <t>De multiples vulnérabilités ont été découvertes dans Google Chrome. Elles permettent à un attaquant de provoquer un problème de sécurité non spécifié par l'éditeur.</t>
        </is>
      </c>
      <c r="H325" s="29" t="inlineStr">
        <is>
          <t>Risque fort</t>
        </is>
      </c>
      <c r="I325" s="147" t="inlineStr">
        <is>
          <t>Non spécifié par l'éditeur.</t>
        </is>
      </c>
      <c r="J325" s="1" t="inlineStr">
        <is>
          <t>OUI</t>
        </is>
      </c>
      <c r="K325" s="42" t="inlineStr">
        <is>
          <t>•	Mise à jour vers la version 107.0.5304.107.</t>
        </is>
      </c>
      <c r="L325" s="147" t="inlineStr">
        <is>
          <t>FS</t>
        </is>
      </c>
      <c r="M325" s="123" t="n">
        <v>44875</v>
      </c>
      <c r="N325" s="123" t="n"/>
      <c r="O325" s="109" t="n">
        <v>44895</v>
      </c>
      <c r="P325" s="1">
        <f>DATEDIF(F325,O325,"D")</f>
        <v/>
      </c>
      <c r="Q325" s="147">
        <f>IF(N325&lt;=P325,"Traité dans le delai","Hors délai de remediation")</f>
        <v/>
      </c>
      <c r="R325" s="51" t="inlineStr">
        <is>
          <t xml:space="preserve">10/11/2022 : Mail envoyé par SOC
16/11/2022 : Relance
23/11/2022 : Terminé sur 36 Machine </t>
        </is>
      </c>
      <c r="S325" s="49" t="inlineStr">
        <is>
          <t xml:space="preserve">https://www.cert.ssi.gouv.fr/avis/CERTFR-2022-AVI-1007/ 
https://chromereleases.googleblog.com/2022/11/stable-channel-update-for-desktop.html </t>
        </is>
      </c>
    </row>
    <row r="326" ht="203.15" customFormat="1" customHeight="1" s="2">
      <c r="A326" s="1" t="inlineStr">
        <is>
          <t>CDGDev</t>
        </is>
      </c>
      <c r="B326" s="1" t="inlineStr">
        <is>
          <t>12012022-04</t>
        </is>
      </c>
      <c r="C326" s="36" t="inlineStr">
        <is>
          <t>Clos (Patch cumulative)</t>
        </is>
      </c>
      <c r="D326" s="147" t="inlineStr">
        <is>
          <t>CVE-2023-0128
CVE-2023-0129
CVE-2023-0130
CVE-2023-0131
CVE-2023-0132
CVE-2023-0133
CVE-2023-0134
CVE-2023-0135
CVE-2023-0136
CVE-2023-0137
CVE-2023-0138
CVE-2023-0139
CVE-2023-0140
CVE-2023-0141</t>
        </is>
      </c>
      <c r="E326" s="1" t="inlineStr">
        <is>
          <t xml:space="preserve"> Google chrome</t>
        </is>
      </c>
      <c r="F326" s="123" t="n">
        <v>44938</v>
      </c>
      <c r="G326" s="42" t="inlineStr">
        <is>
          <t>De multiples vulnérabilités ont été découvertes dans Google Chrome. Elles permettent à un attaquant de provoquer un problème de sécurité non spécifié par l'éditeur.</t>
        </is>
      </c>
      <c r="H326" s="43" t="inlineStr">
        <is>
          <t>Risque fort</t>
        </is>
      </c>
      <c r="I326" s="147" t="inlineStr">
        <is>
          <t>Non spécifié par l'éditeur</t>
        </is>
      </c>
      <c r="J326" s="1" t="inlineStr">
        <is>
          <t>OUI</t>
        </is>
      </c>
      <c r="K326" s="42" t="inlineStr">
        <is>
          <t>Mise à jour pour Windows vers  108.0.5359.125</t>
        </is>
      </c>
      <c r="L326" s="147" t="inlineStr">
        <is>
          <t>FS</t>
        </is>
      </c>
      <c r="M326" s="123" t="n">
        <v>44938</v>
      </c>
      <c r="N326" s="123" t="n"/>
      <c r="O326" s="109" t="n">
        <v>44951</v>
      </c>
      <c r="P326" s="1">
        <f>DATEDIF(F326,O326,"D")</f>
        <v/>
      </c>
      <c r="Q326" s="147">
        <f>IF(N326&lt;=P326,"Traité dans le delai","Hors délai de remediation")</f>
        <v/>
      </c>
      <c r="R326" s="51" t="inlineStr">
        <is>
          <t xml:space="preserve">12/01/2023 : Mail envoyé par SOC
</t>
        </is>
      </c>
      <c r="S326" s="49" t="inlineStr">
        <is>
          <t>https://chromereleases.googleblog.com/search/label/Desktop%20Update</t>
        </is>
      </c>
    </row>
    <row r="327" ht="58.15" customFormat="1" customHeight="1" s="2">
      <c r="A327" s="1" t="inlineStr">
        <is>
          <t>CDGDev</t>
        </is>
      </c>
      <c r="B327" s="1" t="inlineStr">
        <is>
          <t>25022022-25</t>
        </is>
      </c>
      <c r="C327" s="36" t="inlineStr">
        <is>
          <t>Clos (Patch cumulative)</t>
        </is>
      </c>
      <c r="D327" s="147" t="inlineStr">
        <is>
          <t>CVE-2023-0471
CVE-2023-0472
CVE-2023-0473
CVE-2023-0474</t>
        </is>
      </c>
      <c r="E327" s="1" t="inlineStr">
        <is>
          <t xml:space="preserve"> Google chrome</t>
        </is>
      </c>
      <c r="F327" s="123" t="n">
        <v>44951</v>
      </c>
      <c r="G327" s="42" t="inlineStr">
        <is>
          <t>De multiples vulnérabilités ont été découvertes dans Google Chrome. Elles permettent à un attaquant de provoquer un problème de sécurité non spécifié par l'éditeur.</t>
        </is>
      </c>
      <c r="H327" s="43" t="inlineStr">
        <is>
          <t>Risque fort</t>
        </is>
      </c>
      <c r="I327" s="147" t="inlineStr">
        <is>
          <t>Non spécifié par l'éditeur</t>
        </is>
      </c>
      <c r="J327" s="1" t="inlineStr">
        <is>
          <t>OUI</t>
        </is>
      </c>
      <c r="K327" s="42" t="inlineStr">
        <is>
          <t>Mise à jour pour Windows vers   109.0.5414.119/.120</t>
        </is>
      </c>
      <c r="L327" s="147" t="inlineStr">
        <is>
          <t>FS</t>
        </is>
      </c>
      <c r="M327" s="123" t="n">
        <v>44951</v>
      </c>
      <c r="N327" s="123" t="n"/>
      <c r="O327" s="109" t="n">
        <v>44980</v>
      </c>
      <c r="P327" s="1">
        <f>DATEDIF(F327,O327,"D")</f>
        <v/>
      </c>
      <c r="Q327" s="147">
        <f>IF(N327&lt;=P327,"Traité dans le delai","Hors délai de remediation")</f>
        <v/>
      </c>
      <c r="R327" s="51" t="inlineStr">
        <is>
          <t xml:space="preserve">25/01/2023 : Mail envoyé par SOC
Auto-update 
une nouvelle vulnérabilité a été découverte sous l'id : 23022023-13
</t>
        </is>
      </c>
      <c r="S327" s="49" t="inlineStr">
        <is>
          <t>https://chromereleases.googleblog.com/2023/01/stable-channel-update-for-desktop_24.html</t>
        </is>
      </c>
    </row>
    <row r="328" ht="58.15" customFormat="1" customHeight="1" s="2">
      <c r="A328" s="1" t="inlineStr">
        <is>
          <t>CDGDev</t>
        </is>
      </c>
      <c r="B328" s="1" t="inlineStr">
        <is>
          <t>06092023-01</t>
        </is>
      </c>
      <c r="C328" s="1" t="inlineStr">
        <is>
          <t>Clos (Traité)</t>
        </is>
      </c>
      <c r="D328" s="147" t="inlineStr">
        <is>
          <t>CVE-2023-4764
CVE-2023-4763
CVE-2023-4762
CVE-2023-4761</t>
        </is>
      </c>
      <c r="E328" s="147" t="inlineStr">
        <is>
          <t>Google Chrome</t>
        </is>
      </c>
      <c r="F328" s="109" t="n">
        <v>45175</v>
      </c>
      <c r="G328" s="18" t="inlineStr">
        <is>
          <t>De multiples vulnérabilités ont été découvertes dans Google Chrome. Elles permettent à un attaquant de provoquer une exécution de code et un contournement de la sécurité.</t>
        </is>
      </c>
      <c r="H328" s="23" t="inlineStr">
        <is>
          <t>Risque fort</t>
        </is>
      </c>
      <c r="I328" s="147" t="inlineStr">
        <is>
          <t>Exécution de code
Contournement de la sécurité</t>
        </is>
      </c>
      <c r="J328" s="1" t="inlineStr">
        <is>
          <t>OUI</t>
        </is>
      </c>
      <c r="K328" s="18" t="inlineStr">
        <is>
          <t>Mettre à jour de Google chrome par la version 116.0.5845.180 ou ultérieurs.</t>
        </is>
      </c>
      <c r="L328" s="147" t="inlineStr">
        <is>
          <t>FS</t>
        </is>
      </c>
      <c r="M328" s="109" t="n">
        <v>45175</v>
      </c>
      <c r="N328" s="147" t="n">
        <v>30</v>
      </c>
      <c r="O328" s="109" t="n">
        <v>45181</v>
      </c>
      <c r="P328" s="1">
        <f>DATEDIF(F328,O328,"D")</f>
        <v/>
      </c>
      <c r="Q328" s="109">
        <f>IF(P328&lt;=N328,"Traité dans le delai","Hors délai de remediation")</f>
        <v/>
      </c>
      <c r="R328" s="47" t="inlineStr">
        <is>
          <t>06/09/2023 : Mail envoyé par SOC 
12/09/2023 : Une nouvelle mise a jour a été publié (12092023-03).</t>
        </is>
      </c>
      <c r="S328" s="20" t="inlineStr">
        <is>
          <t xml:space="preserve">https://chromereleases.googleblog.com/2023/09/stable-channel-update-for-desktop.html </t>
        </is>
      </c>
      <c r="T328" s="1" t="n"/>
      <c r="U328" s="1" t="n"/>
      <c r="V328" s="1" t="n"/>
      <c r="W328" s="1" t="n"/>
      <c r="X328" s="1" t="n"/>
    </row>
    <row r="329" ht="116.15" customFormat="1" customHeight="1" s="2">
      <c r="A329" s="1" t="inlineStr">
        <is>
          <t>CDGDev</t>
        </is>
      </c>
      <c r="B329" s="1" t="inlineStr">
        <is>
          <t>12092023-03</t>
        </is>
      </c>
      <c r="C329" s="1" t="inlineStr">
        <is>
          <t>WIP</t>
        </is>
      </c>
      <c r="D329" s="147" t="inlineStr">
        <is>
          <t>CVE-2023-4863</t>
        </is>
      </c>
      <c r="E329" s="147" t="inlineStr">
        <is>
          <t>Zero-days dans Google chrome</t>
        </is>
      </c>
      <c r="F329" s="109" t="n">
        <v>45181</v>
      </c>
      <c r="G329" s="18" t="inlineStr">
        <is>
          <t xml:space="preserve">Google Chrome est vulnérable à un débordement de mémoire tampon basé sur le tas, causé par une vérification incorrecte des limites par WebP. En persuadant une victime de visiter un site Web spécialement conçu, un attaquant distant pourrait déborder une mémoire tampon et exécuter un code arbitraire sur le système ou provoquer un plantage de l'application.
La vulnérabilité CVE-2023-4863 est activement exploitée.
</t>
        </is>
      </c>
      <c r="H329" s="23" t="inlineStr">
        <is>
          <t>Risque fort</t>
        </is>
      </c>
      <c r="I329" s="147" t="inlineStr">
        <is>
          <t xml:space="preserve">Exécuter du code arbitraire  </t>
        </is>
      </c>
      <c r="J329" s="1" t="inlineStr">
        <is>
          <t>OUI</t>
        </is>
      </c>
      <c r="K329" s="18" t="inlineStr">
        <is>
          <t>Mettre à jour de Google chrome par la version 116.0.5845.188</t>
        </is>
      </c>
      <c r="L329" s="147" t="inlineStr">
        <is>
          <t>FS</t>
        </is>
      </c>
      <c r="M329" s="109" t="n">
        <v>45269</v>
      </c>
      <c r="N329" s="147" t="n">
        <v>1</v>
      </c>
      <c r="O329" s="109">
        <f>TODAY()</f>
        <v/>
      </c>
      <c r="P329" s="1">
        <f>DATEDIF(F329,O329,"D")</f>
        <v/>
      </c>
      <c r="Q329" s="109">
        <f>IF(P329&lt;=N329,"Traité dans le delai","Hors délai de remediation")</f>
        <v/>
      </c>
      <c r="R329" s="47" t="inlineStr">
        <is>
          <t>12/09/2023 : Mail envoyé par SOC 
18/09/2023 : Relance
03/10/2023 : Relance
05/10/2023 : Relance</t>
        </is>
      </c>
      <c r="S329" s="20" t="inlineStr">
        <is>
          <t xml:space="preserve">https://chromereleases.googleblog.com/2023/09/stable-channel-update-for-desktop_11.html </t>
        </is>
      </c>
      <c r="T329" s="1" t="n"/>
      <c r="U329" s="1" t="n"/>
      <c r="V329" s="1" t="n"/>
      <c r="W329" s="1" t="n"/>
      <c r="X329" s="1" t="n"/>
    </row>
    <row r="330" ht="159.65" customFormat="1" customHeight="1" s="2">
      <c r="A330" s="1" t="inlineStr">
        <is>
          <t>CDGDev</t>
        </is>
      </c>
      <c r="B330" s="1" t="inlineStr">
        <is>
          <t>13092023-04</t>
        </is>
      </c>
      <c r="C330" s="54" t="inlineStr">
        <is>
          <t>Clos (Patch cumulative)</t>
        </is>
      </c>
      <c r="D330" s="147" t="inlineStr">
        <is>
          <t>CVE-2023-26369</t>
        </is>
      </c>
      <c r="E330" s="147" t="inlineStr">
        <is>
          <t>Zero day dans Adobe Acrobat et Reader</t>
        </is>
      </c>
      <c r="F330" s="109" t="n">
        <v>45182</v>
      </c>
      <c r="G330" s="18" t="inlineStr">
        <is>
          <t xml:space="preserve">Une vulnérabilité a été découverte dans adobe Acrobat et Adobe Reader, elle permet à un attaquant distant d'exécuter un code arbitraire sur le système, causé par une écriture hors limites. En persuadant une victime d'ouvrir un document spécialement conçu, un attaquant pourrait exploiter cette vulnérabilité pour exécuter du code arbitraire sur le système avec les privilèges de la victime ou provoquer un arrêt de l'application.
La vulnérabilité CVE-2023-26369 est activement exploitée.
</t>
        </is>
      </c>
      <c r="H330" s="23" t="inlineStr">
        <is>
          <t>Risque fort</t>
        </is>
      </c>
      <c r="I330" s="147" t="inlineStr">
        <is>
          <t>Exécution de code arbitraire</t>
        </is>
      </c>
      <c r="J330" s="1" t="inlineStr">
        <is>
          <t>OUI</t>
        </is>
      </c>
      <c r="K330" s="18" t="inlineStr">
        <is>
          <t xml:space="preserve">Mettre à jour les logicielles Adobe par les versions suivantes : 
Adobe Acrobat DC version antérieurs à 23.006.20320 ou ultérieurs.
Adobe Acrobat Reader DC version antérieurs à 23.006.20320 ou ultérieurs.
Adobe Acrobat 2020 versions antérieures à 20.005.30524 ou ultérieurs.
Adobe Acrobat Reader 2020 versions antérieurs à 20.005.30524 ou ultérieurs.
</t>
        </is>
      </c>
      <c r="L330" s="147" t="inlineStr">
        <is>
          <t>FS</t>
        </is>
      </c>
      <c r="M330" s="109" t="inlineStr">
        <is>
          <t>13/9/2023</t>
        </is>
      </c>
      <c r="N330" s="147" t="n">
        <v>1</v>
      </c>
      <c r="O330" s="109" t="n">
        <v>45245</v>
      </c>
      <c r="P330" s="1">
        <f>DATEDIF(F330,O330,"D")</f>
        <v/>
      </c>
      <c r="Q330" s="109">
        <f>IF(P330&lt;=N330,"Traité dans le delai","Hors délai de remediation")</f>
        <v/>
      </c>
      <c r="R330" s="47" t="inlineStr">
        <is>
          <t>13/09/2023 : Mail envoyé par SOC 
14/09/2023 : relance 
18/09/2023: Relance
21/09/2023 :Relance</t>
        </is>
      </c>
      <c r="S330" s="20" t="inlineStr">
        <is>
          <t>https://helpx.adobe.com/security/products/acrobat/apsb23-34.html</t>
        </is>
      </c>
      <c r="T330" s="1" t="n"/>
      <c r="U330" s="1" t="n"/>
      <c r="V330" s="1" t="n"/>
      <c r="W330" s="1" t="n"/>
      <c r="X330" s="1" t="n"/>
    </row>
    <row r="331" ht="203.15" customFormat="1" customHeight="1" s="2">
      <c r="A331" s="1" t="inlineStr">
        <is>
          <t>CDGDev</t>
        </is>
      </c>
      <c r="B331" s="1" t="inlineStr">
        <is>
          <t>27092023-12</t>
        </is>
      </c>
      <c r="C331" s="1" t="inlineStr">
        <is>
          <t>Clos (Traité)</t>
        </is>
      </c>
      <c r="D331" s="147" t="inlineStr">
        <is>
          <t>CVE-2023-5168
CVE-2023-5169
CVE-2023-5170
CVE-2023-5171
CVE-2023-5172
CVE-2023-5173
CVE-2023-5174
CVE-2023-5175
CVE-2023-5176</t>
        </is>
      </c>
      <c r="E331" s="147" t="inlineStr">
        <is>
          <t>Mozilla Firefox</t>
        </is>
      </c>
      <c r="F331" s="109" t="n">
        <v>45196</v>
      </c>
      <c r="G331" s="18"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331" s="23" t="inlineStr">
        <is>
          <t>Risque fort</t>
        </is>
      </c>
      <c r="I331" s="147" t="inlineStr">
        <is>
          <t>Exécution de code 
arbitraire à distance
-
Déni de service à 
distance
-
Atteinte à la 
confidentialité des 
données
-
Atteinte à l'intégrité des 
données
-
Contournement de la</t>
        </is>
      </c>
      <c r="J331" s="1" t="n"/>
      <c r="K331" s="18" t="inlineStr">
        <is>
          <t>✓ Mise à jour Mozilla Firefox par la version 118</t>
        </is>
      </c>
      <c r="L331" s="147" t="inlineStr">
        <is>
          <t>FS</t>
        </is>
      </c>
      <c r="M331" s="109" t="n">
        <v>45196</v>
      </c>
      <c r="N331" s="147" t="n">
        <v>30</v>
      </c>
      <c r="O331" s="109" t="n">
        <v>45201</v>
      </c>
      <c r="P331" s="1">
        <f>DATEDIF(F331,O331,"D")</f>
        <v/>
      </c>
      <c r="Q331" s="109">
        <f>IF(N331&lt;=P331,"Traité dans le delai","Hors délai de remediation")</f>
        <v/>
      </c>
      <c r="R331" s="47" t="inlineStr">
        <is>
          <t xml:space="preserve">27/09/2023 : Mail envoyé par SOC
02/10/2023 : Relance
04/10/2023 : Relance
09/10/2023 : Autoupdate
Une nouvelle vulnérabilité a été découverte sous l'id : 02102023-01
</t>
        </is>
      </c>
      <c r="S331" s="20" t="inlineStr">
        <is>
          <t>https://www.mozilla.org/en-US/security/advisories/mfsa2023-41/</t>
        </is>
      </c>
      <c r="T331" s="1" t="n"/>
      <c r="U331" s="1" t="n"/>
      <c r="V331" s="1" t="n"/>
      <c r="W331" s="1" t="n"/>
      <c r="X331" s="1" t="n"/>
    </row>
    <row r="332" ht="159.65" customFormat="1" customHeight="1" s="2">
      <c r="A332" s="1" t="inlineStr">
        <is>
          <t>CDGDev</t>
        </is>
      </c>
      <c r="B332" s="1" t="inlineStr">
        <is>
          <t xml:space="preserve">02102023-02 </t>
        </is>
      </c>
      <c r="C332" s="1" t="inlineStr">
        <is>
          <t>Clos (Traité)</t>
        </is>
      </c>
      <c r="D332" s="147" t="inlineStr">
        <is>
          <t>CVE-2023-20109
CVE-2023-20135
CVE-2023-20236
CVE-2023-20233
CVE-2023-20191
CVE-2023-20190</t>
        </is>
      </c>
      <c r="E332" s="147" t="inlineStr">
        <is>
          <t xml:space="preserve">Produits Cisco 
Cisco - IOS
Cisco - IOS XE </t>
        </is>
      </c>
      <c r="F332" s="109" t="n">
        <v>45201</v>
      </c>
      <c r="G332" s="42" t="inlineStr">
        <is>
          <t>Multiples vulnérabilités ont été découvertes 
dans les produits Cisco susmentionnés. 
Un attaquant pourrait exploiter ces failles afin 
de causer un déni de service, contourner la 
politique de sécurité ou exécuter du code 
arbitraire à distance.</t>
        </is>
      </c>
      <c r="H332" s="71" t="inlineStr">
        <is>
          <t>Risque fort</t>
        </is>
      </c>
      <c r="I332" s="147" t="inlineStr">
        <is>
          <t>Déni de service 
-
Contournement de 
la politique de 
sécurité 
-
Exécution du code 
arbitraire à</t>
        </is>
      </c>
      <c r="J332" s="1" t="inlineStr">
        <is>
          <t>NON</t>
        </is>
      </c>
      <c r="K332" s="42" t="inlineStr">
        <is>
          <t>Pour déterminer si un appareil est configuré avec le protocole GDOI ou G-IKEv2, connectez-vous à 
l'appareil et utilisez la commande show running-config | include crypto gdoi|gkm group dans la CLI.
L'exemple suivant présente la sortie de la commande pour un périphérique exécutant le logiciel Cisco 
IOS XE et configuré avec le protocole GDOI :
Router# show running-config | include crypto gdoi|gkm group
crypto gdoi group group1
Router#</t>
        </is>
      </c>
      <c r="L332" s="1" t="inlineStr">
        <is>
          <t>Network</t>
        </is>
      </c>
      <c r="M332" s="109" t="n">
        <v>45201</v>
      </c>
      <c r="N332" s="1" t="n">
        <v>5</v>
      </c>
      <c r="O332" s="109" t="n">
        <v>45216</v>
      </c>
      <c r="P332" s="1">
        <f>DATEDIF(F332,O332,"D")</f>
        <v/>
      </c>
      <c r="Q332" s="109">
        <f>IF(N332&lt;=P332,"Traité dans le delai","Hors délai de remediation")</f>
        <v/>
      </c>
      <c r="R332" s="75" t="inlineStr">
        <is>
          <t xml:space="preserve">02/10/2023 : Mail envoyé par SOC
10/10/2023 : Relance
10/10/2023 :  non concerné protocole GDOI ou G-IKEv2 désactivé
17/10/2023 : il n y a aucun equipement Cisco IOS ou le service IKEv2 est activé
</t>
        </is>
      </c>
      <c r="S332" s="7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row>
    <row r="333" ht="145.15" customFormat="1" customHeight="1" s="2">
      <c r="A333" s="1" t="inlineStr">
        <is>
          <t>CDGDev</t>
        </is>
      </c>
      <c r="B333" s="1" t="inlineStr">
        <is>
          <t>02102023-03</t>
        </is>
      </c>
      <c r="C333" s="1" t="inlineStr">
        <is>
          <t>Clos (Patch cumulative)</t>
        </is>
      </c>
      <c r="D333" s="147" t="inlineStr">
        <is>
          <t>CVE-2023-5186
CVE-2023-5217
CVE-2023-5187</t>
        </is>
      </c>
      <c r="E333" s="147" t="inlineStr">
        <is>
          <t>Google Chrome</t>
        </is>
      </c>
      <c r="F333" s="109" t="n">
        <v>45201</v>
      </c>
      <c r="G333" s="18" t="inlineStr">
        <is>
          <t>De multiples vulnérabilités ont été découvertes 
dans Google Chrome. L’exploitation de ces 
failles peut permettre à un attaquant de 
contourner la politique de sécurité, d’installer du 
contenu malicieux et de divulguer des 
informations confidentielles.</t>
        </is>
      </c>
      <c r="H333" s="71" t="inlineStr">
        <is>
          <t>Risque fort</t>
        </is>
      </c>
      <c r="I333" s="147" t="inlineStr">
        <is>
          <t>Contournement de 
la politique de 
sécurité
-
Installation 
contenu malicieux
-
Divulgation des 
informations 
confidentielles</t>
        </is>
      </c>
      <c r="J333" s="1" t="inlineStr">
        <is>
          <t>OUI</t>
        </is>
      </c>
      <c r="K333" s="34" t="inlineStr">
        <is>
          <t>Mettre à jour de Google chrome par la version  117.0.5938.132 ou ultérieurs.</t>
        </is>
      </c>
      <c r="L333" s="147" t="inlineStr">
        <is>
          <t>FS</t>
        </is>
      </c>
      <c r="M333" s="109" t="n">
        <v>45201</v>
      </c>
      <c r="N333" s="1" t="n">
        <v>30</v>
      </c>
      <c r="O333" s="109" t="n">
        <v>45211</v>
      </c>
      <c r="P333" s="1">
        <f>DATEDIF(F333,O333,"D")</f>
        <v/>
      </c>
      <c r="Q333" s="109">
        <f>IF(N333&lt;=P333,"Traité dans le delai","Hors délai de remediation")</f>
        <v/>
      </c>
      <c r="R333" s="47" t="inlineStr">
        <is>
          <t>02/10/2023 : Mail envoyé par SOC 
10/10/2023 : Relance
12/10/2023 : Une nouvelle vulnérabilité a été découverte sous l'id : 12102023-13</t>
        </is>
      </c>
      <c r="S333" s="20" t="inlineStr">
        <is>
          <t>https://chromereleases.googleblog.com/2023/09/stable-channel-update-for-desktop_27.html</t>
        </is>
      </c>
    </row>
    <row r="334" ht="72.65000000000001" customFormat="1" customHeight="1" s="2">
      <c r="A334" s="1" t="inlineStr">
        <is>
          <t>CDGDev</t>
        </is>
      </c>
      <c r="B334" s="1" t="inlineStr">
        <is>
          <t>02102023-04</t>
        </is>
      </c>
      <c r="C334" s="1" t="inlineStr">
        <is>
          <t>Clos (Traité)</t>
        </is>
      </c>
      <c r="D334" s="147" t="inlineStr">
        <is>
          <t>CVE-2023-5187
CVE-2023-5186
CVE-2023-5217
CVE-2023-1999</t>
        </is>
      </c>
      <c r="E334" s="147" t="inlineStr">
        <is>
          <t>Microsoft Edge</t>
        </is>
      </c>
      <c r="F334" s="109" t="n">
        <v>45201</v>
      </c>
      <c r="G334" s="56" t="inlineStr">
        <is>
          <t>De multiples vulnérabilités ont été corrigées dans 
Microsoft Edge. Elles permettent à un attaquant de provoquer un problème de sécurité non spécifié par  l'éditeur.Google indique que la vulnérabilité CVE-2023-5217 est activement exploitée</t>
        </is>
      </c>
      <c r="H334" s="71" t="inlineStr">
        <is>
          <t>Risque fort</t>
        </is>
      </c>
      <c r="I334" s="147" t="inlineStr">
        <is>
          <t xml:space="preserve">Non spécifié par 
l'éditeur
</t>
        </is>
      </c>
      <c r="J334" s="1" t="inlineStr">
        <is>
          <t>OUI</t>
        </is>
      </c>
      <c r="K334" s="42" t="inlineStr">
        <is>
          <t xml:space="preserve"> Mise a jour vers la version 117.0.2045.47 ou ultérieur</t>
        </is>
      </c>
      <c r="L334" s="147" t="inlineStr">
        <is>
          <t>FS</t>
        </is>
      </c>
      <c r="M334" s="109" t="n">
        <v>45201</v>
      </c>
      <c r="N334" s="1" t="n">
        <v>30</v>
      </c>
      <c r="O334" s="109" t="n">
        <v>45215</v>
      </c>
      <c r="P334" s="1">
        <f>DATEDIF(F334,O334,"D")</f>
        <v/>
      </c>
      <c r="Q334" s="109">
        <f>IF(N334&lt;=P334,"Traité dans le delai","Hors délai de remediation")</f>
        <v/>
      </c>
      <c r="R334" s="75" t="inlineStr">
        <is>
          <t>02/10/2023 : Mail envoyé par SOC
09/10/2023 : Autoupdate
12/10/2023 : Relance
16/10/2023 : Relance
une nouvelle vulnérabilité a été decouverte sous l'id : 16102023-17</t>
        </is>
      </c>
      <c r="S334" s="70" t="inlineStr">
        <is>
          <t>https://msrc.microsoft.com/update-guide/vulnerability/CVE-2023-1999
https://msrc.microsoft.com/update-guide/vulnerability/CVE-2023-5217
https://msrc.microsoft.com/update-guide/vulnerability/CVE-2023-5186
https://msrc.microsoft.com/update-guide/vulnerability/CVE-2023-5187</t>
        </is>
      </c>
    </row>
    <row r="335" ht="203.15" customFormat="1" customHeight="1" s="2">
      <c r="A335" s="1" t="inlineStr">
        <is>
          <t>CDGDev</t>
        </is>
      </c>
      <c r="B335" s="1" t="inlineStr">
        <is>
          <t>12102023-13</t>
        </is>
      </c>
      <c r="C335" s="1" t="inlineStr">
        <is>
          <t>Clos (Traité)</t>
        </is>
      </c>
      <c r="D335" s="147" t="inlineStr">
        <is>
          <t>CVE-2023-5218 
CVE-2023-5473 
CVE-2023-5474 
CVE-2023-5475 
CVE-2023-5476 
CVE-2023-5477 
CVE-2023-5478 
CVE-2023-5479 
CVE-2023-5481 
CVE-2023-5483 
CVE-2023-5484 
CVE-2023-5485 
CVE-2023-5486 
CVE-2023-5487</t>
        </is>
      </c>
      <c r="E335" s="147" t="inlineStr">
        <is>
          <t>Google Chrome</t>
        </is>
      </c>
      <c r="F335" s="109" t="n">
        <v>45211</v>
      </c>
      <c r="G335" s="18" t="inlineStr">
        <is>
          <t>De multiples vulnérabilités ont été découvertes 
dans Google Chrome. L’exploitation de ces 
failles peut permettre à un attaquant d’exécuter 
du code arbitraire ou d’accéder à des 
informations confidentielles.</t>
        </is>
      </c>
      <c r="H335" s="71" t="inlineStr">
        <is>
          <t>Risque fort</t>
        </is>
      </c>
      <c r="I335" s="147" t="inlineStr">
        <is>
          <t>Exécution de code 
arbitraire
-
Accès à des 
Informations
confidentielles</t>
        </is>
      </c>
      <c r="J335" s="1" t="inlineStr">
        <is>
          <t>OUI</t>
        </is>
      </c>
      <c r="K335" s="34" t="inlineStr">
        <is>
          <t>Mettre à jour de Google chrome par la version 118.0.5993.70/71 ou ultérieurs.</t>
        </is>
      </c>
      <c r="L335" s="147" t="inlineStr">
        <is>
          <t>FS</t>
        </is>
      </c>
      <c r="M335" s="109" t="n">
        <v>45201</v>
      </c>
      <c r="N335" s="1" t="n">
        <v>30</v>
      </c>
      <c r="O335" s="109" t="n">
        <v>45215</v>
      </c>
      <c r="P335" s="1">
        <f>DATEDIF(F335,O335,"D")</f>
        <v/>
      </c>
      <c r="Q335" s="109">
        <f>IF(N335&lt;=P335,"Traité dans le delai","Hors délai de remediation")</f>
        <v/>
      </c>
      <c r="R335" s="47" t="inlineStr">
        <is>
          <t>13/10/2023 : Mail envoyé par SOC 
16/10/2023 : Relance
16/10/2023 : Autoupdate</t>
        </is>
      </c>
      <c r="S335" s="20" t="inlineStr">
        <is>
          <t>https://chromereleases.googleblog.com/2023/10/stable-channel-update-for-desktop_10.html</t>
        </is>
      </c>
    </row>
    <row r="336" ht="145.15" customFormat="1" customHeight="1" s="2">
      <c r="A336" s="1" t="inlineStr">
        <is>
          <t>CDGDev</t>
        </is>
      </c>
      <c r="B336" s="1" t="inlineStr">
        <is>
          <t>12102023-14</t>
        </is>
      </c>
      <c r="C336" s="147" t="inlineStr">
        <is>
          <t>Clos (Patch cumulative)</t>
        </is>
      </c>
      <c r="D336" s="147" t="inlineStr">
        <is>
          <t>CVE-2023-42794
CVE-2023-42795
CVE-2023-45648</t>
        </is>
      </c>
      <c r="E336" s="147" t="inlineStr">
        <is>
          <t>Apache Tomcat</t>
        </is>
      </c>
      <c r="F336" s="109" t="n">
        <v>45211</v>
      </c>
      <c r="G336" s="42" t="inlineStr">
        <is>
          <t>De multiples vulnérabilités ont été 
découvertes dans les produits Apache 
Tomcat v9. Elles permettent à un attaquant 
de provoquer un contournement de la 
politique de sécurité, une atteinte à la 
confidentialité des données et un déni de 
service à distance</t>
        </is>
      </c>
      <c r="H336" s="72" t="inlineStr">
        <is>
          <t>Moyen</t>
        </is>
      </c>
      <c r="I336" s="147" t="inlineStr">
        <is>
          <t>Contournement 
de la politique 
de sécurité
-
Atteinte à la 
confidentialité 
des données
-
Déni de service 
à distance</t>
        </is>
      </c>
      <c r="J336" s="1" t="inlineStr">
        <is>
          <t>OUI</t>
        </is>
      </c>
      <c r="K336" s="42" t="inlineStr">
        <is>
          <t>✓ Mise à niveau vers Apache Tomcat 8.5.94 ou version ultérieure
✓ Mise à niveau vers Apache Tomcat 9.0.81 ou version ultérieure
✓ - Upgrade to Apache Tomcat 11.0.0-M12 ultérieure
✓ - Upgrade to Apache Tomcat 10.1.14 ultérieure
✓ - Upgrade to Apache Tomcat 9.0.81 ultérieure
✓ - Upgrade to Apache Tomcat 8.5.94 ultérieure</t>
        </is>
      </c>
      <c r="L336" s="1" t="inlineStr">
        <is>
          <t>Unix</t>
        </is>
      </c>
      <c r="M336" s="109" t="n">
        <v>45211</v>
      </c>
      <c r="N336" s="1" t="n">
        <v>10</v>
      </c>
      <c r="O336" s="109" t="n">
        <v>45239</v>
      </c>
      <c r="P336" s="1">
        <f>DATEDIF(F336,O336,"D")</f>
        <v/>
      </c>
      <c r="Q336" s="109">
        <f>IF(N336&lt;=P336,"Traité dans le delai","Hors délai de remediation")</f>
        <v/>
      </c>
      <c r="R336" s="55" t="inlineStr">
        <is>
          <t>12/10/2023 : Mail envoyé par SOC
17/10/2023 : Relance
19/10/2023 : Relance
20/10/2023 : Relance</t>
        </is>
      </c>
      <c r="S336" s="42" t="inlineStr">
        <is>
          <t>https://lists.apache.org/thread/vvbr2ms7lockj1hlhz5q3wmxb2mwcw82
https://lists.apache.org/thread/065jfyo583490r9j2v73nhpyxdob56lw
https://lists.apache.org/thread/2pv8yz1pyp088tsxfb7ogltk9msk0jdp</t>
        </is>
      </c>
    </row>
    <row r="337" ht="217.5" customFormat="1" customHeight="1" s="2">
      <c r="A337" s="1" t="inlineStr">
        <is>
          <t>CDGDev</t>
        </is>
      </c>
      <c r="B337" s="1" t="inlineStr">
        <is>
          <t>16102023-17</t>
        </is>
      </c>
      <c r="C337" s="1" t="inlineStr">
        <is>
          <t>Clos (Patch cumulative)</t>
        </is>
      </c>
      <c r="D337" s="147" t="inlineStr">
        <is>
          <t>CVE-2023-5487
CVE-2023-5486
CVE-2023-5485
CVE-2023-5484
CVE-2023-5483
CVE-2023-5479
CVE-2023-5478
CVE-2023-5477
CVE-2023-5476 
CVE-2023-5475
CVE-2023-5474
CVE-2023-5473
CVE-2023-5218
CVE-2023-36559</t>
        </is>
      </c>
      <c r="E337" s="147" t="inlineStr">
        <is>
          <t>Microsoft Edge</t>
        </is>
      </c>
      <c r="F337" s="109" t="n">
        <v>45201</v>
      </c>
      <c r="G337" s="56" t="inlineStr">
        <is>
          <t>De multiples vulnérabilités ont été corrigées dans 
Microsoft Edge. Elles permettent à un attaquant de 
provoquer un problème de sécurité non spécifié 
par l'éditeur et une usurpation d'identité.</t>
        </is>
      </c>
      <c r="H337" s="71" t="inlineStr">
        <is>
          <t>Risque fort</t>
        </is>
      </c>
      <c r="I337" s="147" t="inlineStr">
        <is>
          <t xml:space="preserve">Non spécifié par 
l'éditeur
</t>
        </is>
      </c>
      <c r="J337" s="1" t="inlineStr">
        <is>
          <t>OUI</t>
        </is>
      </c>
      <c r="K337" s="42" t="inlineStr">
        <is>
          <t>✓ Mise a jour vers la version 118.0.2088.46 ou ultérieur</t>
        </is>
      </c>
      <c r="L337" s="147" t="inlineStr">
        <is>
          <t>FS</t>
        </is>
      </c>
      <c r="M337" s="109" t="n">
        <v>45201</v>
      </c>
      <c r="N337" s="1" t="n">
        <v>30</v>
      </c>
      <c r="O337" s="109" t="n">
        <v>45239</v>
      </c>
      <c r="P337" s="1">
        <f>DATEDIF(F337,O337,"D")</f>
        <v/>
      </c>
      <c r="Q337" s="109">
        <f>IF(N337&lt;=P337,"Traité dans le delai","Hors délai de remediation")</f>
        <v/>
      </c>
      <c r="R337" s="75" t="inlineStr">
        <is>
          <t>16/10/2023 : Mail envoyé par SOC
'17/10/2023 : Relance
20/10/2023 : Relance
30/10/2023 :  60,6%
31/10/2023 : Une nouvelle vulnérabilité a été découverte sous l'id : 31102023-38</t>
        </is>
      </c>
      <c r="S337" s="70" t="inlineStr">
        <is>
          <t>https://msrc.microsoft.com/update-guide/vulnerability/CVE-2023-5487
https://msrc.microsoft.com/update-guide/vulnerability/CVE-2023-5486
https://msrc.microsoft.com/update-guide/vulnerability/CVE-2023-5485
https://msrc.microsoft.com/update-guide/vulnerability/CVE-2023-5484
https://msrc.microsoft.com/update-guide/vulnerability/CVE-2023-5483
https://msrc.microsoft.com/update-guide/vulnerability/CVE-2023-5481
https://msrc.microsoft.com/update-guide/vulnerability/CVE-2023-5479
https://msrc.microsoft.com/update-guide/vulnerability/CVE-2023-5478
https://msrc.microsoft.com/update-guide/vulnerability/CVE-2023-5477
https://msrc.microsoft.com/update-guide/vulnerability/CVE-2023-5476
https://msrc.microsoft.com/update-guide/vulnerability/CVE-2023-5475
https://msrc.microsoft.com/update-guide/vulnerability/CVE-2023-5474
https://msrc.microsoft.com/update-guide/vulnerability/CVE-2023-5473
https://msrc.microsoft.com/update-guide/vulnerability/CVE-2023-5218
https://msrc.microsoft.com/update-guide/vulnerability/CVE-2023-36559</t>
        </is>
      </c>
    </row>
    <row r="338" ht="333.65" customFormat="1" customHeight="1" s="2">
      <c r="A338" s="1" t="inlineStr">
        <is>
          <t>CDGDev</t>
        </is>
      </c>
      <c r="B338" s="1" t="inlineStr">
        <is>
          <t>17102023-20</t>
        </is>
      </c>
      <c r="C338" s="1" t="inlineStr">
        <is>
          <t>Clos (Traité)</t>
        </is>
      </c>
      <c r="D338" s="147" t="inlineStr">
        <is>
          <t>CVE-2023-20198</t>
        </is>
      </c>
      <c r="E338" s="147" t="inlineStr">
        <is>
          <t>Produits  
 Cisco IOS XE Web 
UI</t>
        </is>
      </c>
      <c r="F338" s="109" t="n">
        <v>45216</v>
      </c>
      <c r="G338" s="42" t="inlineStr">
        <is>
          <t>Une vulnérabilité « Zero day » a été 
découverte dans les produits Cisco IOS XE.
Cette faille permet un attaquant de créer un 
compte sur un système affecté, la vulnérabilité 
affecte Cisco IOS XE si la fonction Web UI est 
activée. Via les commandes ip http server ou ip 
http secure-server.
La CVE-2023-20198 est activement exploité.</t>
        </is>
      </c>
      <c r="H338" s="71" t="inlineStr">
        <is>
          <t>Risque fort</t>
        </is>
      </c>
      <c r="I338" s="147" t="inlineStr">
        <is>
          <t>Élévation de 
privilèges
-
Exécution du code 
arbitraire à 
distance</t>
        </is>
      </c>
      <c r="J338" s="1" t="inlineStr">
        <is>
          <t>NON</t>
        </is>
      </c>
      <c r="K338" s="42" t="inlineStr">
        <is>
          <t>Pour déterminer si la fonction de serveur HTTP est activée pour un système, connectez-vous au système 
et utilisez la commande show running-config | include ip http server|secure|active dans l'interface de 
gestion pour vérifier la présence de la commande ip http server ou de la commande ip http secure-server 
dans la configuration globale. Si l'une de ces commandes est présente, la fonction de serveur HTTP est 
activée pour le système. :
Router# show running-config | include ip http server|secure|active
ip http server
ip http secure-server
Note : La présence de l'une ou l'autre commande, ou des deux, dans la configuration du système indique 
que la fonction d'interface utilisateur Web est activée.
Si la commande ip http server est présente et que la configuration contient également ip http active_x0002_session-modules none, la vulnérabilité n'est pas exploitable via HTTP.
Si la commande ip http secure-server est présente et que la configuration contient également ip http 
secure-active-session-modules none, la vulnérabilité n'est pas exploitable sur HTTPS</t>
        </is>
      </c>
      <c r="L338" s="1" t="inlineStr">
        <is>
          <t>Network</t>
        </is>
      </c>
      <c r="M338" s="109" t="n">
        <v>45216</v>
      </c>
      <c r="N338" s="1" t="n">
        <v>5</v>
      </c>
      <c r="O338" s="109" t="n">
        <v>45217</v>
      </c>
      <c r="P338" s="1">
        <f>DATEDIF(F338,O338,"D")</f>
        <v/>
      </c>
      <c r="Q338" s="109">
        <f>IF(N338&lt;=P338,"Traité dans le delai","Hors délai de remediation")</f>
        <v/>
      </c>
      <c r="R338" s="75" t="inlineStr">
        <is>
          <t xml:space="preserve">17/10/2023 : Mail envoyé par SOC
18/10/2023  : Désactivaiton HTTP &amp; HTTPS au niveau de CISCO IOS XE </t>
        </is>
      </c>
      <c r="S338" s="7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row>
    <row r="339" ht="409.5" customFormat="1" customHeight="1" s="2">
      <c r="A339" s="1" t="inlineStr">
        <is>
          <t>CDGDev</t>
        </is>
      </c>
      <c r="B339" s="1" t="inlineStr">
        <is>
          <t>19102023-22</t>
        </is>
      </c>
      <c r="C339" s="1" t="inlineStr">
        <is>
          <t>NOK</t>
        </is>
      </c>
      <c r="D339" s="147" t="inlineStr">
        <is>
          <t>CVE-2023-34034
CVE-2022-42898
CVE-2023-22102
CVE-2023-22094
CVE-2023-34396
CVE-2023-38545
CVE-2023-2976
CVE-2023-20863
CVE-2023-22059
CVE-2023-22079
CVE-2023-22095
CVE-2023-2650
CVE-2023-41080
CVE-2023-3817
CVE-2023-22097
CVE-2023-22066
CVE-2023-22068
CVE-2023-22104
CVE-2023-22114
CVE-2023-22084
CVE-2023-22115
CVE-2023-22015
CVE-2023-22026
CVE-2023-22028
CVE-2023-22032
CVE-2023-22064
CVE-2023-22065
CVE-2023-22070
CVE-2023-22103
CVE-2023-22110
CVE-2023-22112
CVE-2023-22078
CVE-2023-22092
CVE-2023-22111
CVE-2023-22113
CVE-2023-0464
CVE-2023-0465
CVE-2023-0466
CVE-2023-1255
CVE-2023-34149
CVE-2023-2975
CVE-2023-3446
CVE-2023-38546</t>
        </is>
      </c>
      <c r="E339" s="147" t="inlineStr">
        <is>
          <t>Oracle MySQL</t>
        </is>
      </c>
      <c r="F339" s="109" t="n">
        <v>45218</v>
      </c>
      <c r="G339" s="56" t="inlineStr">
        <is>
          <t>De multiples vulnérabilités ont été découvertes dans Oracle MySQL. 
Certaines d'entre elles permettent à un 
attaquant de provoquer une exécution de 
code arbitraire à distance, un déni de 
service à distance et une atteinte à 
l'intégrité des données.</t>
        </is>
      </c>
      <c r="H339" s="71" t="inlineStr">
        <is>
          <t>Risque fort</t>
        </is>
      </c>
      <c r="I339" s="147" t="inlineStr">
        <is>
          <t>Exécution de code 
arbitraire à distance
-
Déni de service à 
distance
-
Atteinte à l'intégrité des 
données
-
Atteinte à la 
confidentialité des 
données</t>
        </is>
      </c>
      <c r="J339" s="1" t="inlineStr">
        <is>
          <t>OUI</t>
        </is>
      </c>
      <c r="K339" s="42" t="inlineStr">
        <is>
          <t>✓ Mise à jour MySQL Server la version ultérieures à 5.7.43
✓ Mise à jour MySQL Server la version ultérieures à 8.0.35
✓ Mise à jour MySQL Server la version ultérieures à 8.1.0</t>
        </is>
      </c>
      <c r="L339" s="1" t="inlineStr">
        <is>
          <t>DBA</t>
        </is>
      </c>
      <c r="M339" s="123" t="n">
        <v>45218</v>
      </c>
      <c r="N339" s="1" t="n">
        <v>5</v>
      </c>
      <c r="O339" s="109" t="n">
        <v>45239</v>
      </c>
      <c r="P339" s="1">
        <f>DATEDIF(F339,O339,"D")</f>
        <v/>
      </c>
      <c r="Q339" s="109">
        <f>IF(N339&lt;=P339,"Traité dans le delai","Hors délai de remediation")</f>
        <v/>
      </c>
      <c r="R339" s="75" t="inlineStr">
        <is>
          <t>19/10/2023 : Mail  envoyé par SOC
 win server 2008 std Obsoléte</t>
        </is>
      </c>
      <c r="S339" s="70" t="inlineStr">
        <is>
          <t>https://www.oracle.com/security-alerts/cpuoct2023.html</t>
        </is>
      </c>
    </row>
    <row r="340" ht="409.5" customFormat="1" customHeight="1" s="2">
      <c r="A340" s="1" t="inlineStr">
        <is>
          <t>CDGDev</t>
        </is>
      </c>
      <c r="B340" s="1" t="inlineStr">
        <is>
          <t xml:space="preserve">19102023-23 </t>
        </is>
      </c>
      <c r="C340" s="1" t="inlineStr">
        <is>
          <t>Clos (Non concerné)</t>
        </is>
      </c>
      <c r="D340" s="147" t="inlineStr">
        <is>
          <t>CVE-2023-30589
CVE-2023-22067
CVE-2023-22081
CVE-2023-22091
CVE-2023-22025
CVE-2023-30585
CVE-2023-30588
CVE-2023-30590</t>
        </is>
      </c>
      <c r="E340" s="147" t="inlineStr">
        <is>
          <t>Oracle Java SE</t>
        </is>
      </c>
      <c r="F340" s="109" t="n">
        <v>45218</v>
      </c>
      <c r="G340" s="56" t="inlineStr">
        <is>
          <t>De multiples vulnérabilités ont été découvertes dans Oracle  Java SE. Elles permettent à un  attaquant de provoquer un déni de service à distance, une atteinte à l'intégrité des données et une atteinte à la 
confidentialité des données.</t>
        </is>
      </c>
      <c r="H340" s="71" t="inlineStr">
        <is>
          <t>Risque fort</t>
        </is>
      </c>
      <c r="I340" s="147" t="inlineStr">
        <is>
          <t>Déni de 
service à 
distance
-
Atteinte à 
l'intégrité des 
données
-
Atteinte à la 
confidentialité 
des données</t>
        </is>
      </c>
      <c r="J340" s="1" t="inlineStr">
        <is>
          <t>OUI</t>
        </is>
      </c>
      <c r="K340" s="42" t="inlineStr">
        <is>
          <t>Mise à jour vers les versions suivants :
▪ JAVA SE ultérieur à 8u381, 
▪ JAVA SE ultérieur à 8u381-perf, 
▪ JAVA SE ultérieur à 11.0.20, 
▪ JAVA SE ultérieur à 17.0.8, 
▪ JAVA SE ultérieur à 20.0.2</t>
        </is>
      </c>
      <c r="L340" s="1" t="inlineStr">
        <is>
          <t>APPS</t>
        </is>
      </c>
      <c r="M340" s="123" t="n">
        <v>45218</v>
      </c>
      <c r="N340" s="1" t="n">
        <v>5</v>
      </c>
      <c r="O340" s="109" t="n">
        <v>45239</v>
      </c>
      <c r="P340" s="1">
        <f>DATEDIF(F340,O340,"D")</f>
        <v/>
      </c>
      <c r="Q340" s="109">
        <f>IF(N340&lt;=P340,"Traité dans le delai","Hors délai de remediation")</f>
        <v/>
      </c>
      <c r="R340" s="75" t="inlineStr">
        <is>
          <t>19/10/2023 : Mail  envoyé par SOC
20/10/2023 : Relance
23/10/2023 : Relance
25/10/2023 : Relance
30/10/2023 : Escalade ARL
01/11/2023 : Retour équipe UNIX
07/11/2023 : Relance
CVE-2023-30589 :
REDHAT: ca été traité dans l’itération de patching précédente.
Oracle Linux: non concerné
CVE-2023-22067 :
Oracle Linux: aucune publication jusqu’à présent
Redhat: non concerné
CVE-2023-22081
Oracle Linux: un change de patching pour l’env AT consolidé est encore de préparation.
Redhat: non concerné
CVE-2023-22091:
RedHat: aucune publication jusqu’à présent
Oracle Linux: aucune publication jusqu’à présent
CVE-2023-22025 :
RedHat: non concerné
Oracle Linux: aucune publication jusqu’à présent
CVE-2023-30585:
RedHat: non concerné
Oracle Linux: aucune publication jusqu’à présent
CVE-2023-30588 : 
Redhat: ca été traité dans l’itération de patching précédente.
Oracle Linux : aucune publication jusqu’à présent.
CVE-2023-30590 :
RedHat: ca été traité dans l’itération de patching précédente.
Oracle Linux: non concerné</t>
        </is>
      </c>
      <c r="S340" s="117" t="inlineStr">
        <is>
          <t>https://www.oracle.com/security-alerts/cpuoct2023.html
https://www.oracle.com/security-alerts/cpuoct2023verbose.html#JAVA</t>
        </is>
      </c>
    </row>
    <row r="341" ht="232.15" customFormat="1" customHeight="1" s="2">
      <c r="A341" s="1" t="inlineStr">
        <is>
          <t>CDGDev</t>
        </is>
      </c>
      <c r="B341" s="1" t="inlineStr">
        <is>
          <t>19102023-25</t>
        </is>
      </c>
      <c r="C341" s="147" t="inlineStr">
        <is>
          <t>Clos (Patch cumulative)</t>
        </is>
      </c>
      <c r="D341" s="147" t="inlineStr">
        <is>
          <t>CVE-2023-38039
CVE-2022-44729
CVE-2022-23491
CVE-2023-22071
CVE-2023-22077
CVE-2023-22096
CVE-2023-22073
CVE-2023-35116
CVE-2023-22075
CVE-2023-22074
CVE-2022-40896
CVE-2022-40897
CVE-2023-38325
CVE-2023-28320
CVE-2023-28321
CVE-2023-28322</t>
        </is>
      </c>
      <c r="E341" s="147" t="inlineStr">
        <is>
          <t>Oracle Database Server</t>
        </is>
      </c>
      <c r="F341" s="109" t="n">
        <v>45218</v>
      </c>
      <c r="G341" s="56" t="inlineStr">
        <is>
          <t>De multiples vulnérabilités ont été découvertes dans Oracle Database Server. Elles permettent à un attaquant de provoquer un déni de service à distance, une atteinte à l'intégrité des données et une atteinte à la 
confidentialité des données.</t>
        </is>
      </c>
      <c r="H341" s="71" t="inlineStr">
        <is>
          <t>Risque fort</t>
        </is>
      </c>
      <c r="I341" s="147" t="inlineStr">
        <is>
          <t>Déni de 
service à 
distance
-
Atteinte à 
l'intégrité des 
données
-
Atteinte à la 
confidentialité 
des données</t>
        </is>
      </c>
      <c r="J341" s="1" t="inlineStr">
        <is>
          <t>OUI</t>
        </is>
      </c>
      <c r="K341" s="42" t="inlineStr">
        <is>
          <t>Mise à jour vers les versions suivants :
✓ Oracle Database Server version ultérieur à 19.3-19.20
✓ Oracle Database Server version ultérieur à: 21.3-21.11</t>
        </is>
      </c>
      <c r="L341" s="1" t="inlineStr">
        <is>
          <t>DBA</t>
        </is>
      </c>
      <c r="M341" s="123" t="inlineStr">
        <is>
          <t>19/10/2023</t>
        </is>
      </c>
      <c r="N341" s="1" t="n">
        <v>5</v>
      </c>
      <c r="O341" s="109" t="n">
        <v>45239</v>
      </c>
      <c r="P341" s="1">
        <f>DATEDIF(F341,O341,"D")</f>
        <v/>
      </c>
      <c r="Q341" s="109">
        <f>IF(N341&lt;=P341,"Traité dans le delai","Hors délai de remediation")</f>
        <v/>
      </c>
      <c r="R341" s="75" t="inlineStr">
        <is>
          <t>19/10/2023 : Mail  envoyé par SOC
20/10/2023 : Relance
une nouvelle vulnérabilité a été découverte sous l'id : 27102023-35</t>
        </is>
      </c>
      <c r="S341" s="70" t="inlineStr">
        <is>
          <t>https://www.oracle.com/security-alerts/cpuoct2023.html
https://www.oracle.com/security-alerts/cpuoct2023verbose.html#DB</t>
        </is>
      </c>
    </row>
    <row r="342" ht="130.5" customFormat="1" customHeight="1" s="2">
      <c r="A342" s="1" t="inlineStr">
        <is>
          <t>CDGDev</t>
        </is>
      </c>
      <c r="B342" s="1" t="inlineStr">
        <is>
          <t>19102023-26</t>
        </is>
      </c>
      <c r="C342" s="147" t="inlineStr">
        <is>
          <t>Clos (Patch cumulative)</t>
        </is>
      </c>
      <c r="D342" s="147" t="inlineStr">
        <is>
          <t>CVE-2023-45802
CVE-2023-43622
CVE-2023-31122</t>
        </is>
      </c>
      <c r="E342" s="147" t="inlineStr">
        <is>
          <t>Apache HTTP Server</t>
        </is>
      </c>
      <c r="F342" s="109" t="n">
        <v>45218</v>
      </c>
      <c r="G342" s="56" t="inlineStr">
        <is>
          <t>De multiples vulnérabilités ont été 
découvertes dans Apache HTTP Server. 
Elles permettent à un attaquant de 
provoquer un déni de service à distance 
et une atteinte à la confidentialité des 
données</t>
        </is>
      </c>
      <c r="H342" s="71" t="inlineStr">
        <is>
          <t>Risque fort</t>
        </is>
      </c>
      <c r="I342" s="147" t="inlineStr">
        <is>
          <t>Déni de service 
à distance
-
Atteinte à la 
confidentialité 
des données</t>
        </is>
      </c>
      <c r="J342" s="1" t="inlineStr">
        <is>
          <t>OUI</t>
        </is>
      </c>
      <c r="K342" s="42" t="inlineStr">
        <is>
          <t xml:space="preserve">Mise à jour d’apache HTTP Server vers la version :
✓ Apache HTTP Server 2.4.58 ou ultérieur </t>
        </is>
      </c>
      <c r="L342" s="1" t="inlineStr">
        <is>
          <t>Unix</t>
        </is>
      </c>
      <c r="M342" s="123" t="n">
        <v>45218</v>
      </c>
      <c r="N342" s="1" t="n">
        <v>5</v>
      </c>
      <c r="O342" s="109" t="n">
        <v>45239</v>
      </c>
      <c r="P342" s="1">
        <f>DATEDIF(F342,O342,"D")</f>
        <v/>
      </c>
      <c r="Q342" s="109">
        <f>IF(N342&lt;=P342,"Traité dans le delai","Hors délai de remediation")</f>
        <v/>
      </c>
      <c r="R342" s="75" t="inlineStr">
        <is>
          <t>19/10/2023 : Mail  envoyé par SOC
20/10/2023 : Relance
20/10/2023 : Oracle Linux: aucune publication jusqu’à présent
RedHat: aucune publication jusqu’à présent
25/10/2023 : Vérification les CVE's aucune publication 
30/10/2023 : Relance 
30/10/2023  aucune publication
07/11/2023 : Relance
une nouvelle vulnérabilité a été découverte sous l'id :05042024-04</t>
        </is>
      </c>
      <c r="S342" s="70" t="inlineStr">
        <is>
          <t>https://downloads.apache.org/httpd/CHANGES_2.4.58</t>
        </is>
      </c>
    </row>
    <row r="343" ht="130.5" customFormat="1" customHeight="1" s="2">
      <c r="A343" s="1" t="inlineStr">
        <is>
          <t>CDGDev</t>
        </is>
      </c>
      <c r="B343" s="1" t="inlineStr">
        <is>
          <t>20102023-26</t>
        </is>
      </c>
      <c r="C343" s="1" t="inlineStr">
        <is>
          <t>Clos (Traité)</t>
        </is>
      </c>
      <c r="D343" s="147" t="inlineStr">
        <is>
          <t>CVE-2023-5218
CVE-2023-5475
CVE-2023-5481
CVE-2023-5476
CVE-2023-5479
CVE-2023-5485
CVE-2023-5478
CVE-2023-5486
CVE-2023-5473</t>
        </is>
      </c>
      <c r="E343" s="147" t="inlineStr">
        <is>
          <t>Google Chrome</t>
        </is>
      </c>
      <c r="F343" s="109" t="n">
        <v>45219</v>
      </c>
      <c r="G343" s="18" t="inlineStr">
        <is>
          <t>De multiples vulnérabilités ont été découvertes  dans Google Chrome. L’exploitation de ces  failles peut permettre à un attaquant d’exécuter  du code arbitraire ou d’accéder à des  informations confidentielles.</t>
        </is>
      </c>
      <c r="H343" s="71" t="inlineStr">
        <is>
          <t>Risque fort</t>
        </is>
      </c>
      <c r="I343" s="147" t="inlineStr">
        <is>
          <t>Exécution de code 
arbitraire
-
Accès à des 
Informations 
confidentielles</t>
        </is>
      </c>
      <c r="J343" s="1" t="inlineStr">
        <is>
          <t>OUI</t>
        </is>
      </c>
      <c r="K343" s="34" t="inlineStr">
        <is>
          <t>Mettre à jour de Google chrome par la version 118.0.5993.86 ou ultérieure</t>
        </is>
      </c>
      <c r="L343" s="147" t="inlineStr">
        <is>
          <t>FS</t>
        </is>
      </c>
      <c r="M343" s="109" t="n">
        <v>45219</v>
      </c>
      <c r="N343" s="1" t="n">
        <v>30</v>
      </c>
      <c r="O343" s="109" t="n">
        <v>45222</v>
      </c>
      <c r="P343" s="1">
        <f>DATEDIF(F343,O343,"D")</f>
        <v/>
      </c>
      <c r="Q343" s="109">
        <f>IF(N343&lt;=P343,"Traité dans le delai","Hors délai de remediation")</f>
        <v/>
      </c>
      <c r="R343" s="47" t="inlineStr">
        <is>
          <t>20/10/2023 : Mail envoyé par SOC 
23/10/2023 : Relance
23/10/2023 : Auto update</t>
        </is>
      </c>
      <c r="S343" s="20" t="inlineStr">
        <is>
          <t>https://chromereleases.googleblog.com/2023/10/stable-channel-update-for-desktop_10.html</t>
        </is>
      </c>
    </row>
    <row r="344" ht="130.5" customFormat="1" customHeight="1" s="2">
      <c r="A344" s="1" t="inlineStr">
        <is>
          <t>CDGDev</t>
        </is>
      </c>
      <c r="B344" s="1" t="inlineStr">
        <is>
          <t>24102023-28</t>
        </is>
      </c>
      <c r="C344" s="1" t="inlineStr">
        <is>
          <t>NOK</t>
        </is>
      </c>
      <c r="D344" s="147" t="inlineStr">
        <is>
          <t>CVE-2023-20198
CVE-2023-20273</t>
        </is>
      </c>
      <c r="E344" s="147" t="inlineStr">
        <is>
          <t>Produits  
 Cisco IOS XE Web 
UI</t>
        </is>
      </c>
      <c r="F344" s="109" t="n">
        <v>45223</v>
      </c>
      <c r="G344" s="42" t="inlineStr">
        <is>
          <t>De multiples vulnérabilités ont été découvertes 
dans Cisco IOS XE. Elles permettent à un 
attaquant de provoquer une exécution de code 
arbitraire, un contournement de la politique de 
sécurité et une élévation de privilèges.
Ces vulnérabilités sont activement exploitées.
La CVE-2023-20198 &amp; CVE-2023-20273 est 
activement exploité.</t>
        </is>
      </c>
      <c r="H344" s="71" t="inlineStr">
        <is>
          <t>Risque fort</t>
        </is>
      </c>
      <c r="I344" s="147" t="inlineStr">
        <is>
          <t>Exécution de code 
arbitraire
-
Contournement de 
la politique de 
sécurité
-
Élévation de 
privilèges</t>
        </is>
      </c>
      <c r="J344" s="1" t="inlineStr">
        <is>
          <t>NON</t>
        </is>
      </c>
      <c r="K344" s="42" t="inlineStr">
        <is>
          <t>Installation les mises à jour suivants :
✓ IOS XE versions 17.9.4a ou ultérieur
✓ IOS XE versions 17.6.6a ou ultérieur
✓ IOS XE versions 17.3.8a ou ultérieur
✓ IOS XE sur Catalyst 3650 et 3850 versions 16.12.10a ou ultérieur
N.B : Seule la version 17.9.4a est disponible. Cisco n'a pas annoncé de date de disponibilité pour les 
autres.</t>
        </is>
      </c>
      <c r="L344" s="109" t="inlineStr">
        <is>
          <t>network</t>
        </is>
      </c>
      <c r="M344" s="109" t="n">
        <v>45223</v>
      </c>
      <c r="N344" s="1" t="n">
        <v>2</v>
      </c>
      <c r="O344" s="109" t="n">
        <v>45239</v>
      </c>
      <c r="P344" s="1">
        <f>DATEDIF(F344,O344,"D")</f>
        <v/>
      </c>
      <c r="Q344" s="109">
        <f>IF(N344&lt;=P344,"Traité dans le delai","Hors délai de remediation")</f>
        <v/>
      </c>
      <c r="R344" s="118" t="inlineStr">
        <is>
          <t>2410/2023 : Mail envoyé par SOC
30/10/2023 : Relance.
31/10/2023 :  Partage avec l'équipe NOC Les versions 17.6.6a et 16.12.10a d’IOS XE qui sont disponibles.
01/11/2023 : Relance
08/11/2023 ; Relance</t>
        </is>
      </c>
      <c r="S344" s="70" t="inlineStr">
        <is>
          <t>https://sec.cloudapps.cisco.com/security/center/content/CiscoSecurityAdvisory/cisco-sa-getvpn-rce_x0002_g8qR68sx
https://sec.cloudapps.cisco.com/security/center/content/CiscoSecurityAdvisory/cisco-sa-aaascp_x0002_Tyj4fEJm
https://sec.cloudapps.cisco.com/security/center/content/CiscoSecurityAdvisory/cisco-sa-appqoe-utd_x0002_dos-p8O57p5y
https://sec.cloudapps.cisco.com/security/center/content/CiscoSecurityAdvisory/cisco-sa-cat3k-dos_x0002_ZZA4Gb3r
https://sec.cloudapps.cisco.com/security/center/content/CiscoSecurityAdvisory/cisco-sa-dnac-ins-acc_x0002_con-nHAVDRBZ
https://sec.cloudapps.cisco.com/security/center/content/CiscoSecurityAdvisory/cisco-sa-ios-xe-l2tp_x0002_dos-eB5tuFmV
https://sec.cloudapps.cisco.com/security/center/content/CiscoSecurityAdvisory/cisco-sa-mlre_x0002_H93FswRz
https://sec.cloudapps.cisco.com/security/center/content/CiscoSecurityAdvisory/cisco-sa-webui-cmdij_x0002_FzZAeXA</t>
        </is>
      </c>
    </row>
    <row r="345" ht="87" customFormat="1" customHeight="1" s="2">
      <c r="A345" s="1" t="inlineStr">
        <is>
          <t>CDGDev</t>
        </is>
      </c>
      <c r="B345" s="1" t="inlineStr">
        <is>
          <t>25102023-30</t>
        </is>
      </c>
      <c r="C345" s="1" t="inlineStr">
        <is>
          <t>Clos (Traité)</t>
        </is>
      </c>
      <c r="D345" s="147" t="inlineStr">
        <is>
          <t>CVE-2023-5472</t>
        </is>
      </c>
      <c r="E345" s="147" t="inlineStr">
        <is>
          <t>Google Chrome</t>
        </is>
      </c>
      <c r="F345" s="109" t="n">
        <v>45224</v>
      </c>
      <c r="G345" s="18" t="inlineStr">
        <is>
          <t>Une Vulnérabilité a été découverte dans Google 
Chrome. L’exploitation de cette faille peut 
permettre à un attaquant d’exécuter du code 
arbitraire ou d’accéder à des informations 
confidentielles.</t>
        </is>
      </c>
      <c r="H345" s="71" t="inlineStr">
        <is>
          <t>Risque fort</t>
        </is>
      </c>
      <c r="I345" s="147" t="inlineStr">
        <is>
          <t>Exécution de code 
arbitraire
-
Accès à des 
Informations 
confidentielles</t>
        </is>
      </c>
      <c r="J345" s="1" t="inlineStr">
        <is>
          <t>OUI</t>
        </is>
      </c>
      <c r="K345" s="1" t="inlineStr">
        <is>
          <t>Mettre à jour de Google chrome par la version   118.0.5993.118 ou ultérieure</t>
        </is>
      </c>
      <c r="L345" s="147" t="inlineStr">
        <is>
          <t>FS</t>
        </is>
      </c>
      <c r="M345" s="109" t="n">
        <v>45224</v>
      </c>
      <c r="N345" s="1" t="n">
        <v>30</v>
      </c>
      <c r="O345" s="109" t="n">
        <v>45239</v>
      </c>
      <c r="P345" s="1">
        <f>DATEDIF(F345,O345,"D")</f>
        <v/>
      </c>
      <c r="Q345" s="109">
        <f>IF(N345&lt;=P345,"Traité dans le delai","Hors délai de remediation")</f>
        <v/>
      </c>
      <c r="R345" s="76" t="inlineStr">
        <is>
          <t>25/10/2023 : Mail envoyé par SOC 
30/10/2023 :  Autoupdate</t>
        </is>
      </c>
      <c r="S345" s="20" t="inlineStr">
        <is>
          <t>https://chromereleases.googleblog.com/2023/10/stable-channel-update-for-desktop_24.html</t>
        </is>
      </c>
    </row>
    <row r="346" ht="159.65" customFormat="1" customHeight="1" s="2">
      <c r="A346" s="1" t="inlineStr">
        <is>
          <t>CDGDev</t>
        </is>
      </c>
      <c r="B346" s="1" t="inlineStr">
        <is>
          <t>25102023-31</t>
        </is>
      </c>
      <c r="C346" s="1" t="inlineStr">
        <is>
          <t>Clos (Traité)</t>
        </is>
      </c>
      <c r="D346" s="147" t="inlineStr">
        <is>
          <t>CVE-2023-5721
CVE-2023-5722
CVE-2023-5723
CVE-2023-5724
CVE-2023-5725
CVE-2023-5726
CVE-2023-5727
CVE-2023-5728
CVE-2023-5729
CVE-2023-5730
CVE-2023-5731</t>
        </is>
      </c>
      <c r="E346" s="147" t="inlineStr">
        <is>
          <t>Mozilla Firefox</t>
        </is>
      </c>
      <c r="F346" s="109" t="n">
        <v>45224</v>
      </c>
      <c r="G346" s="18" t="inlineStr">
        <is>
          <t>De multiples vulnérabilités ont été découvertes dans les produits Mozilla. Certaines d'entre elles permettent à un attaquant de provoquer une exécution de code arbitraire à distance, un déni de service à distance et un contournement de la politique de sécurité.	.</t>
        </is>
      </c>
      <c r="H346" s="71" t="inlineStr">
        <is>
          <t>Risque fort</t>
        </is>
      </c>
      <c r="I346" s="147" t="inlineStr">
        <is>
          <t>Déni de service à distance
-
Contournement de la politique de sécurité</t>
        </is>
      </c>
      <c r="J346" s="74" t="n"/>
      <c r="K346" s="42" t="inlineStr">
        <is>
          <t>✓ Mise à jour Mozilla Firefox par la version  119</t>
        </is>
      </c>
      <c r="L346" s="147" t="inlineStr">
        <is>
          <t>FS</t>
        </is>
      </c>
      <c r="M346" s="123" t="n">
        <v>45224</v>
      </c>
      <c r="N346" s="1" t="n">
        <v>30</v>
      </c>
      <c r="O346" s="109" t="n">
        <v>45226</v>
      </c>
      <c r="P346" s="1">
        <f>DATEDIF(F346,O346,"D")</f>
        <v/>
      </c>
      <c r="Q346" s="109">
        <f>IF(N346&lt;=P346,"Traité dans le delai","Hors délai de remediation")</f>
        <v/>
      </c>
      <c r="R346" s="51" t="inlineStr">
        <is>
          <t xml:space="preserve">25/10/2023 : Mail envoyé par SOC
26/10/2023 : Une mise à jour Mozilla Firefox par la version 119.0 été effectué.
27/10/2023 : Autoupdate
</t>
        </is>
      </c>
      <c r="S346" s="49" t="inlineStr">
        <is>
          <t>https://www.mozilla.org/en-US/security/advisories/mfsa2023-45/</t>
        </is>
      </c>
    </row>
    <row r="347" ht="58.15" customFormat="1" customHeight="1" s="2">
      <c r="A347" s="1" t="inlineStr">
        <is>
          <t>CDGDev</t>
        </is>
      </c>
      <c r="B347" s="1" t="inlineStr">
        <is>
          <t>25102023-32</t>
        </is>
      </c>
      <c r="C347" s="1" t="inlineStr">
        <is>
          <t>Clos (Traité)</t>
        </is>
      </c>
      <c r="D347" s="147" t="inlineStr">
        <is>
          <t>CVE-2023-5363</t>
        </is>
      </c>
      <c r="E347" s="1" t="inlineStr">
        <is>
          <t>OpenSSL</t>
        </is>
      </c>
      <c r="F347" s="109" t="n">
        <v>45224</v>
      </c>
      <c r="G347" s="42" t="inlineStr">
        <is>
          <t>Une vulnérabilité a été découverte dans 
OpenSSL. Elle permet à un attaquant de 
provoquer une atteinte à la confidentialité 
des données.</t>
        </is>
      </c>
      <c r="H347" s="43" t="inlineStr">
        <is>
          <t>Risque fort</t>
        </is>
      </c>
      <c r="I347" s="147" t="inlineStr">
        <is>
          <t>Atteinte à la 
confidentialité 
des données</t>
        </is>
      </c>
      <c r="J347" s="147" t="inlineStr">
        <is>
          <t xml:space="preserve">
OUI</t>
        </is>
      </c>
      <c r="K347" s="18" t="inlineStr">
        <is>
          <t>▪ Installation la mise à jour vers les versions suivants :
▪ OpenSSL versions 3.0.12 ou ultérieur
▪ OpenSSL versions 3.1.4 ou ultérieur</t>
        </is>
      </c>
      <c r="L347" s="1" t="inlineStr">
        <is>
          <t>Unix</t>
        </is>
      </c>
      <c r="M347" s="109" t="n">
        <v>45224</v>
      </c>
      <c r="N347" s="1" t="n">
        <v>10</v>
      </c>
      <c r="O347" s="109" t="n">
        <v>45224</v>
      </c>
      <c r="P347" s="1">
        <f>DATEDIF(F347,O347,"D")</f>
        <v/>
      </c>
      <c r="Q347" s="109">
        <f>IF(N347&lt;=P347,"Traité dans le delai","Hors délai de remediation")</f>
        <v/>
      </c>
      <c r="R347" s="77" t="inlineStr">
        <is>
          <t>25/10/2023 : Mail envoyé par SOC 
25/10/2023 : CVE-2023-5363
REDHAT: Not affected
Oracle Linux: Not affected</t>
        </is>
      </c>
      <c r="S347" s="78" t="inlineStr">
        <is>
          <t>https://www.openssl.org/news/secadv/20231024.txt</t>
        </is>
      </c>
    </row>
    <row r="348" ht="101.65" customFormat="1" customHeight="1" s="2">
      <c r="A348" s="1" t="inlineStr">
        <is>
          <t>CDGDev</t>
        </is>
      </c>
      <c r="B348" s="1" t="inlineStr">
        <is>
          <t>26102023-33</t>
        </is>
      </c>
      <c r="C348" s="1" t="inlineStr">
        <is>
          <t>Clos (Patch cumulative)</t>
        </is>
      </c>
      <c r="D348" s="147" t="inlineStr">
        <is>
          <t>CVE-2023-34048
CVE-2023-34056</t>
        </is>
      </c>
      <c r="E348" s="147" t="inlineStr">
        <is>
          <t xml:space="preserve"> VMware vCenter Server</t>
        </is>
      </c>
      <c r="F348" s="109" t="n">
        <v>45225</v>
      </c>
      <c r="G348" s="18" t="inlineStr">
        <is>
          <t>De multiples vulnérabilités ont été 
découvertes dans VMware vCenter. Elles 
permettent à un attaquant de provoquer 
une exécution de code arbitraire à 
distance et une atteinte à la confidentialité 
des données.</t>
        </is>
      </c>
      <c r="H348" s="72" t="inlineStr">
        <is>
          <t>Moyen</t>
        </is>
      </c>
      <c r="I348" s="147" t="inlineStr">
        <is>
          <t>Exécution de 
code arbitraire à 
distance
-
Atteinte à la 
confidentialité 
des données</t>
        </is>
      </c>
      <c r="J348" s="1" t="inlineStr">
        <is>
          <t>OUI</t>
        </is>
      </c>
      <c r="K348" s="18" t="inlineStr">
        <is>
          <t>Mise à jour de vCenter par les versions suivantes : 
✓ VCenter Server 7.OU3o
✓ VCenter Server 8.OU1d
✓ VCenter Server 8.OU2</t>
        </is>
      </c>
      <c r="L348" s="1" t="inlineStr">
        <is>
          <t>Wintel</t>
        </is>
      </c>
      <c r="M348" s="109" t="n">
        <v>45100</v>
      </c>
      <c r="N348" s="1" t="n">
        <v>10</v>
      </c>
      <c r="O348" s="109" t="n">
        <v>45239</v>
      </c>
      <c r="P348" s="1">
        <f>DATEDIF(F348,O348,"D")</f>
        <v/>
      </c>
      <c r="Q348" s="109">
        <f>IF(N348&lt;=P348,"Traité dans le delai","Hors délai de remediation")</f>
        <v/>
      </c>
      <c r="R348" s="19" t="inlineStr">
        <is>
          <t>26/10/2023 : Mail envoyé par SOC
30/10/2023 : Relance
07/11/2023 : Relance
09/11/2023 : Relance</t>
        </is>
      </c>
      <c r="S348" s="20" t="inlineStr">
        <is>
          <t>https://www.vmware.com/security/advisories/VMSA-2023-0023.html</t>
        </is>
      </c>
    </row>
    <row r="349" ht="304.5" customFormat="1" customHeight="1" s="2">
      <c r="A349" s="1" t="inlineStr">
        <is>
          <t>CDGDev</t>
        </is>
      </c>
      <c r="B349" s="1" t="inlineStr">
        <is>
          <t>26102023-34</t>
        </is>
      </c>
      <c r="C349" s="1" t="inlineStr">
        <is>
          <t>Clos (Patch cumulative)</t>
        </is>
      </c>
      <c r="D349" s="147" t="inlineStr">
        <is>
          <t>CVE-2023-41072
CVE-2023-42857
CVE-2023-40449
CVE-2023-40413
CVE-2023-40416
CVE-2023-40423
CVE-2023-42849
CVE-2023-40408
CVE-2023-42846
CVE-2023-42847
CVE-2023-42845
CVE-2023-42841
CVE-2023-41982
CVE-2023-41997
CVE-2023-41988
CVE-2023-40445
CVE-2023-41254
CVE-2023-40447
CVE-2023-41976
CVE-2023-42852
CVE-2023-41983</t>
        </is>
      </c>
      <c r="E349" s="147" t="inlineStr">
        <is>
          <t>Apple</t>
        </is>
      </c>
      <c r="F349" s="109" t="n">
        <v>45225</v>
      </c>
      <c r="G349" s="42" t="inlineStr">
        <is>
          <t>De multiples vulnérabilités ont été découvertes dans les produits Apple. Certaines d'entre elles permettent à un attaquant de provoquer un contournement de la politique de sécurité, une atteinte à la confidentialité des données et une exécution de code arbitraire à distance.
D'après l'éditeur, la vulnérabilité CVE-2023-32434 est activement exploitée.</t>
        </is>
      </c>
      <c r="H349" s="71" t="inlineStr">
        <is>
          <t>Risque fort</t>
        </is>
      </c>
      <c r="I349" s="147" t="inlineStr">
        <is>
          <t>Atteinte à la 
confidentialité 
des données
-
Contournement 
de la politique 
de sécurité
-
Déni de service 
à distance
-
Exécution de 
code arbitraire 
à distance</t>
        </is>
      </c>
      <c r="J349" s="1" t="inlineStr">
        <is>
          <t>OUI</t>
        </is>
      </c>
      <c r="K349" s="42" t="inlineStr">
        <is>
          <t>Mise à jour des produits Apple par les versions suivantes :
• Safari versions 17.1 ou ultérieur 
• iOS versions 15.8 ou ultérieur
• iOS versions 16.7.2 ou ultérieur
• iOS versions 17.1 ou ultérieur
• iOS versions 15.7 ou ultérieur
• iPadOS versions 15.8 ou ultérieur
• iPadOS versions 16.7.2 ou ultérieur
• iPadOS versions 17 ou ultérieur</t>
        </is>
      </c>
      <c r="L349" s="147" t="inlineStr">
        <is>
          <t>FS</t>
        </is>
      </c>
      <c r="M349" s="109" t="n">
        <v>45225</v>
      </c>
      <c r="N349" s="1" t="n">
        <v>10</v>
      </c>
      <c r="O349" s="109" t="n">
        <v>45239</v>
      </c>
      <c r="P349" s="1">
        <f>DATEDIF(F349,O349,"D")</f>
        <v/>
      </c>
      <c r="Q349" s="109">
        <f>IF(N349&lt;=P349,"Traité dans le delai","Hors délai de remediation")</f>
        <v/>
      </c>
      <c r="R349" s="75" t="inlineStr">
        <is>
          <t>26/10/2023 : Mail envoyé par SOC
30/10/2023 : Relance.
01/11/2023 : Relance.
08/07/2023 : Relance</t>
        </is>
      </c>
      <c r="S349" s="70" t="inlineStr">
        <is>
          <t>https://support.apple.com/en-us/HT213961</t>
        </is>
      </c>
    </row>
    <row r="350" ht="159.65" customFormat="1" customHeight="1" s="2">
      <c r="A350" s="1" t="inlineStr">
        <is>
          <t>CDGDev</t>
        </is>
      </c>
      <c r="B350" s="1" t="inlineStr">
        <is>
          <t>27102023-35</t>
        </is>
      </c>
      <c r="C350" s="1" t="inlineStr">
        <is>
          <t>Clos (Traité)</t>
        </is>
      </c>
      <c r="D350" s="147" t="inlineStr">
        <is>
          <t xml:space="preserve">CVE-2023-22074
</t>
        </is>
      </c>
      <c r="E350" s="147" t="inlineStr">
        <is>
          <t>Oracle Database Server</t>
        </is>
      </c>
      <c r="F350" s="109" t="n">
        <v>45226</v>
      </c>
      <c r="G350" s="56" t="inlineStr">
        <is>
          <t>Une vulnérabilité a été découverte dans 
Oracle Database Server. Elle permet à 
un attaquant de provoquer un déni de 
service à distance, une atteinte à 
l'intégrité des données et une atteinte à 
la confidentialité des données.
Un poc d’éxploit de la vulnérabilité 
« CVE-2023-22074 » est disponible.</t>
        </is>
      </c>
      <c r="H350" s="71" t="inlineStr">
        <is>
          <t>Risque fort</t>
        </is>
      </c>
      <c r="I350" s="147" t="inlineStr">
        <is>
          <t>Déni de 
service à 
distance
-
Atteinte à 
l'intégrité des 
données
-
Atteinte à la 
confidentialité 
des données</t>
        </is>
      </c>
      <c r="J350" s="1" t="inlineStr">
        <is>
          <t>OUI</t>
        </is>
      </c>
      <c r="K350" s="42" t="inlineStr">
        <is>
          <t>Mise à jour vers les versions suivants :
✓ Oracle Database Server version ultérieur à 19.3-19.20
✓ Oracle Database Server version ultérieur à: 21.3-21.11</t>
        </is>
      </c>
      <c r="L350" s="1" t="inlineStr">
        <is>
          <t>DBA</t>
        </is>
      </c>
      <c r="M350" s="109" t="n">
        <v>45226</v>
      </c>
      <c r="N350" s="1" t="n">
        <v>5</v>
      </c>
      <c r="O350" s="109" t="n">
        <v>45239</v>
      </c>
      <c r="P350" s="1">
        <f>DATEDIF(F350,O350,"D")</f>
        <v/>
      </c>
      <c r="Q350" s="109">
        <f>IF(N350&lt;=P350,"Traité dans le delai","Hors délai de remediation")</f>
        <v/>
      </c>
      <c r="R350" s="75" t="inlineStr">
        <is>
          <t xml:space="preserve">27/10/2023 : Mail  envoyé par SOC
30/10/2023 : Relance
01/11/2023 : Relance.
01/11/2023 : Nous n’utilisons pas Oracle Database Sharding </t>
        </is>
      </c>
      <c r="S350" s="70" t="inlineStr">
        <is>
          <t>https://www.oracle.com/security-alerts/cpuoct2023.html
https://www.oracle.com/security-alerts/cpuoct2023verbose.html#DB</t>
        </is>
      </c>
    </row>
    <row r="351" ht="87" customFormat="1" customHeight="1" s="2">
      <c r="A351" s="1" t="inlineStr">
        <is>
          <t>CDGDev</t>
        </is>
      </c>
      <c r="B351" s="1" t="inlineStr">
        <is>
          <t xml:space="preserve">31102023-37 </t>
        </is>
      </c>
      <c r="C351" s="1" t="inlineStr">
        <is>
          <t>Clos (Patch cumulative)</t>
        </is>
      </c>
      <c r="D351" s="147" t="inlineStr">
        <is>
          <t>VMware Tools</t>
        </is>
      </c>
      <c r="E351" s="147" t="inlineStr">
        <is>
          <t>VMware Tools</t>
        </is>
      </c>
      <c r="F351" s="109" t="n">
        <v>45230</v>
      </c>
      <c r="G351" s="42" t="inlineStr">
        <is>
          <t>De multiples vulnérabilités ont été 
découvertes dans VMware Tools. Elles 
permettent à un attaquant de provoquer 
un contournement de la politique de 
sécurité et une élévation de privilèges.</t>
        </is>
      </c>
      <c r="H351" s="72" t="inlineStr">
        <is>
          <t>Moyen</t>
        </is>
      </c>
      <c r="I351" s="147" t="inlineStr">
        <is>
          <t>Contournement 
de la politique 
de sécurité
-
Élévation de 
privilèges</t>
        </is>
      </c>
      <c r="J351" s="1" t="inlineStr">
        <is>
          <t>OUI</t>
        </is>
      </c>
      <c r="K351" s="42" t="inlineStr">
        <is>
          <t>Mise à jour de vCenter par les versions suivantes : 
✓ VMware Tools 12.3.5 ou ultérieur
✓ VMware Tools ultérieurs à 11.x
✓ VMware Tools ultérieurs à 10.3.x</t>
        </is>
      </c>
      <c r="L351" s="1" t="inlineStr">
        <is>
          <t>Wintel</t>
        </is>
      </c>
      <c r="M351" s="109" t="n">
        <v>45230</v>
      </c>
      <c r="N351" s="1" t="n">
        <v>10</v>
      </c>
      <c r="O351" s="109" t="n">
        <v>45239</v>
      </c>
      <c r="P351" s="1">
        <f>DATEDIF(F351,O351,"D")</f>
        <v/>
      </c>
      <c r="Q351" s="109">
        <f>IF(N351&lt;=P351,"Traité dans le delai","Hors délai de remediation")</f>
        <v/>
      </c>
      <c r="R351" s="19" t="inlineStr">
        <is>
          <t>31/10/2023 : Mail envoyé par SOC
07/11/2023 : Relance
09/11/2023 : Relance</t>
        </is>
      </c>
      <c r="S351" s="20" t="inlineStr">
        <is>
          <t>https://www.vmware.com/security/advisories/VMSA-2023-0024.html</t>
        </is>
      </c>
    </row>
    <row r="352" ht="87" customFormat="1" customHeight="1" s="2">
      <c r="A352" s="1" t="inlineStr">
        <is>
          <t>CDGDev</t>
        </is>
      </c>
      <c r="B352" s="1" t="inlineStr">
        <is>
          <t>31102023-38</t>
        </is>
      </c>
      <c r="C352" s="1" t="inlineStr">
        <is>
          <t>Clos (Traité)</t>
        </is>
      </c>
      <c r="D352" s="147" t="inlineStr">
        <is>
          <t>CVE-2023-5472
CVE-2023-44323</t>
        </is>
      </c>
      <c r="E352" s="147" t="inlineStr">
        <is>
          <t>Microsoft Edge</t>
        </is>
      </c>
      <c r="F352" s="109" t="n">
        <v>45230</v>
      </c>
      <c r="G352" s="56" t="inlineStr">
        <is>
          <t>De multiples vulnérabilités ont été corrigées dans 
Microsoft Edge. Elles permettent à un attaquant de 
provoquer une exécution de code arbitraire à 
distance et un problème de sécurité non spécifié 
par l'éditeur.</t>
        </is>
      </c>
      <c r="H352" s="71" t="inlineStr">
        <is>
          <t>Risque fort</t>
        </is>
      </c>
      <c r="I352" s="147" t="inlineStr">
        <is>
          <t>Non spécifié par 
l'éditeur
-
Exécution de code 
arbitraire à 
distance</t>
        </is>
      </c>
      <c r="J352" s="1" t="inlineStr">
        <is>
          <t>OUI</t>
        </is>
      </c>
      <c r="K352" s="42" t="inlineStr">
        <is>
          <t>✓ Mise a jour vers la version 118.0.2088.76 ou ultérieur</t>
        </is>
      </c>
      <c r="L352" s="147" t="inlineStr">
        <is>
          <t>FS</t>
        </is>
      </c>
      <c r="M352" s="109" t="n">
        <v>45230</v>
      </c>
      <c r="N352" s="1" t="n">
        <v>30</v>
      </c>
      <c r="O352" s="109" t="n">
        <v>45239</v>
      </c>
      <c r="P352" s="1">
        <f>DATEDIF(F352,O352,"D")</f>
        <v/>
      </c>
      <c r="Q352" s="109">
        <f>IF(N352&lt;=P352,"Traité dans le delai","Hors délai de remediation")</f>
        <v/>
      </c>
      <c r="R352" s="75" t="inlineStr">
        <is>
          <t xml:space="preserve">31/10/2023 : Mail envoyé par SOC
07/11/2023 : Une nouvelle version a été deployé.
118.0.2088.57
</t>
        </is>
      </c>
      <c r="S352" s="70" t="inlineStr">
        <is>
          <t>https://msrc.microsoft.com/update-guide/vulnerability/CVE-2023-5472
https://msrc.microsoft.com/update-guide/vulnerability/CVE-2023-44323</t>
        </is>
      </c>
    </row>
    <row r="353" ht="188.65" customFormat="1" customHeight="1" s="2">
      <c r="A353" s="1" t="inlineStr">
        <is>
          <t>CDGDev</t>
        </is>
      </c>
      <c r="B353" s="1" t="inlineStr">
        <is>
          <t>01112023-01</t>
        </is>
      </c>
      <c r="C353" s="1" t="inlineStr">
        <is>
          <t>Clos (Traité)</t>
        </is>
      </c>
      <c r="D353" s="147" t="inlineStr">
        <is>
          <t>CVE-2023-5480
CVE-2023-5482 
CVE-2023-5849
CVE-2023-5850
CVE-2023-5851 
CVE-2023-5852 
CVE-2023-5853 
CVE-2023-5854
CVE-2023-5855 
CVE-2023-5856 
CVE-2023-5857
CVE-2023-5858
CVE-2023-5859</t>
        </is>
      </c>
      <c r="E353" s="147" t="inlineStr">
        <is>
          <t>Google Chrome</t>
        </is>
      </c>
      <c r="F353" s="109" t="n">
        <v>45231</v>
      </c>
      <c r="G353" s="18" t="inlineStr">
        <is>
          <t>De multiples vulnérabilités ont été découvertes dans Google Chrome. L’exploitation de ces failles peut permettre à Un attaquant pourrait exploiter ces failles afin de causer un déni 
de service, contourner la politique de sécurité ou exécuter du code arbitraire à distance.</t>
        </is>
      </c>
      <c r="H353" s="23" t="inlineStr">
        <is>
          <t>Risque fort</t>
        </is>
      </c>
      <c r="I353" s="147" t="inlineStr">
        <is>
          <t>Déni de service 
-
Contournement de la politique de sécurité
- 
Exécution du code arbitraire à distance</t>
        </is>
      </c>
      <c r="J353" s="1" t="inlineStr">
        <is>
          <t>OUI</t>
        </is>
      </c>
      <c r="K353" s="18" t="inlineStr">
        <is>
          <t>Mettre à jour de Google chrome par la version   119.0.6045.105 ou ultérieure</t>
        </is>
      </c>
      <c r="L353" s="147" t="inlineStr">
        <is>
          <t>FS</t>
        </is>
      </c>
      <c r="M353" s="109" t="n">
        <v>45231</v>
      </c>
      <c r="N353" s="147" t="n">
        <v>30</v>
      </c>
      <c r="O353" s="109" t="n">
        <v>45238</v>
      </c>
      <c r="P353" s="1">
        <f>DATEDIF(F353,O353,"D")</f>
        <v/>
      </c>
      <c r="Q353" s="109">
        <f>IF(P353&lt;=N353,"Traité dans le delai","Hors délai de remediation")</f>
        <v/>
      </c>
      <c r="R353" s="83" t="inlineStr">
        <is>
          <t xml:space="preserve">01/11/2023 : Mail envoyé par SOC 
07/11/2023 : Relance
08/11/2023 : Une nouvelle vulnérabilité a été découverte sousl'id : 08112023-06 </t>
        </is>
      </c>
      <c r="S353" s="20" t="inlineStr">
        <is>
          <t>https://chromereleases.googleblog.com/2023/10/stable-channel-update-for-desktop_31.html</t>
        </is>
      </c>
      <c r="T353" s="1" t="n"/>
      <c r="U353" s="1" t="n"/>
      <c r="V353" s="1" t="n"/>
      <c r="W353" s="1" t="n"/>
      <c r="X353" s="1" t="n"/>
    </row>
    <row r="354" ht="174" customFormat="1" customHeight="1" s="2">
      <c r="A354" s="1" t="inlineStr">
        <is>
          <t>CDGDev</t>
        </is>
      </c>
      <c r="B354" s="1" t="inlineStr">
        <is>
          <t>03112023-02</t>
        </is>
      </c>
      <c r="C354" s="1" t="inlineStr">
        <is>
          <t>Clos (Patch cumulative)</t>
        </is>
      </c>
      <c r="D354" s="147" t="inlineStr">
        <is>
          <t>CVE-2023-20086
CVE-2023-20095</t>
        </is>
      </c>
      <c r="E354" s="147" t="inlineStr">
        <is>
          <t>Produits  Cisco 
« ASA et FTD »</t>
        </is>
      </c>
      <c r="F354" s="109" t="n">
        <v>45233</v>
      </c>
      <c r="G354" s="18" t="inlineStr">
        <is>
          <t>De multiples vulnérabilités ont été découvertes dans les produits Cisco « ASA et FTD » . Elles permettent à un 
attaquant de provoquer une exécution de code arbitraire à distance, un déni de service à distance et une atteinte à l'intégrité des données</t>
        </is>
      </c>
      <c r="H354" s="23" t="inlineStr">
        <is>
          <t>Risque fort</t>
        </is>
      </c>
      <c r="I354" s="147" t="inlineStr">
        <is>
          <t>Déni de service à 
distance</t>
        </is>
      </c>
      <c r="J354" s="1" t="inlineStr">
        <is>
          <t>NON</t>
        </is>
      </c>
      <c r="K354" s="18" t="inlineStr">
        <is>
          <t>Cette vulnérabilité affecte les produits Cisco ASA et FTD lorsqu'ils sont configurés avec le protocole 
IPv6.
▪ ASA lorsque Cisco AnyConnect Remote Access VPN ou Clientless SSL VPN est activé
▪ FTD lorsque Cisco AnyConnect Remote Access VPN est activé
Note : Les appareils avec les interfaces IPv4 configurées ne sont pas concernés
Installation les versions suivants : 
✓ 9.16.3.15
✓ 9.16.4</t>
        </is>
      </c>
      <c r="L354" s="1" t="inlineStr">
        <is>
          <t>Network</t>
        </is>
      </c>
      <c r="M354" s="109" t="n">
        <v>45233</v>
      </c>
      <c r="N354" s="147" t="n">
        <v>5</v>
      </c>
      <c r="O354" s="109" t="n">
        <v>45233</v>
      </c>
      <c r="P354" s="1">
        <f>DATEDIF(F354,O354,"D")</f>
        <v/>
      </c>
      <c r="Q354" s="109">
        <f>IF(P354&lt;=N354,"Traité dans le delai","Hors délai de remediation")</f>
        <v/>
      </c>
      <c r="R354" s="84" t="inlineStr">
        <is>
          <t>03/11/2023 : Mail envoyé par SOC
03/11/2023 : non concerné pas de VPN sur ASA</t>
        </is>
      </c>
      <c r="S354" s="20" t="inlineStr">
        <is>
          <t>https://sec.cloudapps.cisco.com/security/center/content/CiscoSecurityAdvisory/cisco-sa-asa-icmpv6-
t5TzqwNd
https://sec.cloudapps.cisco.com/security/center/content/CiscoSecurityAdvisory/cisco-sa-asa-webvpn_x0002_dos-3GhZQBA</t>
        </is>
      </c>
      <c r="T354" s="1" t="n"/>
      <c r="U354" s="1" t="n"/>
      <c r="V354" s="1" t="n"/>
      <c r="W354" s="1" t="n"/>
      <c r="X354" s="1" t="n"/>
    </row>
    <row r="355" ht="188.65" customFormat="1" customHeight="1" s="2">
      <c r="A355" s="1" t="inlineStr">
        <is>
          <t>CDGDev</t>
        </is>
      </c>
      <c r="B355" s="1" t="inlineStr">
        <is>
          <t xml:space="preserve">07112023-03 </t>
        </is>
      </c>
      <c r="C355" s="1" t="inlineStr">
        <is>
          <t>Clos (Traité)</t>
        </is>
      </c>
      <c r="D355" s="147" t="inlineStr">
        <is>
          <t>CVE-2023-31102</t>
        </is>
      </c>
      <c r="E355" s="147" t="inlineStr">
        <is>
          <t>7-Zip</t>
        </is>
      </c>
      <c r="F355" s="109" t="n">
        <v>45237</v>
      </c>
      <c r="G355" s="18" t="inlineStr">
        <is>
          <t xml:space="preserve">Une vulnérabilité exploitée dans 7-Zip, l'utilitaire 
d'archivage de fichiers pour windows. 
L’exploitation de cette faille permet à un attaquant 
distant d'exécuter un code arbitraire sur les 
installations affectées de 7-Zip. L'interaction de 
l'utilisateur est nécessaire pour exploiter cette 
vulnérabilité dans la mesure où la cible doit visiter 
une page malveillante ou ouvrir un fichier 
malveillant. Un Attaquant peut exploiter cette 
vulnérabilité pour exécuter du code dans le 
contexte du processus en cours.
La vulnérabilité CVE-2023-31102 est activement 
exploité </t>
        </is>
      </c>
      <c r="H355" s="23" t="inlineStr">
        <is>
          <t>Risque fort</t>
        </is>
      </c>
      <c r="I355" s="147" t="inlineStr">
        <is>
          <t xml:space="preserve">Exécution code 
arbirtaire </t>
        </is>
      </c>
      <c r="J355" s="1" t="inlineStr">
        <is>
          <t>OUI</t>
        </is>
      </c>
      <c r="K355" s="18" t="inlineStr">
        <is>
          <t>✓ Mise a jour vers la version WinRaR 23.01 ou ultérieur</t>
        </is>
      </c>
      <c r="L355" s="147" t="inlineStr">
        <is>
          <t>FS</t>
        </is>
      </c>
      <c r="M355" s="109" t="n">
        <v>45237</v>
      </c>
      <c r="N355" s="147" t="n">
        <v>10</v>
      </c>
      <c r="O355" s="109">
        <f>TODAY()</f>
        <v/>
      </c>
      <c r="P355" s="1">
        <f>DATEDIF(F355,O355,"D")</f>
        <v/>
      </c>
      <c r="Q355" s="109">
        <f>IF(P355&lt;=N355,"Traité dans le delai","Hors délai de remediation")</f>
        <v/>
      </c>
      <c r="R355" s="85" t="inlineStr">
        <is>
          <t xml:space="preserve">07/11/2023 : Mail envoyé par SOC
09/11/2023 : Relance
10/11/2023 : Relance
15/11/2023 : Autoupdate
</t>
        </is>
      </c>
      <c r="S355" s="20" t="inlineStr">
        <is>
          <t>https://securityonline.info/cve-2023-31102-7-zip-remote-code-execution-vulnerability/</t>
        </is>
      </c>
      <c r="T355" s="1" t="n"/>
      <c r="U355" s="1" t="n"/>
      <c r="V355" s="1" t="n"/>
      <c r="W355" s="1" t="n"/>
      <c r="X355" s="1" t="n"/>
    </row>
    <row r="356" ht="145.15" customFormat="1" customHeight="1" s="2">
      <c r="A356" s="1" t="inlineStr">
        <is>
          <t>CDGDev</t>
        </is>
      </c>
      <c r="B356" s="1" t="inlineStr">
        <is>
          <t>07112023-05</t>
        </is>
      </c>
      <c r="C356" s="147" t="inlineStr">
        <is>
          <t>Clos (Non concerné)</t>
        </is>
      </c>
      <c r="D356" s="147" t="inlineStr">
        <is>
          <t>CVE-2022-26500
CVE-2022-26504
CVE-2022-26504
CVE-2022-26504</t>
        </is>
      </c>
      <c r="E356" s="147" t="inlineStr">
        <is>
          <t xml:space="preserve"> Veeam ONE</t>
        </is>
      </c>
      <c r="F356" s="109" t="n">
        <v>45237</v>
      </c>
      <c r="G356" s="18" t="inlineStr">
        <is>
          <t>De multiples vulnérabilités ont été 
découvertes dans Veeam ONE. Elles 
permettent à un attaquant de 
provoquer une injection de code 
indirecte à distance (XSS), une 
atteinte à la confidentialité des 
données et une exécution de code 
arbitraire à distance.</t>
        </is>
      </c>
      <c r="H356" s="23" t="inlineStr">
        <is>
          <t>Risque fort</t>
        </is>
      </c>
      <c r="I356" s="147" t="inlineStr">
        <is>
          <t>Exécution de code 
arbitraire à distance
-
Injection de code 
indirecte à distance 
(XSS)
-
Atteinte à la 
confidentialité des 
données</t>
        </is>
      </c>
      <c r="J356" s="1" t="inlineStr">
        <is>
          <t>NON</t>
        </is>
      </c>
      <c r="K356" s="18" t="inlineStr">
        <is>
          <t>Mise à jour de Veeam vers les versions suivantes :
▪ Veeam ONE versions 12.0.1.2591 P20230314 ou ultérieur
▪ Veeam ONE versions 11.0.1.1880 ou ultérieur
▪ Veeam ONE versions 11.0.0.1379 ou ultérieur</t>
        </is>
      </c>
      <c r="L356" s="1" t="inlineStr">
        <is>
          <t>Backup</t>
        </is>
      </c>
      <c r="M356" s="109" t="n">
        <v>45237</v>
      </c>
      <c r="N356" s="147" t="n">
        <v>5</v>
      </c>
      <c r="O356" s="109" t="n">
        <v>45238</v>
      </c>
      <c r="P356" s="1">
        <f>DATEDIF(F356,O356,"D")</f>
        <v/>
      </c>
      <c r="Q356" s="109">
        <f>IF(P356&lt;=N356,"Traité dans le delai","Hors délai de remediation")</f>
        <v/>
      </c>
      <c r="R356" s="85" t="inlineStr">
        <is>
          <t>07/11/2023 : Mail envoyé par SOC
08/11/2023 : non concerné</t>
        </is>
      </c>
      <c r="S356" s="20" t="inlineStr">
        <is>
          <t>https://www.veeam.com/kb4508</t>
        </is>
      </c>
      <c r="T356" s="1" t="n"/>
      <c r="U356" s="1" t="n"/>
      <c r="V356" s="1" t="n"/>
      <c r="W356" s="1" t="n"/>
      <c r="X356" s="1" t="n"/>
    </row>
    <row r="357" ht="58.15" customFormat="1" customHeight="1" s="2">
      <c r="A357" s="1" t="inlineStr">
        <is>
          <t>CDGDev</t>
        </is>
      </c>
      <c r="B357" s="1" t="inlineStr">
        <is>
          <t xml:space="preserve">08112023-06 </t>
        </is>
      </c>
      <c r="C357" s="1" t="inlineStr">
        <is>
          <t>Clos (Traité)</t>
        </is>
      </c>
      <c r="D357" s="147" t="inlineStr">
        <is>
          <t>CVE-2023-5996</t>
        </is>
      </c>
      <c r="E357" s="147" t="inlineStr">
        <is>
          <t>Google Chrome</t>
        </is>
      </c>
      <c r="F357" s="109" t="n">
        <v>45238</v>
      </c>
      <c r="G357" s="18" t="inlineStr">
        <is>
          <t>Une vulnérabilité a été découverte dans Google 
Chrome. Elle permet à un attaquant de 
provoquer un problème de sécurité non spécifié 
par l'éditeur.</t>
        </is>
      </c>
      <c r="H357" s="23" t="inlineStr">
        <is>
          <t>Risque fort</t>
        </is>
      </c>
      <c r="I357" s="147" t="inlineStr">
        <is>
          <t>Non spécifié par 
l'éditeur</t>
        </is>
      </c>
      <c r="J357" s="1" t="inlineStr">
        <is>
          <t>OUI</t>
        </is>
      </c>
      <c r="K357" s="18" t="inlineStr">
        <is>
          <t>Mettre à jour de Google chrome par la version     119.0.6045.123/.124  ou ultérieure</t>
        </is>
      </c>
      <c r="L357" s="147" t="inlineStr">
        <is>
          <t>FS</t>
        </is>
      </c>
      <c r="M357" s="109" t="n">
        <v>45231</v>
      </c>
      <c r="N357" s="147" t="n">
        <v>30</v>
      </c>
      <c r="O357" s="109" t="n">
        <v>45241</v>
      </c>
      <c r="P357" s="1">
        <f>DATEDIF(F357,O357,"D")</f>
        <v/>
      </c>
      <c r="Q357" s="109">
        <f>IF(P357&lt;=N357,"Traité dans le delai","Hors délai de remediation")</f>
        <v/>
      </c>
      <c r="R357" s="83" t="inlineStr">
        <is>
          <t>08/11/2023 : Mail envoyé par SOC 
11/11/2023 : Autoupdate</t>
        </is>
      </c>
      <c r="S357" s="20" t="inlineStr">
        <is>
          <t>https://chromereleases.googleblog.com/2023/11/stable-channel-update-for-desktop.htm</t>
        </is>
      </c>
      <c r="T357" s="1" t="n"/>
      <c r="U357" s="1" t="n"/>
      <c r="V357" s="1" t="n"/>
      <c r="W357" s="1" t="n"/>
      <c r="X357" s="1" t="n"/>
    </row>
    <row r="358" ht="58.15" customFormat="1" customHeight="1" s="2">
      <c r="A358" s="1" t="inlineStr">
        <is>
          <t>CDGDev</t>
        </is>
      </c>
      <c r="B358" s="1" t="inlineStr">
        <is>
          <t>08112023-07</t>
        </is>
      </c>
      <c r="C358" s="1" t="inlineStr">
        <is>
          <t>Clos (Traité)</t>
        </is>
      </c>
      <c r="D358" s="147" t="inlineStr">
        <is>
          <t>CVE-2023-5363</t>
        </is>
      </c>
      <c r="E358" s="147" t="inlineStr">
        <is>
          <t>OpenSSL</t>
        </is>
      </c>
      <c r="F358" s="109" t="n">
        <v>45238</v>
      </c>
      <c r="G358" s="18" t="inlineStr">
        <is>
          <t>Une vulnérabilité a été découverte dans 
OpenSSL. Elle permet à un attaquant de 
provoquer un déni de service à distance.</t>
        </is>
      </c>
      <c r="H358" s="23" t="inlineStr">
        <is>
          <t>Risque fort</t>
        </is>
      </c>
      <c r="I358" s="147" t="inlineStr">
        <is>
          <t>Déni de service 
à distance</t>
        </is>
      </c>
      <c r="J358" s="1" t="inlineStr">
        <is>
          <t xml:space="preserve">
OUI</t>
        </is>
      </c>
      <c r="K358" s="18" t="inlineStr">
        <is>
          <t>Note : La vulnérabilité étant considérée comme ayant un faible impact par l'éditeur, aucun 
correctif pour cette vulnérabilité ne sera disponible avant les prochaines versions de OpenSSL.</t>
        </is>
      </c>
      <c r="L358" s="1" t="inlineStr">
        <is>
          <t>Unix</t>
        </is>
      </c>
      <c r="M358" s="109" t="n">
        <v>45238</v>
      </c>
      <c r="N358" s="147" t="n">
        <v>10</v>
      </c>
      <c r="O358" s="109" t="n">
        <v>45243</v>
      </c>
      <c r="P358" s="1">
        <f>DATEDIF(F358,O358,"D")</f>
        <v/>
      </c>
      <c r="Q358" s="109">
        <f>IF(P358&lt;=N358,"Traité dans le delai","Hors délai de remediation")</f>
        <v/>
      </c>
      <c r="R358" s="19" t="inlineStr">
        <is>
          <t>08/11/2023 : Mail envoyé par SOC 
13/11/2023 : Relance
13/11/2023 : Redhat: non concerné.</t>
        </is>
      </c>
      <c r="S358" s="20" t="inlineStr">
        <is>
          <t>https://www.openssl.org/news/secadv/20231024.txt</t>
        </is>
      </c>
      <c r="T358" s="1" t="n"/>
      <c r="U358" s="1" t="n"/>
      <c r="V358" s="1" t="n"/>
      <c r="W358" s="1" t="n"/>
      <c r="X358" s="1" t="n"/>
    </row>
    <row r="359" ht="87" customFormat="1" customHeight="1" s="2">
      <c r="A359" s="1" t="inlineStr">
        <is>
          <t>CDGDev</t>
        </is>
      </c>
      <c r="B359" s="1" t="inlineStr">
        <is>
          <t>10112023-08</t>
        </is>
      </c>
      <c r="C359" s="1" t="inlineStr">
        <is>
          <t>Clos (Traité)</t>
        </is>
      </c>
      <c r="D359" s="147" t="inlineStr">
        <is>
          <t>CVE-2023-5996
CVE-2023-36024
CVE-2023-36014</t>
        </is>
      </c>
      <c r="E359" s="147" t="inlineStr">
        <is>
          <t>Microsoft Edge</t>
        </is>
      </c>
      <c r="F359" s="109" t="n">
        <v>45240</v>
      </c>
      <c r="G359" s="18" t="inlineStr">
        <is>
          <t>De multiples vulnérabilités ont été découvertes 
dans Microsoft Edge. Elles permettent à un 
attaquant de provoquer un problème de sécurité 
non spécifié par l'éditeur, une exécution de code 
arbitraire et une élévation de privilèges.</t>
        </is>
      </c>
      <c r="H359" s="23" t="inlineStr">
        <is>
          <t>Risque fort</t>
        </is>
      </c>
      <c r="I359" s="147" t="inlineStr">
        <is>
          <t>Non spécifié par 
l'éditeur
Exécution de code 
arbitraire
Élévation de 
privilièges</t>
        </is>
      </c>
      <c r="J359" s="1" t="inlineStr">
        <is>
          <t>OUI</t>
        </is>
      </c>
      <c r="K359" s="18" t="inlineStr">
        <is>
          <t>✓ Mise a jour vers la version 119.0.2151.58 ou ultérieur</t>
        </is>
      </c>
      <c r="L359" s="147" t="inlineStr">
        <is>
          <t>FS</t>
        </is>
      </c>
      <c r="M359" s="109" t="n">
        <v>45240</v>
      </c>
      <c r="N359" s="147" t="n">
        <v>30</v>
      </c>
      <c r="O359" s="109" t="n">
        <v>45250</v>
      </c>
      <c r="P359" s="1">
        <f>DATEDIF(F359,O359,"D")</f>
        <v/>
      </c>
      <c r="Q359" s="109">
        <f>IF(P359&lt;=N359,"Traité dans le delai","Hors délai de remediation")</f>
        <v/>
      </c>
      <c r="R359" s="83" t="inlineStr">
        <is>
          <t xml:space="preserve">08/11/2023 : Mail envoyé par SOC 
10/11/2023 : Autoupdate
</t>
        </is>
      </c>
      <c r="S359" s="20" t="inlineStr">
        <is>
          <t>https://msrc.microsoft.com/update-guide/vulnerability/CVE-2023-36014
https://msrc.microsoft.com/update-guide/vulnerability/CVE-2023-36024
https://msrc.microsoft.com/update-guide/vulnerability/CVE-2023-5996</t>
        </is>
      </c>
      <c r="T359" s="1" t="n"/>
      <c r="U359" s="1" t="n"/>
      <c r="V359" s="1" t="n"/>
      <c r="W359" s="1" t="n"/>
      <c r="X359" s="1" t="n"/>
    </row>
    <row r="360" ht="174" customFormat="1" customHeight="1" s="2">
      <c r="A360" s="1" t="inlineStr">
        <is>
          <t>CDGDev</t>
        </is>
      </c>
      <c r="B360" s="1" t="inlineStr">
        <is>
          <t>10112023-09</t>
        </is>
      </c>
      <c r="C360" s="1" t="inlineStr">
        <is>
          <t>Clos (Traité)</t>
        </is>
      </c>
      <c r="D360" s="147" t="inlineStr">
        <is>
          <t>CVE-2023-46604</t>
        </is>
      </c>
      <c r="E360" s="147" t="inlineStr">
        <is>
          <t>Apache ActiveMQ</t>
        </is>
      </c>
      <c r="F360" s="109" t="n">
        <v>45240</v>
      </c>
      <c r="G360" s="18" t="inlineStr">
        <is>
          <t>Une Vulnérabtilité a été découverte sur le produit 
d’Apache ActiveMQ Développé par Apache, 
ActiveMQ est un broker de messages open source 
qui facilite la communication entre clients et 
serveurs, fonctionnant comme un middleware 
orienté message. Il prend en charge Java et divers 
clients multilingues, ainsi que plusieurs protocoles, 
et inclut des fonctionnalités supplémentaires telles 
que STOMP, JMS et OpenWire.
La CVE-2023-46604 est activement expoilté avec 
un score 10</t>
        </is>
      </c>
      <c r="H360" s="23" t="inlineStr">
        <is>
          <t>Risque fort</t>
        </is>
      </c>
      <c r="I360" s="147" t="inlineStr">
        <is>
          <t>Exécution de code 
arbitraire</t>
        </is>
      </c>
      <c r="J360" s="1" t="inlineStr">
        <is>
          <t xml:space="preserve">
OUI</t>
        </is>
      </c>
      <c r="K360" s="18" t="inlineStr">
        <is>
          <t>✓ Apache ActiveMQ 5.18.3 ou ultérieur
✓ Apache ActiveMQ 5.17.6 ou ultérieur
✓ Apache ActiveMQ 5.16.7 ou ultérieur
✓ Apache ActiveMQ 5.15.16 ou ultérieur
✓ Apache ActiveMQ Legacy OpenWire Module 5.18.3 ou ultérieur
✓ Apache ActiveMQ Legacy OpenWire Module 5.17.6 ou ultérieur
✓ Apache ActiveMQ Legacy OpenWire Module 5.16.7 ou ultérieur
✓ Apache ActiveMQ Legacy OpenWire Module 5.15.16 ou ultérieur</t>
        </is>
      </c>
      <c r="L360" s="1" t="inlineStr">
        <is>
          <t>Unix</t>
        </is>
      </c>
      <c r="M360" s="109" t="n">
        <v>45240</v>
      </c>
      <c r="N360" s="147" t="n">
        <v>2</v>
      </c>
      <c r="O360" s="109">
        <f>TODAY()</f>
        <v/>
      </c>
      <c r="P360" s="1">
        <f>DATEDIF(F360,O360,"D")</f>
        <v/>
      </c>
      <c r="Q360" s="109">
        <f>IF(P360&lt;=N360,"Traité dans le delai","Hors délai de remediation")</f>
        <v/>
      </c>
      <c r="R360" s="86" t="inlineStr">
        <is>
          <t>10/11/2023 : Mail envoyé par SOC 
13/11/2023 : Relance
13/11/2023 : Redhat: non concerné.
15/11/2023 : Les applications développées par Software Factory ne sont pas concernées par cette vulnérabilité
18/11/2023: Red Hat Enterprise Linux n’est pas affecté,
20/11/2023 : Nous somme pas pas Concerné</t>
        </is>
      </c>
      <c r="S360" s="20" t="inlineStr">
        <is>
          <t>https://www.openssl.org/news/secadv/20231024.txt</t>
        </is>
      </c>
      <c r="T360" s="1" t="n"/>
      <c r="U360" s="1" t="n"/>
      <c r="V360" s="1" t="n"/>
      <c r="W360" s="1" t="n"/>
      <c r="X360" s="1" t="n"/>
    </row>
    <row r="361" ht="72.65000000000001" customFormat="1" customHeight="1" s="2">
      <c r="A361" s="1" t="inlineStr">
        <is>
          <t>CDGDev</t>
        </is>
      </c>
      <c r="B361" s="1" t="inlineStr">
        <is>
          <t xml:space="preserve">15112023-12 </t>
        </is>
      </c>
      <c r="C361" s="1" t="inlineStr">
        <is>
          <t>Clos (Traité)</t>
        </is>
      </c>
      <c r="D361" s="147" t="inlineStr">
        <is>
          <t>CVE-2023-5997
CVE-2023-6112</t>
        </is>
      </c>
      <c r="E361" s="147" t="inlineStr">
        <is>
          <t>Google Chrome</t>
        </is>
      </c>
      <c r="F361" s="109" t="n">
        <v>45245</v>
      </c>
      <c r="G361" s="18" t="inlineStr">
        <is>
          <t>Multiples vulnérabilités ont été découvertes
dans Google Chrome. Elle permet à un 
attaquant distant d'exécuter du code arbitraire 
sur le système, en raison d'un use-after-free 
dans Navigation</t>
        </is>
      </c>
      <c r="H361" s="23" t="inlineStr">
        <is>
          <t>Risque fort</t>
        </is>
      </c>
      <c r="I361" s="147" t="inlineStr">
        <is>
          <t>Non spécifié par 
l'éditeur</t>
        </is>
      </c>
      <c r="J361" s="1" t="inlineStr">
        <is>
          <t>OUI</t>
        </is>
      </c>
      <c r="K361" s="18" t="inlineStr">
        <is>
          <t>Mettre à jour de Google chrome par la version    119.0.6045.159/.160   ou ultérieure</t>
        </is>
      </c>
      <c r="L361" s="147" t="inlineStr">
        <is>
          <t>FS</t>
        </is>
      </c>
      <c r="M361" s="109" t="n">
        <v>45245</v>
      </c>
      <c r="N361" s="147" t="n">
        <v>30</v>
      </c>
      <c r="O361" s="109" t="n">
        <v>45245</v>
      </c>
      <c r="P361" s="1">
        <f>DATEDIF(F361,O361,"D")</f>
        <v/>
      </c>
      <c r="Q361" s="109">
        <f>IF(P361&lt;=N361,"Traité dans le delai","Hors délai de remediation")</f>
        <v/>
      </c>
      <c r="R361" s="84" t="inlineStr">
        <is>
          <t>15/11/2023 : Mail envoyé par SOC 
27/11/2023 : Autoupdate</t>
        </is>
      </c>
      <c r="S361" s="20" t="inlineStr">
        <is>
          <t>https://chromereleases.googleblog.com/2023/11/stable-channel-update-for-desktop_14.html</t>
        </is>
      </c>
      <c r="T361" s="1" t="n"/>
      <c r="U361" s="1" t="n"/>
      <c r="V361" s="1" t="n"/>
      <c r="W361" s="1" t="n"/>
      <c r="X361" s="1" t="n"/>
    </row>
    <row r="362" ht="333.65" customFormat="1" customHeight="1" s="2">
      <c r="A362" s="1" t="inlineStr">
        <is>
          <t>CDGDev</t>
        </is>
      </c>
      <c r="B362" s="1" t="inlineStr">
        <is>
          <t>15112023-13</t>
        </is>
      </c>
      <c r="C362" s="1" t="inlineStr">
        <is>
          <t>Clos (Traité)</t>
        </is>
      </c>
      <c r="D362" s="147" t="inlineStr">
        <is>
          <t>CVE-2023-26347
CVE-2023-44336
CVE-2023-44337
CVE-2023-44338
CVE-2023-44339
CVE-2023-44340
CVE-2023-44348
CVE-2023-44350
CVE-2023-44351
CVE-2023-44352
CVE-2023-44353
CVE-2023-44355
CVE-2023-44356
CVE-2023-44357
CVE-2023-44358
CVE-2023-44359
CVE-2023-44360
CVE-2023-44361
CVE-2023-44365
CVE-2023-44366
CVE-2023-44367
CVE-2023-44371
CVE-2023-44372</t>
        </is>
      </c>
      <c r="E362" s="147" t="inlineStr">
        <is>
          <t xml:space="preserve"> produits 
Adobe</t>
        </is>
      </c>
      <c r="F362" s="109" t="n">
        <v>45245</v>
      </c>
      <c r="G362" s="18" t="inlineStr">
        <is>
          <t>De multiples vulnérabilités ont été 
découvertes dans les produits 
Adobe. Certaines d'entre elles 
permettent à un attaquant de 
provoquer une atteinte à la 
confidentialité des données, un 
contournement de la politique de 
sécurité et une exécution de code
arbitraire à distance.</t>
        </is>
      </c>
      <c r="H362" s="23" t="inlineStr">
        <is>
          <t>Risque fort</t>
        </is>
      </c>
      <c r="I362" s="147" t="inlineStr">
        <is>
          <t>Atteinte à la 
confidentialité des 
données
-
Contournement de la 
politique de sécurité
-
Exécution de code 
arbitraire à distance</t>
        </is>
      </c>
      <c r="J362" s="1" t="inlineStr">
        <is>
          <t>OUI</t>
        </is>
      </c>
      <c r="K362" s="18" t="inlineStr">
        <is>
          <t>Mise a jours des produits Adobe par :
✓ Acrobat DC version 23.006.20380 ou ultérieur
✓ Acrobat Reader DC version 23.006.20380 ou ultérieur
✓ Acrobat 2020 version 20.005.30539 ou ultérieur
• Acrobat Reader version 20.005.30539 ou ultérieur</t>
        </is>
      </c>
      <c r="L362" s="147" t="inlineStr">
        <is>
          <t>FS</t>
        </is>
      </c>
      <c r="M362" s="109" t="n">
        <v>45245</v>
      </c>
      <c r="N362" s="147" t="n">
        <v>30</v>
      </c>
      <c r="O362" s="109" t="n">
        <v>45337</v>
      </c>
      <c r="P362" s="1">
        <f>DATEDIF(F362,O362,"D")</f>
        <v/>
      </c>
      <c r="Q362" s="109">
        <f>IF(P362&lt;=N362,"Traité dans le delai","Hors délai de remediation")</f>
        <v/>
      </c>
      <c r="R362" s="85" t="inlineStr">
        <is>
          <t>15/11/2023 : Mail envoyé par SOC
20/11/2023 : Relance
22/11/2023  : Relance
23/11/2023 : Relance
01/21/2023 : Autoupdate</t>
        </is>
      </c>
      <c r="S362" s="20" t="inlineStr">
        <is>
          <t>https://helpx.adobe.com/security/products/coldfusion/apsb23-52.html
https://helpx.adobe.com/security/products/acrobat/apsb23-54.html</t>
        </is>
      </c>
      <c r="T362" s="1" t="n"/>
      <c r="U362" s="1" t="n"/>
      <c r="V362" s="1" t="n"/>
      <c r="W362" s="1" t="n"/>
      <c r="X362" s="1" t="n"/>
    </row>
    <row r="363" ht="72.65000000000001" customFormat="1" customHeight="1" s="2">
      <c r="A363" s="1" t="inlineStr">
        <is>
          <t>CDGDev</t>
        </is>
      </c>
      <c r="B363" s="1" t="inlineStr">
        <is>
          <t>15112023-15</t>
        </is>
      </c>
      <c r="C363" s="1" t="inlineStr">
        <is>
          <t>Clos (Traité)</t>
        </is>
      </c>
      <c r="D363" s="147" t="inlineStr">
        <is>
          <t>CVE-2023-39202
CVE-2023-39203
CVE-2023-43590
CVE-2023-43582</t>
        </is>
      </c>
      <c r="E363" s="147" t="inlineStr">
        <is>
          <t>Zoom Client for Meetings</t>
        </is>
      </c>
      <c r="F363" s="109" t="n">
        <v>45245</v>
      </c>
      <c r="G363" s="18" t="inlineStr">
        <is>
          <t>Multiples vulnérabilités ont été découvertes
dans Zoom Rooms pour Windows et Mac 
antérieurs à la version 5.16 peut permettre à un 
utilisateur authentifié de mener une escalade 
des privilèges via un accès local.</t>
        </is>
      </c>
      <c r="H363" s="23" t="inlineStr">
        <is>
          <t>Risque fort</t>
        </is>
      </c>
      <c r="I363" s="147" t="inlineStr">
        <is>
          <t>Escalade de 
privilège</t>
        </is>
      </c>
      <c r="J363" s="1" t="inlineStr">
        <is>
          <t>OUI</t>
        </is>
      </c>
      <c r="K363" s="18" t="inlineStr">
        <is>
          <t>•	Mise à jour vers la version 5.16.0 ou ultérieurs.</t>
        </is>
      </c>
      <c r="L363" s="147" t="inlineStr">
        <is>
          <t>FS</t>
        </is>
      </c>
      <c r="M363" s="109" t="n">
        <v>45245</v>
      </c>
      <c r="N363" s="147" t="n">
        <v>30</v>
      </c>
      <c r="O363" s="109">
        <f>TODAY()</f>
        <v/>
      </c>
      <c r="P363" s="1">
        <f>DATEDIF(F363,O363,"D")</f>
        <v/>
      </c>
      <c r="Q363" s="109">
        <f>IF(P363&lt;=N363,"Traité dans le delai","Hors délai de remediation")</f>
        <v/>
      </c>
      <c r="R363" s="84" t="inlineStr">
        <is>
          <t xml:space="preserve">15/11/2023 : Mail envoyé par SOC
20/11/2023 :  Relance
23/11/2023  : Autoupdate
</t>
        </is>
      </c>
      <c r="S363" s="20" t="inlineStr">
        <is>
          <t xml:space="preserve">https://explore.zoom.us/en/trust/security/security-bulletin/ </t>
        </is>
      </c>
      <c r="T363" s="1" t="n"/>
      <c r="U363" s="1" t="n"/>
      <c r="V363" s="1" t="n"/>
      <c r="W363" s="1" t="n"/>
      <c r="X363" s="1" t="n"/>
    </row>
    <row r="364" ht="72.65000000000001" customFormat="1" customHeight="1" s="2">
      <c r="A364" s="1" t="inlineStr">
        <is>
          <t>CDGDev</t>
        </is>
      </c>
      <c r="B364" s="1" t="inlineStr">
        <is>
          <t>17112023-16</t>
        </is>
      </c>
      <c r="C364" s="1" t="inlineStr">
        <is>
          <t>Clos (Non concerné)</t>
        </is>
      </c>
      <c r="D364" s="147" t="inlineStr">
        <is>
          <t>CVE-2023-23583
CVE-2023-46835</t>
        </is>
      </c>
      <c r="E364" s="147" t="inlineStr">
        <is>
          <t>Citrix Hypervisor</t>
        </is>
      </c>
      <c r="F364" s="109" t="n">
        <v>45247</v>
      </c>
      <c r="G364" s="18" t="inlineStr">
        <is>
          <t>De multiples vulnérabilités ont été  découvertes dans Citrix Hypervisor.  Elles permettent à un attaquant de  provoquer une atteinte à la confidentialité des données et une atteinte à l'intégrité des données.</t>
        </is>
      </c>
      <c r="H364" s="23" t="inlineStr">
        <is>
          <t>Risque fort</t>
        </is>
      </c>
      <c r="I364" s="147" t="inlineStr">
        <is>
          <t xml:space="preserve">Exécution de code 
arbitraire </t>
        </is>
      </c>
      <c r="J364" s="1" t="inlineStr">
        <is>
          <t>OUI</t>
        </is>
      </c>
      <c r="K364" s="18" t="inlineStr">
        <is>
          <t>Installation le Hotfix XS82ECU1057.
Citrix a publié des correctifs pour résoudre ces problèmes. Nous recommandons de téléchargés et 
d'installer les correctifs et de suivre les instructions figurant dans les références.</t>
        </is>
      </c>
      <c r="L364" s="1" t="inlineStr">
        <is>
          <t>Wintel</t>
        </is>
      </c>
      <c r="M364" s="109" t="n">
        <v>45247</v>
      </c>
      <c r="N364" s="147" t="n">
        <v>10</v>
      </c>
      <c r="O364" s="109" t="n">
        <v>45247</v>
      </c>
      <c r="P364" s="1">
        <f>DATEDIF(F364,O364,"D")</f>
        <v/>
      </c>
      <c r="Q364" s="109">
        <f>IF(P364&lt;=N364,"Traité dans le delai","Hors délai de remediation")</f>
        <v/>
      </c>
      <c r="R364" s="84" t="inlineStr">
        <is>
          <t>17/11/2023 : Mail envoyé par SOC
17/11/2023 : non concernés.</t>
        </is>
      </c>
      <c r="S364" s="20" t="inlineStr">
        <is>
          <t>https://support.citrix.com/article/CTX583402
https://support.citrix.com/article/CTX583402/hotfix-xs82ecu1057-for-citrix-hypervisor-82-
cumulative-update-1</t>
        </is>
      </c>
      <c r="T364" s="1" t="n"/>
      <c r="U364" s="1" t="n"/>
      <c r="V364" s="1" t="n"/>
      <c r="W364" s="1" t="n"/>
      <c r="X364" s="1" t="n"/>
    </row>
    <row r="365" ht="409.5" customFormat="1" customHeight="1" s="2">
      <c r="A365" s="1" t="inlineStr">
        <is>
          <t>CDGDev</t>
        </is>
      </c>
      <c r="B365" s="1" t="inlineStr">
        <is>
          <t>17112023-18</t>
        </is>
      </c>
      <c r="C365" s="54" t="inlineStr">
        <is>
          <t>WIP</t>
        </is>
      </c>
      <c r="D365" s="147" t="inlineStr">
        <is>
          <t>CVE-2023-27519 CVE-2023-27879 CVE-2023-27306 CVE-2023-24588 
CVE-2023-28741 CVE-2023-28378 CVE-2023-28740 CVE-2023-22313
CVE-2023-38411 CVE-2023-29165 CVE-2023-27305 CVE-2023-25952
CVE-2022-42879 CVE-2023-25071 CVE-2023-28401 CVE-2023-28404
CVE-2023-28376 CVE-2023-28388 CVE-2023-29504 CVE-2023-27513
CVE-2023-32204 CVE-2023-29157 CVE-2023-29161 CVE-2023-25080
CVE-2023-31203 CVE-2023-31273 CVE-2023-28737 CVE-2022-36396
CVE-2023-28397 CVE-2022-36374 CVE-2023-32661 CVE-2022-33898
CVE-2022-27229 CVE-2022-41700 CVE-2023-32658 CVE-2023-33874
CVE-2023-32660 CVE-2022-36377 CVE-2023-33878 CVE-2023-28377
CVE-2023-32278 CVE-2023-32655 CVE-2023-22310 CVE-2023-26589
CVE-2023-22305 CVE-2023-25949 CVE-2023-28723 CVE-2023-32283
CVE-2023-25756 CVE-2023-22329 CVE-2023-25075 CVE-2023-34997
CVE-2023-34350 CVE-2023-34314 CVE-2023-32279 CVE-2023-32641
CVE-2023-23583 CVE-2023-32638 CVE-2023-22337 CVE-2023-22285
CVE-2023-22292 CVE-2023-22290 CVE-2023-38131 CVE-2023-22448
CVE-2023-22663 CVE-2023-39221 CVE-2023-39412 CVE-2023-38570
CVE-2023-39228 CVE-2023-39411 CVE-2022-45109 CVE-2022-43666
CVE-2022-43477 CVE-2022-46299 CVE-2022-46647 CVE-2022-45469
CVE-2022-46646 CVE-2022-46301 CVE-2022-41659 CVE-2022-46298
CVE-2022-41689 CVE-2023-20568 CVE-2023-20567 CVE-2021-46748
CVE-2023-33872 CVE-2022-34301 CVE-2022-34303 CVE-2022-34302
CVE-2023-40220 CVE-2023-40540 CVE-2023-22327 CVE-2023-36860
CVE-2023-39230</t>
        </is>
      </c>
      <c r="E365" s="147" t="inlineStr">
        <is>
          <t>Produits Intel</t>
        </is>
      </c>
      <c r="F365" s="109" t="n">
        <v>45248</v>
      </c>
      <c r="G365" s="18" t="inlineStr">
        <is>
          <t>De multiples vulnérabilités ont été 
découvertes dans les produits Intel. 
Elles permettent à un attaquant de 
provoquer un déni de service, une 
atteinte à la confidentialité des 
données et une élévation de 
privilèges.</t>
        </is>
      </c>
      <c r="H365" s="23" t="inlineStr">
        <is>
          <t>Risque fort</t>
        </is>
      </c>
      <c r="I365" s="147" t="inlineStr">
        <is>
          <t>Déni de service
-
Atteinte à la 
confidentialité des 
données
-
Élévation de privilèges</t>
        </is>
      </c>
      <c r="J365" s="1" t="inlineStr">
        <is>
          <t>OUI</t>
        </is>
      </c>
      <c r="K365" s="18" t="inlineStr">
        <is>
          <t>Se référer au bulletin de sécurité de l'éditeur pour l'obtention des correctifs (cf. section références)</t>
        </is>
      </c>
      <c r="L365" s="1" t="inlineStr">
        <is>
          <t>Wintel</t>
        </is>
      </c>
      <c r="M365" s="109" t="n">
        <v>45247</v>
      </c>
      <c r="N365" s="147" t="n">
        <v>10</v>
      </c>
      <c r="O365" s="109">
        <f>TODAY()</f>
        <v/>
      </c>
      <c r="P365" s="1">
        <f>DATEDIF(F365,O365,"D")</f>
        <v/>
      </c>
      <c r="Q365" s="109">
        <f>IF(P365&lt;=N365,"Traité dans le delai","Hors délai de remediation")</f>
        <v/>
      </c>
      <c r="R365" s="84" t="inlineStr">
        <is>
          <t xml:space="preserve">17/11/2023 : Mail envoyé par SOC
20/11/2023 :  coté serveur
Oracle :   pas concernée par le package vulnérable.
Red Hat : n’est pas concernée par la vulnérabilité.
Citrix : la version de Citrix n’est pas concernée.
SUSE : hors notre catalogue 
Ubuntu : hors notre catalogue 
22/11/2023 : Relance : coté  PDT / Vmware 
29/11/2023 : nécessite un cheek  de tous les composants </t>
        </is>
      </c>
      <c r="S365" s="20" t="inlineStr">
        <is>
          <t>https://support.citrix.com/article/CTX583402
https://support.citrix.com/article/CTX583402/hotfix-xs82ecu1057-for-citrix-hypervisor-82-
cumulative-update-1</t>
        </is>
      </c>
      <c r="T365" s="1" t="n"/>
      <c r="U365" s="1" t="n"/>
      <c r="V365" s="1" t="n"/>
      <c r="W365" s="1" t="n"/>
      <c r="X365" s="1" t="n"/>
    </row>
    <row r="366" ht="58.15" customFormat="1" customHeight="1" s="2">
      <c r="A366" s="1" t="inlineStr">
        <is>
          <t>CDGDev</t>
        </is>
      </c>
      <c r="B366" s="1" t="inlineStr">
        <is>
          <t>29112023-24</t>
        </is>
      </c>
      <c r="C366" s="147" t="inlineStr">
        <is>
          <t>Clos (Patch cumulative)</t>
        </is>
      </c>
      <c r="D366" s="147" t="inlineStr">
        <is>
          <t>CVE-2023-46589</t>
        </is>
      </c>
      <c r="E366" s="147" t="inlineStr">
        <is>
          <t xml:space="preserve"> Apache Tomcat</t>
        </is>
      </c>
      <c r="F366" s="109" t="n">
        <v>45259</v>
      </c>
      <c r="G366" s="18" t="inlineStr">
        <is>
          <t>Une vulnérabilité a été découverte dans 
Apache Tomcat. Elle permet à un attaquant 
de provoquer un contournement de la 
politique de sécurité.</t>
        </is>
      </c>
      <c r="H366" s="23" t="inlineStr">
        <is>
          <t>Risque fort</t>
        </is>
      </c>
      <c r="I366" s="147" t="inlineStr">
        <is>
          <t>Contournement 
de la politique 
de sécurité</t>
        </is>
      </c>
      <c r="J366" s="1" t="inlineStr">
        <is>
          <t xml:space="preserve">
OUI</t>
        </is>
      </c>
      <c r="K366" s="18" t="inlineStr">
        <is>
          <t>▪ Tomcat versions 8.5.96 ou ultérieur
▪ Tomcat versions 9.0.83 ou ultérieur
▪ Tomcat versions 10.1.16 ou ultérieur</t>
        </is>
      </c>
      <c r="L366" s="1" t="inlineStr">
        <is>
          <t>Unix</t>
        </is>
      </c>
      <c r="M366" s="109" t="n">
        <v>45259</v>
      </c>
      <c r="N366" s="147" t="n">
        <v>10</v>
      </c>
      <c r="O366" s="109">
        <f>TODAY()</f>
        <v/>
      </c>
      <c r="P366" s="1">
        <f>DATEDIF(F366,O366,"D")</f>
        <v/>
      </c>
      <c r="Q366" s="109">
        <f>IF(P366&lt;=N366,"Traité dans le delai","Hors délai de remediation")</f>
        <v/>
      </c>
      <c r="R366" s="119" t="inlineStr">
        <is>
          <t>29/11/2023 : Mail envoyé par SOC 
05/12/2023 : Relance
une nouvelle vulnérabilité a été découverte sous l'id : 14032024-10</t>
        </is>
      </c>
      <c r="S366" s="20" t="inlineStr">
        <is>
          <t>https://www.openssl.org/news/secadv/20231024.txt</t>
        </is>
      </c>
      <c r="T366" s="1" t="n"/>
      <c r="U366" s="1" t="n"/>
      <c r="V366" s="1" t="n"/>
      <c r="W366" s="1" t="n"/>
      <c r="X366" s="1" t="n"/>
    </row>
    <row r="367" ht="101.65" customFormat="1" customHeight="1" s="2">
      <c r="A367" s="1" t="inlineStr">
        <is>
          <t>CDGDev</t>
        </is>
      </c>
      <c r="B367" s="1" t="inlineStr">
        <is>
          <t>01122023-01</t>
        </is>
      </c>
      <c r="C367" s="1" t="inlineStr">
        <is>
          <t>Clos (Patch cumulative)</t>
        </is>
      </c>
      <c r="D367" s="147" t="inlineStr">
        <is>
          <t>CVE-2023-42916
CVE-2023-42917</t>
        </is>
      </c>
      <c r="E367" s="147" t="inlineStr">
        <is>
          <t>Apple</t>
        </is>
      </c>
      <c r="F367" s="109" t="n">
        <v>45261</v>
      </c>
      <c r="G367" s="18" t="inlineStr">
        <is>
          <t>De multiples vulnérabilités ont été découvertes dans les produits Apple. Deux « Zero-day » affectant les 
produits susmentionnés. Ces vulnérabilités identifiées sous « CVE-2023-42916, CVE-2023-42917 ».
Sont activement exploitées permettant à un attaquant d’exécuter du code arbitraire et de porter atteinte à la confidentialité des données.</t>
        </is>
      </c>
      <c r="H367" s="23" t="inlineStr">
        <is>
          <t>Risque fort</t>
        </is>
      </c>
      <c r="I367" s="147" t="inlineStr">
        <is>
          <t>Atteinte à la 
confidentialité 
des données
-
Exécution de 
code arbitraire 
à distance</t>
        </is>
      </c>
      <c r="J367" s="1" t="inlineStr">
        <is>
          <t>OUI</t>
        </is>
      </c>
      <c r="K367" s="18" t="inlineStr">
        <is>
          <t>Mise à jour des produits Apple par les versions suivantes :
▪ iOS versions 17.1.2 ou ultérieur
▪ iOS versions 16.7.2 ou ultérieur
▪ iPadOS versions 16.7.2 ou ultérieur
▪ iPadOS versions 17.1.2 ou ultérieur</t>
        </is>
      </c>
      <c r="L367" s="147" t="inlineStr">
        <is>
          <t>FS</t>
        </is>
      </c>
      <c r="M367" s="109" t="n">
        <v>45261</v>
      </c>
      <c r="N367" s="147" t="n">
        <v>10</v>
      </c>
      <c r="O367" s="109" t="n">
        <v>45272</v>
      </c>
      <c r="P367" s="1">
        <f>DATEDIF(F367,O367,"D")</f>
        <v/>
      </c>
      <c r="Q367" s="109">
        <f>IF(P367&lt;=N367,"Traité dans le delai","Hors délai de remediation")</f>
        <v/>
      </c>
      <c r="R367" s="47" t="inlineStr">
        <is>
          <t>01/12/2023 : Mail envoyé par SOC
04/12/2023 : Relance
07/12/2023  : Relance
12/12/2023 : Une nouvelle vulnarabilité a été découverte sous l'id : 12122023-05</t>
        </is>
      </c>
      <c r="S367" s="20" t="inlineStr">
        <is>
          <t>https://support.apple.com/en-us/HT214031</t>
        </is>
      </c>
      <c r="T367" s="1" t="n"/>
    </row>
    <row r="368" ht="87" customFormat="1" customHeight="1" s="2">
      <c r="A368" s="1" t="inlineStr">
        <is>
          <t>CDGDev</t>
        </is>
      </c>
      <c r="B368" s="1" t="inlineStr">
        <is>
          <t>01122023-02</t>
        </is>
      </c>
      <c r="C368" s="1" t="inlineStr">
        <is>
          <t>Clos (Patch cumulative)</t>
        </is>
      </c>
      <c r="D368" s="147" t="inlineStr">
        <is>
          <t>CVE-2023-6351
CVE-2023-6350
CVE-2023-6348
CVE-2023-6347
CVE-2023-6346
CVE-2023-6345</t>
        </is>
      </c>
      <c r="E368" s="147" t="inlineStr">
        <is>
          <t>Microsoft Edge</t>
        </is>
      </c>
      <c r="F368" s="109" t="n">
        <v>45261</v>
      </c>
      <c r="G368" s="18" t="inlineStr">
        <is>
          <t>De multiples vulnérabilités ont été corrigées dans Microsoft Edge. Elles permettent à un attaquant de provoquer un problème de sécurité non spécifié par l'éditeur.</t>
        </is>
      </c>
      <c r="H368" s="23" t="inlineStr">
        <is>
          <t>Risque fort</t>
        </is>
      </c>
      <c r="I368" s="147" t="inlineStr">
        <is>
          <t>Non spécifié par l'éditeur</t>
        </is>
      </c>
      <c r="J368" s="1" t="inlineStr">
        <is>
          <t>OUI</t>
        </is>
      </c>
      <c r="K368" s="18" t="inlineStr">
        <is>
          <t>	Mise a jour vers la version 119.0.2151.97 ou ultérieur</t>
        </is>
      </c>
      <c r="L368" s="147" t="inlineStr">
        <is>
          <t>FS</t>
        </is>
      </c>
      <c r="M368" s="109" t="n">
        <v>45261</v>
      </c>
      <c r="N368" s="147" t="n">
        <v>30</v>
      </c>
      <c r="O368" s="109" t="n">
        <v>45271</v>
      </c>
      <c r="P368" s="1">
        <f>DATEDIF(F368,O368,"D")</f>
        <v/>
      </c>
      <c r="Q368" s="109">
        <f>IF(P368&lt;=N368,"Traité dans le delai","Hors délai de remediation")</f>
        <v/>
      </c>
      <c r="R368" s="47" t="inlineStr">
        <is>
          <t>01/12/2023 : Mail envoyé par SOC 
Une nouvelle vulénrabilité a été découverte sous l'id : 11122023-04</t>
        </is>
      </c>
      <c r="S368" s="20" t="inlineStr">
        <is>
          <t>https://www.cve.org/CVERecord?id=CVE-2023-6350
https://www.cve.org/CVERecord?id=CVE-2023-6348
https://www.cve.org/CVERecord?id=CVE-2023-6347
https://www.cve.org/CVERecord?id=CVE-2023-6346
https://www.cve.org/CVERecord?id=CVE-2023-6345</t>
        </is>
      </c>
      <c r="T368" s="34" t="n"/>
    </row>
    <row r="369" ht="72.65000000000001" customFormat="1" customHeight="1" s="2">
      <c r="A369" s="1" t="inlineStr">
        <is>
          <t>CDGDev</t>
        </is>
      </c>
      <c r="B369" s="1" t="inlineStr">
        <is>
          <t xml:space="preserve">06122023-03 </t>
        </is>
      </c>
      <c r="C369" s="1" t="inlineStr">
        <is>
          <t>Clos (Traité)</t>
        </is>
      </c>
      <c r="D369" s="147" t="inlineStr">
        <is>
          <t>CVE-2023-6508
CVE-2023-6509
CVE-2023-6510
CVE-2023-6511
CVE-2023-6512</t>
        </is>
      </c>
      <c r="E369" s="147" t="inlineStr">
        <is>
          <t>Google Chrome</t>
        </is>
      </c>
      <c r="F369" s="109" t="n">
        <v>45266</v>
      </c>
      <c r="G369" s="18" t="inlineStr">
        <is>
          <t>Multiples vulnérabilités ont été découvertes
dans Google Chrome. Elle permet à un 
attaquant distant d'exécuter du code arbitraire 
sur le système, en raison d'un use-after-free 
dans Navigation</t>
        </is>
      </c>
      <c r="H369" s="23" t="inlineStr">
        <is>
          <t>Risque fort</t>
        </is>
      </c>
      <c r="I369" s="147" t="inlineStr">
        <is>
          <t>Non spécifié par 
l'éditeur</t>
        </is>
      </c>
      <c r="J369" s="1" t="inlineStr">
        <is>
          <t>OUI</t>
        </is>
      </c>
      <c r="K369" s="18" t="inlineStr">
        <is>
          <t>Mettre à jour de Google chrome par la version     120.0.6099.63  ou ultérieure</t>
        </is>
      </c>
      <c r="L369" s="147" t="inlineStr">
        <is>
          <t>FS</t>
        </is>
      </c>
      <c r="M369" s="109" t="n">
        <v>45266</v>
      </c>
      <c r="N369" s="147" t="n">
        <v>30</v>
      </c>
      <c r="O369" s="109" t="n">
        <v>45266</v>
      </c>
      <c r="P369" s="1">
        <f>DATEDIF(F369,O369,"D")</f>
        <v/>
      </c>
      <c r="Q369" s="109">
        <f>IF(P369&lt;=N369,"Traité dans le delai","Hors délai de remediation")</f>
        <v/>
      </c>
      <c r="R369" s="76" t="inlineStr">
        <is>
          <t>12/06/2023 : Mail envoyé par SOC 
12/06/2023 : Autoupdate</t>
        </is>
      </c>
      <c r="S369" s="20" t="inlineStr">
        <is>
          <t>https://chromereleases.googleblog.com/2023/12/stable-channel-update-for-desktop.html</t>
        </is>
      </c>
      <c r="T369" s="1" t="n"/>
    </row>
    <row r="370" ht="130.5" customFormat="1" customHeight="1" s="2">
      <c r="A370" s="1" t="inlineStr">
        <is>
          <t>CDGDev</t>
        </is>
      </c>
      <c r="B370" s="1" t="inlineStr">
        <is>
          <t>11122023-04</t>
        </is>
      </c>
      <c r="C370" s="1" t="inlineStr">
        <is>
          <t>Clos (Traité)</t>
        </is>
      </c>
      <c r="D370" s="147" t="inlineStr">
        <is>
          <t>CVE-2023-6512
CVE-2023-6511
CVE-2023-6510
CVE-2023-6509
CVE-2023-6508
CVE-2023-36880
CVE-2023-35618
CVE-2023-38174</t>
        </is>
      </c>
      <c r="E370" s="147" t="inlineStr">
        <is>
          <t>Microsoft Edge</t>
        </is>
      </c>
      <c r="F370" s="109" t="n">
        <v>45271</v>
      </c>
      <c r="G370" s="18" t="inlineStr">
        <is>
          <t xml:space="preserve">De multiples vulnérabilités ont été corrigées dans Microsoft Edge. Elles permettent à un attaquant de provoquer un problème de sécurité non spécifié par l'éditeur, une élévation de privilèges et une atteinte à la confidentialité des données .	</t>
        </is>
      </c>
      <c r="H370" s="23" t="inlineStr">
        <is>
          <t>Risque fort</t>
        </is>
      </c>
      <c r="I370" s="147" t="inlineStr">
        <is>
          <t>Non spécifié par 
l'éditeur
Atteinte à la 
confidentialité des 
données
Élévation de 
privilèges</t>
        </is>
      </c>
      <c r="J370" s="1" t="inlineStr">
        <is>
          <t>OUI</t>
        </is>
      </c>
      <c r="K370" s="18" t="inlineStr">
        <is>
          <t>	Mise a jour vers la version 120.0.2210.61 ou ultérieur</t>
        </is>
      </c>
      <c r="L370" s="147" t="inlineStr">
        <is>
          <t>FS</t>
        </is>
      </c>
      <c r="M370" s="109" t="n">
        <v>45271</v>
      </c>
      <c r="N370" s="147" t="n">
        <v>30</v>
      </c>
      <c r="O370" s="109" t="n">
        <v>45278</v>
      </c>
      <c r="P370" s="1">
        <f>DATEDIF(F370,O370,"D")</f>
        <v/>
      </c>
      <c r="Q370" s="109">
        <f>IF(P370&lt;=N370,"Traité dans le delai","Hors délai de remediation")</f>
        <v/>
      </c>
      <c r="R370" s="47" t="inlineStr">
        <is>
          <t>04/12/2023 : Mail envoyé par SOC
11/12/2023 :  Autoupdate</t>
        </is>
      </c>
      <c r="S370" s="20" t="inlineStr">
        <is>
          <t>https://www.cve.org/CVERecord?id=CVE-2023-6350
https://www.cve.org/CVERecord?id=CVE-2023-6348
https://www.cve.org/CVERecord?id=CVE-2023-6347
https://www.cve.org/CVERecord?id=CVE-2023-6346
https://www.cve.org/CVERecord?id=CVE-2023-6345</t>
        </is>
      </c>
      <c r="T370" s="34" t="n"/>
    </row>
    <row r="371" ht="217.15" customFormat="1" customHeight="1" s="2">
      <c r="A371" s="1" t="inlineStr">
        <is>
          <t>CDGDev</t>
        </is>
      </c>
      <c r="B371" s="88" t="inlineStr">
        <is>
          <t>12122023-05</t>
        </is>
      </c>
      <c r="C371" s="1" t="inlineStr">
        <is>
          <t>Clos (Patch cumulative)</t>
        </is>
      </c>
      <c r="D371" s="87" t="inlineStr">
        <is>
          <t>CVE-2023-42919
CVE-2023-42884
CVE-2023-45866
CVE-2023-42927
CVE-2023-42922
CVE-2023-42898
CVE-2023-42899
CVE-2023-42914
CVE-2023-42923
CVE-2023-42897
CVE-2023-42890
CVE-2023-42883
CVE-2023-42917
CVE-2023-42916</t>
        </is>
      </c>
      <c r="E371" s="87" t="inlineStr">
        <is>
          <t>Apple</t>
        </is>
      </c>
      <c r="F371" s="96" t="n">
        <v>45272</v>
      </c>
      <c r="G371" s="90" t="inlineStr">
        <is>
          <t>De multiples vulnérabilités ont été découvertes dans les produits Apple. Deux « Zero-day » affectant les 
produits susmentionnés. Ces vulnérabilités identifiées sous « CVE-2023-42916, CVE-2023-42917 ».
Sont activement exploitées permettant à un attaquant d’exécuter du code arbitraire et de porter atteinte à la confidentialité des données.</t>
        </is>
      </c>
      <c r="H371" s="97" t="inlineStr">
        <is>
          <t>Risque fort</t>
        </is>
      </c>
      <c r="I371" s="87" t="inlineStr">
        <is>
          <t>Atteinte à la 
confidentialité 
des données
-
Contourner les 
restrictions de 
sécurité
-
Déni de service 
-
Exécution de 
code arbitraire 
à distance</t>
        </is>
      </c>
      <c r="J371" s="88" t="inlineStr">
        <is>
          <t>OUI</t>
        </is>
      </c>
      <c r="K371" s="90" t="inlineStr">
        <is>
          <t>Mise à jour des produits Apple par les versions suivantes :
▪ iOS versions 17.2 ou ultérieur
▪ iOS versions 16.7.3 ou ultérieur
▪ iPad OS versions 16.7.3 ou ultérieur
▪ iPad OS versions 17.2 ou ultérieur
▪ Safari versions 17.2 ou ultérieur</t>
        </is>
      </c>
      <c r="L371" s="147" t="inlineStr">
        <is>
          <t>FS</t>
        </is>
      </c>
      <c r="M371" s="96" t="n">
        <v>45272</v>
      </c>
      <c r="N371" s="147" t="n">
        <v>5</v>
      </c>
      <c r="O371" s="96">
        <f>TODAY()</f>
        <v/>
      </c>
      <c r="P371" s="1">
        <f>DATEDIF(F371,O371,"D")</f>
        <v/>
      </c>
      <c r="Q371" s="109">
        <f>IF(P371&lt;=N371,"Traité dans le delai","Hors délai de remediation")</f>
        <v/>
      </c>
      <c r="R371" s="98" t="inlineStr">
        <is>
          <t xml:space="preserve">12/12/2023 : Mail envoyé par SOC
14/12/2023 : Relance
18/12/2023 : Relance
20/12/2023 : Relance
27/12/2023 : Relance
Une nouvelle vulnarabilité a été découverte sous l'id : 23012024-17
</t>
        </is>
      </c>
      <c r="S371" s="95" t="inlineStr">
        <is>
          <t>https://support.apple.com/en-us/HT214031</t>
        </is>
      </c>
      <c r="T371" s="88" t="n"/>
    </row>
    <row r="372" ht="174" customFormat="1" customHeight="1" s="2">
      <c r="A372" s="1" t="inlineStr">
        <is>
          <t>CDGDev</t>
        </is>
      </c>
      <c r="B372" s="1" t="inlineStr">
        <is>
          <t xml:space="preserve">13122023-06 </t>
        </is>
      </c>
      <c r="C372" s="1" t="inlineStr">
        <is>
          <t>Clos (Non concerné)</t>
        </is>
      </c>
      <c r="D372" s="147" t="inlineStr">
        <is>
          <t>CVE-2022-27488
CVE-2023-36639
CVE-2023-40716
CVE-2023-41673
CVE-2023-41678
CVE-2023-41844
CVE-2023-45587
CVE-2023-46713
CVE-2023-47536
CVE-2023-47539
CVE-2023-48782
CVE-2023-48791</t>
        </is>
      </c>
      <c r="E372" s="147" t="inlineStr">
        <is>
          <t>Produits Fortinet</t>
        </is>
      </c>
      <c r="F372" s="109" t="n">
        <v>45273</v>
      </c>
      <c r="G372" s="18" t="inlineStr">
        <is>
          <t>De multiples vulnérabilités ont été 
découvertes dans les produits 
Fortinet. Certaines d'entre elles 
permettent à un attaquant de 
provoquer une exécution de code 
arbitraire, une injection de code 
indirecte à distance (XSS), une 
atteinte à l'intégrité des données et 
une atteinte à la confidentialité des 
données.</t>
        </is>
      </c>
      <c r="H372" s="23" t="inlineStr">
        <is>
          <t>Risque fort</t>
        </is>
      </c>
      <c r="I372" s="147" t="inlineStr">
        <is>
          <t>Atteinte à la confidentialité des 
données
-
Atteinte à l'intégrité des 
données
-
Contournement de la politique 
de sécurité
-
Exécution de code arbitraire
Injection de code indirecte à 
distance (XSS)</t>
        </is>
      </c>
      <c r="J372" s="1" t="inlineStr">
        <is>
          <t>OUI</t>
        </is>
      </c>
      <c r="K372" s="18" t="inlineStr">
        <is>
          <t>▪ FortiOS versions à 6.2.16 ou ultérieur
▪ FortiOS versions à 6.4.13 ou ultérieur
▪ FortiOS versions à 7.0.12 ou ultérieur
▪ FortiOS versions à 7.0.6 ou ultérieur
▪ FortiOS versions à 7.2.1 ou ultérieur
▪ FortiOS versions à 7.2.5 ou ultérieur
▪ FortiOS versions à 7.4.1 ou ultérieur</t>
        </is>
      </c>
      <c r="L372" s="1" t="inlineStr">
        <is>
          <t>Network</t>
        </is>
      </c>
      <c r="M372" s="109" t="n">
        <v>45273</v>
      </c>
      <c r="N372" s="147" t="n">
        <v>10</v>
      </c>
      <c r="O372" s="109" t="n">
        <v>45274</v>
      </c>
      <c r="P372" s="1">
        <f>DATEDIF(F372,O372,"D")</f>
        <v/>
      </c>
      <c r="Q372" s="109">
        <f>IF(P372&lt;=N372,"Traité dans le delai","Hors délai de remediation")</f>
        <v/>
      </c>
      <c r="R372" s="89" t="inlineStr">
        <is>
          <t>13/12/2023 : Mail envoyé par SOC
14/12/2023 : n’est pas concernée par la vulnérabilité.</t>
        </is>
      </c>
      <c r="S372" s="20" t="inlineStr">
        <is>
          <t>https://www.fortiguard.com/psirt/FG-IR-23-151
https://www.fortiguard.com/psirt/FG-IR-22-396
https://www.fortiguard.com/psirt/FG-IR-23-108
https://www.fortiguard.com/psirt/FG-IR-23-274
https://www.fortiguard.com/psirt/FG-IR-22-299</t>
        </is>
      </c>
      <c r="T372" s="1" t="n"/>
    </row>
    <row r="373" ht="87" customFormat="1" customHeight="1" s="2">
      <c r="A373" s="1" t="inlineStr">
        <is>
          <t>CDGDev</t>
        </is>
      </c>
      <c r="B373" s="1" t="inlineStr">
        <is>
          <t xml:space="preserve">14122023-07 </t>
        </is>
      </c>
      <c r="C373" s="1" t="inlineStr">
        <is>
          <t>Clos (Traité)</t>
        </is>
      </c>
      <c r="D373" s="147" t="inlineStr">
        <is>
          <t>CVE-2023-6702
CVE-2023-6703
CVE-2023-6704
CVE-2023-6705
CVE-2023-6706 
CVE-2023-6707</t>
        </is>
      </c>
      <c r="E373" s="147" t="inlineStr">
        <is>
          <t>Google Chrome</t>
        </is>
      </c>
      <c r="F373" s="109" t="n">
        <v>45274</v>
      </c>
      <c r="G373" s="18" t="inlineStr">
        <is>
          <t>Multiples vulnérabilités ont été découvertes
dans Google Chrome. L’exploitation de ces 
vulnérabilités peut permettre à un attaquant 
d’exécuter du code arbitraire ou d’accéder à des 
informations Confidentielles.</t>
        </is>
      </c>
      <c r="H373" s="23" t="inlineStr">
        <is>
          <t>Risque fort</t>
        </is>
      </c>
      <c r="I373" s="147" t="inlineStr">
        <is>
          <t>Exécution de code 
arbitraire
-
Accès à des 
informations 
confidentielles</t>
        </is>
      </c>
      <c r="J373" s="1" t="inlineStr">
        <is>
          <t>OUI</t>
        </is>
      </c>
      <c r="K373" s="18" t="inlineStr">
        <is>
          <t>Mettre à jour de Google chrome par la version     120.0.6099.109/110  ou ultérieure</t>
        </is>
      </c>
      <c r="L373" s="147" t="inlineStr">
        <is>
          <t>FS</t>
        </is>
      </c>
      <c r="M373" s="109" t="n">
        <v>45274</v>
      </c>
      <c r="N373" s="147" t="n">
        <v>30</v>
      </c>
      <c r="O373" s="109" t="n">
        <v>45274</v>
      </c>
      <c r="P373" s="1">
        <f>DATEDIF(F373,O373,"D")</f>
        <v/>
      </c>
      <c r="Q373" s="109">
        <f>IF(P373&lt;=N373,"Traité dans le delai","Hors délai de remediation")</f>
        <v/>
      </c>
      <c r="R373" s="76" t="inlineStr">
        <is>
          <t>14/12/2023 : Mail envoyé par SOC 
14/12/2023 : Autoupdate</t>
        </is>
      </c>
      <c r="S373" s="20" t="inlineStr">
        <is>
          <t>https://chromereleases.googleblog.com/2023/12/stable-channel-update-for-desktop_12.html</t>
        </is>
      </c>
      <c r="T373" s="34" t="n"/>
    </row>
    <row r="374" ht="93" customFormat="1" customHeight="1" s="2">
      <c r="A374" s="1" t="inlineStr">
        <is>
          <t>CDGDev</t>
        </is>
      </c>
      <c r="B374" s="88" t="inlineStr">
        <is>
          <t>14122023-08</t>
        </is>
      </c>
      <c r="C374" s="88" t="inlineStr">
        <is>
          <t>Clos (Non concerné)</t>
        </is>
      </c>
      <c r="D374" s="87" t="inlineStr">
        <is>
          <t>CVE-2023-50164</t>
        </is>
      </c>
      <c r="E374" s="87" t="inlineStr">
        <is>
          <t xml:space="preserve"> Apache struts</t>
        </is>
      </c>
      <c r="F374" s="96" t="n">
        <v>45274</v>
      </c>
      <c r="G374" s="90" t="inlineStr">
        <is>
          <t>Une vulnérabilité a été découverte dans 
Apache Struts 2. Elle permet à un attaquant 
de provoquer une exécution de code 
arbitraire à distance.
La vulnérabilité CVE-2023-50164 est 
activement exploitée</t>
        </is>
      </c>
      <c r="H374" s="97" t="inlineStr">
        <is>
          <t>Risque fort</t>
        </is>
      </c>
      <c r="I374" s="87" t="inlineStr">
        <is>
          <t>Exécution de 
code arbitraire 
à distance</t>
        </is>
      </c>
      <c r="J374" s="88" t="inlineStr">
        <is>
          <t xml:space="preserve">
OUI</t>
        </is>
      </c>
      <c r="K374" s="90" t="inlineStr">
        <is>
          <t>▪ Apache Struts versions 2.5.33 ou ultérieur
▪ Apache Struts versions 6.3.0.2 ou ultérieur</t>
        </is>
      </c>
      <c r="L374" s="88" t="inlineStr">
        <is>
          <t>APPS</t>
        </is>
      </c>
      <c r="M374" s="96" t="n">
        <v>45274</v>
      </c>
      <c r="N374" s="147" t="n">
        <v>1</v>
      </c>
      <c r="O374" s="96" t="n">
        <v>45283</v>
      </c>
      <c r="P374" s="1">
        <f>DATEDIF(F374,O374,"D")</f>
        <v/>
      </c>
      <c r="Q374" s="109">
        <f>IF(P374&lt;=N374,"Traité dans le delai","Hors délai de remediation")</f>
        <v/>
      </c>
      <c r="R374" s="91" t="inlineStr">
        <is>
          <t>14/12/2023 : Mail envoyé par SOC 
14/12/2023 : Prise en charge par l'équipe APPS
15/12/2023 : n’est pas concernée par la vulnérabilité.</t>
        </is>
      </c>
      <c r="S374" s="95" t="inlineStr">
        <is>
          <t>https://cwiki.apache.org/confluence/display/WW/s2-066</t>
        </is>
      </c>
      <c r="T374" s="92" t="n"/>
    </row>
    <row r="375" ht="130.5" customFormat="1" customHeight="1" s="2">
      <c r="A375" s="1" t="inlineStr">
        <is>
          <t>CDGDev</t>
        </is>
      </c>
      <c r="B375" s="1" t="inlineStr">
        <is>
          <t xml:space="preserve">18122023-09 </t>
        </is>
      </c>
      <c r="C375" s="1" t="inlineStr">
        <is>
          <t>Clos (Traité)</t>
        </is>
      </c>
      <c r="D375" s="147" t="inlineStr">
        <is>
          <t>CVE-2023-36878
CVE-2023-6707
CVE-2023-6706
CVE-2023-6705
CVE-2023-6704
CVE-2023-6703
CVE-2023-6702</t>
        </is>
      </c>
      <c r="E375" s="147" t="inlineStr">
        <is>
          <t>Microsoft Edge</t>
        </is>
      </c>
      <c r="F375" s="109" t="n">
        <v>45278</v>
      </c>
      <c r="G375" s="18" t="inlineStr">
        <is>
          <t xml:space="preserve">De multiples vulnérabilités ont été corrigées dans Microsoft Edge. Elles permettent à un attaquant de provoquer un problème de sécurité non spécifié par l'éditeur, une élévation de privilèges et une atteinte à la confidentialité des données .	</t>
        </is>
      </c>
      <c r="H375" s="23" t="inlineStr">
        <is>
          <t>Risque fort</t>
        </is>
      </c>
      <c r="I375" s="147" t="inlineStr">
        <is>
          <t>Non spécifié par 
l'éditeur
Atteinte à la 
confidentialité des 
données
Élévation de 
privilèges</t>
        </is>
      </c>
      <c r="J375" s="1" t="inlineStr">
        <is>
          <t>OUI</t>
        </is>
      </c>
      <c r="K375" s="18" t="inlineStr">
        <is>
          <t>	Mise a jour vers la version 120.0.2210.61 ou ultérieur</t>
        </is>
      </c>
      <c r="L375" s="147" t="inlineStr">
        <is>
          <t>FS</t>
        </is>
      </c>
      <c r="M375" s="109" t="n">
        <v>45278</v>
      </c>
      <c r="N375" s="147" t="n">
        <v>10</v>
      </c>
      <c r="O375" s="109" t="n">
        <v>45279</v>
      </c>
      <c r="P375" s="1">
        <f>DATEDIF(F375,O375,"D")</f>
        <v/>
      </c>
      <c r="Q375" s="109">
        <f>IF(P375&lt;=N375,"Traité dans le delai","Hors délai de remediation")</f>
        <v/>
      </c>
      <c r="R375" s="47" t="inlineStr">
        <is>
          <t xml:space="preserve">18/12/2023 : Mail envoyé par SOC
19/12/2023 :  Autoupdate
</t>
        </is>
      </c>
      <c r="S375" s="20"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c r="T375" s="34" t="n"/>
    </row>
    <row r="376" ht="217.15" customFormat="1" customHeight="1" s="2">
      <c r="A376" s="1" t="inlineStr">
        <is>
          <t>CDGDev</t>
        </is>
      </c>
      <c r="B376" s="88" t="inlineStr">
        <is>
          <t>19122023-11</t>
        </is>
      </c>
      <c r="C376" s="147" t="inlineStr">
        <is>
          <t>Clos (Patch cumulative)</t>
        </is>
      </c>
      <c r="D376" s="87" t="inlineStr">
        <is>
          <t>CVE-2023-48795
CVE-2023-51384
CVE-2023-51385</t>
        </is>
      </c>
      <c r="E376" s="87" t="inlineStr">
        <is>
          <t>Openssh</t>
        </is>
      </c>
      <c r="F376" s="96" t="n">
        <v>45279</v>
      </c>
      <c r="G376" s="90" t="inlineStr">
        <is>
          <t>De multiples vulnérabilités ont été découvertes 
dans OpenSSH. Elles permettent à un attaquant 
de provoquer une exécution de code arbitraire à 
distance, une atteinte à l'intégrité des données, 
un déni de service à distance et un 
contournement de la politique de sécurité.</t>
        </is>
      </c>
      <c r="H376" s="97" t="inlineStr">
        <is>
          <t>Risque fort</t>
        </is>
      </c>
      <c r="I376" s="87" t="inlineStr">
        <is>
          <t>Exécution de 
code arbitraire à 
distance
-
Contournement 
de la politique de 
sécurité
-
Atteinte à 
l'intégrité des 
données
-
Déni de service à 
distance</t>
        </is>
      </c>
      <c r="J376" s="88" t="inlineStr">
        <is>
          <t>OUI</t>
        </is>
      </c>
      <c r="K376" s="90" t="inlineStr">
        <is>
          <t>✓ Mise à jour OpenSSH par la version suivante : 9.6</t>
        </is>
      </c>
      <c r="L376" s="88" t="inlineStr">
        <is>
          <t>Unix</t>
        </is>
      </c>
      <c r="M376" s="96" t="n">
        <v>45279</v>
      </c>
      <c r="N376" s="147" t="n">
        <v>10</v>
      </c>
      <c r="O376" s="96">
        <f>TODAY()</f>
        <v/>
      </c>
      <c r="P376" s="1">
        <f>DATEDIF(F376,O376,"D")</f>
        <v/>
      </c>
      <c r="Q376" s="109">
        <f>IF(P376&lt;=N376,"Traité dans le delai","Hors délai de remediation")</f>
        <v/>
      </c>
      <c r="R376" s="93" t="inlineStr">
        <is>
          <t>19/12/2023 : Mail envoyé par SOC
20/12/2023 : retour de l'équipe Unix
 CVE-2023-48795:
Redhat: aucune errata publiée jusqu’à mnt.
Oracle Linux : aucune publication jusqu’à mnt.
CVE-2023-51384:
Redhat: Not affected
Oracle Linux: aucune publication jusqu’à mnt.
CVE-2023-51385:
Redhat: aucune errata publiée jusqu’à mnt.
Oracle Linux: aucune publication jusqu’à mnt.
27/12/2023 : Relance</t>
        </is>
      </c>
      <c r="S376" s="95" t="inlineStr">
        <is>
          <t>https://www.openssh.com/txt/release-9.6</t>
        </is>
      </c>
      <c r="T376" s="88" t="n"/>
    </row>
    <row r="377" ht="325.5" customFormat="1" customHeight="1" s="2">
      <c r="A377" s="1" t="inlineStr">
        <is>
          <t>CDGDev</t>
        </is>
      </c>
      <c r="B377" s="88" t="inlineStr">
        <is>
          <t>20122023-12</t>
        </is>
      </c>
      <c r="C377" s="1" t="inlineStr">
        <is>
          <t>Clos (Traité)</t>
        </is>
      </c>
      <c r="D377" s="87" t="inlineStr">
        <is>
          <t>CVE-2023-50761
CVE-2023-50762
CVE-2023-6135
CVE-2023-6856
CVE-2023-6857
CVE-2023-6858
CVE-2023-6859
CVE-2023-6860
CVE-2023-6861
CVE-2023-6862
CVE-2023-6863
CVE-2023-6864
CVE-2023-6865
CVE-2023-6866
CVE-2023-6867
CVE-2023-6868
CVE-2023-6869
CVE-2023-6870
CVE-2023-6871
CVE-2023-6872
CVE-2023-6873</t>
        </is>
      </c>
      <c r="E377" s="87" t="inlineStr">
        <is>
          <t>Mozilla Firefox</t>
        </is>
      </c>
      <c r="F377" s="96" t="n">
        <v>45280</v>
      </c>
      <c r="G377" s="90" t="inlineStr">
        <is>
          <t>De multiples vulnérabilités ont été 
découvertes dans les produits Mozilla. Elles 
permettent à un attaquant de provoquer un 
problème de sécurité non spécifié par l'éditeur, 
une atteinte à la confidentialité des données, 
une exécution de code arbitraire à distance et 
un contournement de la politique de sécurité.</t>
        </is>
      </c>
      <c r="H377" s="97" t="inlineStr">
        <is>
          <t>Risque fort</t>
        </is>
      </c>
      <c r="I377" s="87" t="inlineStr">
        <is>
          <t>Non spécifié par 
l'éditeur
-
Atteinte à la 
confidentialité des 
données
-
Contournement de la 
politique de sécurité
-
Exécution de code 
arbitraire à distance</t>
        </is>
      </c>
      <c r="J377" s="88" t="inlineStr">
        <is>
          <t>OUI</t>
        </is>
      </c>
      <c r="K377" s="90" t="inlineStr">
        <is>
          <t>❖ Mise à jour vers les versions Mozilla Firefox : 
✓ Firefox versions 121 ou ultérieur
✓ Firefox ESR versions 115.6 ou ultérieur
✓ Thunderbird versions 115.6 ou ultérieur</t>
        </is>
      </c>
      <c r="L377" s="147" t="inlineStr">
        <is>
          <t>FS</t>
        </is>
      </c>
      <c r="M377" s="96" t="n">
        <v>45280</v>
      </c>
      <c r="N377" s="147" t="n">
        <v>10</v>
      </c>
      <c r="O377" s="96" t="n">
        <v>45280</v>
      </c>
      <c r="P377" s="1">
        <f>DATEDIF(F377,O377,"D")</f>
        <v/>
      </c>
      <c r="Q377" s="109">
        <f>IF(P377&lt;=N377,"Traité dans le delai","Hors délai de remediation")</f>
        <v/>
      </c>
      <c r="R377" s="94" t="inlineStr">
        <is>
          <t>20/12/2023 : Mail envoyé par SOC
25/12/2023 :  Autoupdate</t>
        </is>
      </c>
      <c r="S377" s="95" t="inlineStr">
        <is>
          <t>https://www.mozilla.org/en-US/security/advisories/mfsa2023-56/
https://www.mozilla.org/en-US/security/advisories/mfsa2023-55/
https://www.mozilla.org/en-US/security/advisories/mfsa2023-54/</t>
        </is>
      </c>
      <c r="T377" s="88" t="n"/>
    </row>
    <row r="378" ht="87" customFormat="1" customHeight="1" s="2">
      <c r="A378" s="1" t="inlineStr">
        <is>
          <t>CDGDev</t>
        </is>
      </c>
      <c r="B378" s="1" t="inlineStr">
        <is>
          <t>21122023-13</t>
        </is>
      </c>
      <c r="C378" s="1" t="inlineStr">
        <is>
          <t>Clos (Traité)</t>
        </is>
      </c>
      <c r="D378" s="147" t="inlineStr">
        <is>
          <t>CVE-2023-7024</t>
        </is>
      </c>
      <c r="E378" s="147" t="inlineStr">
        <is>
          <t>Zero-days dans Google chrome</t>
        </is>
      </c>
      <c r="F378" s="109" t="n">
        <v>45281</v>
      </c>
      <c r="G378" s="18" t="inlineStr">
        <is>
          <t>Une vulnérabilité critique dans le navigateur 
Google Chrome de type Zero-day, L’exploitation 
de cette faille peut permettre à un attaquant 
d’exécuter du code arbitraire et de prendre le 
contrôle du système affecté.
La « CVE-2023-7024 ». Est activement exploité</t>
        </is>
      </c>
      <c r="H378" s="23" t="inlineStr">
        <is>
          <t>Risque fort</t>
        </is>
      </c>
      <c r="I378" s="147" t="inlineStr">
        <is>
          <t>Prise de contrôle 
du système
-
Exécution du code 
arbitraire</t>
        </is>
      </c>
      <c r="J378" s="1" t="inlineStr">
        <is>
          <t>OUI</t>
        </is>
      </c>
      <c r="K378" s="18" t="inlineStr">
        <is>
          <t>Mettre à jour de Google chrome par la version 120.0.6099.129/130 ou ultérieure</t>
        </is>
      </c>
      <c r="L378" s="147" t="inlineStr">
        <is>
          <t>FS</t>
        </is>
      </c>
      <c r="M378" s="109" t="n">
        <v>45281</v>
      </c>
      <c r="N378" s="147" t="n">
        <v>1</v>
      </c>
      <c r="O378" s="109" t="n">
        <v>45281</v>
      </c>
      <c r="P378" s="1">
        <f>DATEDIF(F378,O378,"D")</f>
        <v/>
      </c>
      <c r="Q378" s="109">
        <f>IF(P378&lt;=N378,"Traité dans le delai","Hors délai de remediation")</f>
        <v/>
      </c>
      <c r="R378" s="47" t="inlineStr">
        <is>
          <t>21/12/2023 : Mail envoyé par SOC 
21/12/2023 : Autoupdate</t>
        </is>
      </c>
      <c r="S378" s="20" t="inlineStr">
        <is>
          <t>https://chromereleases.googleblog.com/2023/12/stable-channel-update-for-desktop_20.html</t>
        </is>
      </c>
      <c r="T378" s="1" t="n"/>
    </row>
    <row r="379" ht="101.65" customFormat="1" customHeight="1" s="2">
      <c r="A379" s="1" t="inlineStr">
        <is>
          <t>CDGDev</t>
        </is>
      </c>
      <c r="B379" s="1" t="inlineStr">
        <is>
          <t>22122023-14</t>
        </is>
      </c>
      <c r="C379" s="1" t="inlineStr">
        <is>
          <t>Clos (Traité)</t>
        </is>
      </c>
      <c r="D379" s="147" t="inlineStr">
        <is>
          <t>CVE-2023-7024</t>
        </is>
      </c>
      <c r="E379" s="147" t="inlineStr">
        <is>
          <t>Microsoft Edge</t>
        </is>
      </c>
      <c r="F379" s="109" t="n">
        <v>45282</v>
      </c>
      <c r="G379" s="18" t="inlineStr">
        <is>
          <t>Une vulnérabilité a été découverte dans Microsoft 
Edge. Elle permet à un attaquant de provoquer un 
problème de sécurité non spécifié par l'éditeur.
La vulnérabilité CVE-2023-7024 est activement 
exploitée.</t>
        </is>
      </c>
      <c r="H379" s="23" t="inlineStr">
        <is>
          <t>Risque fort</t>
        </is>
      </c>
      <c r="I379" s="147" t="inlineStr">
        <is>
          <t>Non spécifié par 
l'éditeur</t>
        </is>
      </c>
      <c r="J379" s="1" t="inlineStr">
        <is>
          <t>OUI</t>
        </is>
      </c>
      <c r="K379" s="18" t="inlineStr">
        <is>
          <t>Mise a jour vers la version 120.0.2210.91 ou ultérieur</t>
        </is>
      </c>
      <c r="L379" s="147" t="inlineStr">
        <is>
          <t>FS</t>
        </is>
      </c>
      <c r="M379" s="109" t="n">
        <v>45282</v>
      </c>
      <c r="N379" s="147" t="n">
        <v>10</v>
      </c>
      <c r="O379" s="109" t="n">
        <v>45285</v>
      </c>
      <c r="P379" s="1">
        <f>DATEDIF(F379,O379,"D")</f>
        <v/>
      </c>
      <c r="Q379" s="109">
        <f>IF(P379&lt;=N379,"Traité dans le delai","Hors délai de remediation")</f>
        <v/>
      </c>
      <c r="R379" s="47" t="inlineStr">
        <is>
          <t xml:space="preserve">22/12/2023 : Mail envoyé par SOC
25/12/2023 :  Autoupdate
</t>
        </is>
      </c>
      <c r="S379" s="20"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c r="T379" s="34" t="n"/>
    </row>
    <row r="380" ht="58.15" customFormat="1" customHeight="1" s="2">
      <c r="A380" s="1" t="inlineStr">
        <is>
          <t>CDGDev</t>
        </is>
      </c>
      <c r="B380" s="1" t="inlineStr">
        <is>
          <t xml:space="preserve">04012024-01 </t>
        </is>
      </c>
      <c r="C380" s="1" t="inlineStr">
        <is>
          <t>Clos (Traité)</t>
        </is>
      </c>
      <c r="D380" s="147" t="inlineStr">
        <is>
          <t>CVE-2024-0225
CVE-2024-0224
CVE-2024-0223
CVE-2024-0222</t>
        </is>
      </c>
      <c r="E380" s="147" t="inlineStr">
        <is>
          <t>Google Chrome</t>
        </is>
      </c>
      <c r="F380" s="109" t="n">
        <v>45295</v>
      </c>
      <c r="G380" s="18" t="inlineStr">
        <is>
          <t>De multiples vulnérabilités ont été découvertes 
dans Google Chrome. Elle permet à un 
attaquant de provoquer un problème de sécurité 
non spécifié par l'éditeur.</t>
        </is>
      </c>
      <c r="H380" s="23" t="inlineStr">
        <is>
          <t>Risque fort</t>
        </is>
      </c>
      <c r="I380" s="147" t="inlineStr">
        <is>
          <t>Non spécifié par 
l'éditeur</t>
        </is>
      </c>
      <c r="J380" s="1" t="inlineStr">
        <is>
          <t>OUI</t>
        </is>
      </c>
      <c r="K380" s="18" t="inlineStr">
        <is>
          <t>Mettre à jour de Google chrome par la version     120.0.6099.199/200  ou ultérieure</t>
        </is>
      </c>
      <c r="L380" s="147" t="inlineStr">
        <is>
          <t>FS</t>
        </is>
      </c>
      <c r="M380" s="109" t="n">
        <v>45295</v>
      </c>
      <c r="N380" s="147" t="n">
        <v>30</v>
      </c>
      <c r="O380" s="109" t="n">
        <v>45295</v>
      </c>
      <c r="P380" s="1">
        <f>DATEDIF(F380,O380,"D")</f>
        <v/>
      </c>
      <c r="Q380" s="109">
        <f>IF(P380&lt;=N380,"Traité dans le delai","Hors délai de remediation")</f>
        <v/>
      </c>
      <c r="R380" s="76" t="inlineStr">
        <is>
          <t>04/01/2024 : Mail envoyé par SOC 
'04/01/2024 : Autoupdate</t>
        </is>
      </c>
      <c r="S380" s="20" t="inlineStr">
        <is>
          <t>https://chromereleases.googleblog.com/2023/12/stable-channel-update-for-desktop_12.html</t>
        </is>
      </c>
    </row>
    <row r="381" ht="362.65" customFormat="1" customHeight="1" s="2">
      <c r="A381" s="1" t="inlineStr">
        <is>
          <t>CDGDev</t>
        </is>
      </c>
      <c r="B381" s="1" t="inlineStr">
        <is>
          <t>04012024-02</t>
        </is>
      </c>
      <c r="C381" s="1" t="inlineStr">
        <is>
          <t>Clos (Traité)</t>
        </is>
      </c>
      <c r="D381" s="147" t="inlineStr">
        <is>
          <t>CVE-2023-48795</t>
        </is>
      </c>
      <c r="E381" s="147" t="inlineStr">
        <is>
          <t>SSH
(Attack Terrapin)</t>
        </is>
      </c>
      <c r="F381" s="109" t="n">
        <v>45295</v>
      </c>
      <c r="G381" s="18" t="inlineStr">
        <is>
          <t>Une vulnérabilité est découverte dans le protocole SSH 
(Client et Serveur), cette dernière a été exploité par la 
technique d'attaque Terrapin, Elle permet à un attaquant 
d'altérer l'intégrité des connexions SSH en exploitant 
plusieurs faiblesses présentes dans OpenSSH et associé 
à la référence : CVE-2023-48795. Au-delà d'utiliser une 
version vulnérable d'OpenSSH (c'est-à-dire toutes les 
versions d'OpenSSH antérieures à la version 9.6), 
l'attaquant doit se trouver en position de man-in-the_x0002_middle (MiTM) par rapport à sa cible, pour que l'attaque 
puisse être effectuée. Autre condition pour que l'attaque 
soit possible : la connexion doit être sécurisée avec 
ChaCha20-Poly1305 ou CBC avec "Encrypt-then-MAC". 
Si toutes ces conditions sont réunies, l'attaque Terrapin 
peut permettre d'exécuter du code à distance</t>
        </is>
      </c>
      <c r="H381" s="23" t="inlineStr">
        <is>
          <t>Risque fort</t>
        </is>
      </c>
      <c r="I381" s="147" t="inlineStr">
        <is>
          <t>Atteinte à 
l'intégrité des 
données</t>
        </is>
      </c>
      <c r="J381" s="1" t="inlineStr">
        <is>
          <t>OUI</t>
        </is>
      </c>
      <c r="K381" s="18" t="inlineStr">
        <is>
          <t>Action - 1 :
Désactivez les chiffrements SSH faibles pour atténuer l'attaque Terrapin
- chacha20-poly1305@openssh.com
- -etm@openssh.com
Action -2 :
Appliquer les patchs mentionnés dans le tableau. (Section : Versions Impactés)</t>
        </is>
      </c>
      <c r="L381" s="1" t="inlineStr">
        <is>
          <t>Unix/Network</t>
        </is>
      </c>
      <c r="M381" s="109" t="n">
        <v>45295</v>
      </c>
      <c r="N381" s="147" t="n">
        <v>30</v>
      </c>
      <c r="O381" s="109" t="n">
        <v>45315</v>
      </c>
      <c r="P381" s="1">
        <f>DATEDIF(F381,O381,"D")</f>
        <v/>
      </c>
      <c r="Q381" s="109">
        <f>IF(P381&lt;=N381,"Traité dans le delai","Hors délai de remediation")</f>
        <v/>
      </c>
      <c r="R381" s="47" t="inlineStr">
        <is>
          <t>19/12/2023 : Mail envoyé par SOC
20/12/2023 : retour de l'équipe Unix
27/12/2023 : Relance
03/01/2023 : 
 CVE-2023-48795: ( non concerné ) 
Redhat: Not affected
Oracle Linux : aucune publication jusqu’à mnt.
CVE-2023-51384:
Redhat: Not affected
Oracle Linux: ( non concerné ) 
CVE-2023-51385
Redhat: aucune errata publiée jusqu’à mnt. ( affecté version 8 ) 
Oracle Linux: aucune publication jusqu’à mnt.
05/01/2024 :  Network : N/A l’équipe n’utilise pas les cryptogramme d’ordre  Faible .
Unix : vérification en cours 
 SOC : voir le tableau des composants détecté   (mail ci-bas )
'04/01/2024 : Mail envoyé par SOC 
'05/01/2024 : Network : N/A l’équipe n’utilise pas les cryptogramme d’ordre  Faible .
Unix : vérification en cours 
17/01/2024 : Relance
18/01/2024 : Relance 
24/01/2024 : Les packages sont ajour
'09/01/2024 : Vulnérabilité traité sur les serveur Unix DC, par l'equipe UBS.</t>
        </is>
      </c>
      <c r="S381" s="20" t="inlineStr">
        <is>
          <t>https://www.openssh.com/txt/release-9.6
https://terrapin-attack.com/patches.html
https://cve.mitre.org/cgi-bin/cvename.cgi?name=CVE-2023-48795
https://nvd.nist.gov/vuln/detail/CVE-2023-48795</t>
        </is>
      </c>
    </row>
    <row r="382" ht="101.65" customFormat="1" customHeight="1" s="2">
      <c r="A382" s="1" t="inlineStr">
        <is>
          <t>CDGDev</t>
        </is>
      </c>
      <c r="B382" s="1" t="inlineStr">
        <is>
          <t>09012024-03</t>
        </is>
      </c>
      <c r="C382" s="1" t="inlineStr">
        <is>
          <t>Clos (Traité)</t>
        </is>
      </c>
      <c r="D382" s="147" t="inlineStr">
        <is>
          <t>CVE-2024-0222
CVE-2024-0223
CVE-2024-0224
CVE-2024-0225</t>
        </is>
      </c>
      <c r="E382" s="147" t="inlineStr">
        <is>
          <t>Microsoft Edge</t>
        </is>
      </c>
      <c r="F382" s="109" t="n">
        <v>45300</v>
      </c>
      <c r="G382" s="18" t="inlineStr">
        <is>
          <t>De multiples vulnérabilités ont été corrigées dans 
Microsoft Edge. Elles permettent à un attaquant de 
provoquer un problème de sécurité non spécifié 
par l'éditeur.</t>
        </is>
      </c>
      <c r="H382" s="23" t="inlineStr">
        <is>
          <t>Risque fort</t>
        </is>
      </c>
      <c r="I382" s="147" t="inlineStr">
        <is>
          <t>Non spécifié par 
l'éditeur</t>
        </is>
      </c>
      <c r="J382" s="1" t="inlineStr">
        <is>
          <t>OUI</t>
        </is>
      </c>
      <c r="K382" s="18" t="inlineStr">
        <is>
          <t>	Mise a jour vers la version 120.0.2210.121 ou ultérieur</t>
        </is>
      </c>
      <c r="L382" s="147" t="inlineStr">
        <is>
          <t>FS</t>
        </is>
      </c>
      <c r="M382" s="109" t="n">
        <v>45278</v>
      </c>
      <c r="N382" s="147" t="n">
        <v>10</v>
      </c>
      <c r="O382" s="109" t="n">
        <v>45300</v>
      </c>
      <c r="P382" s="1">
        <f>DATEDIF(F382,O382,"D")</f>
        <v/>
      </c>
      <c r="Q382" s="109">
        <f>IF(P382&lt;=N382,"Traité dans le delai","Hors délai de remediation")</f>
        <v/>
      </c>
      <c r="R382" s="75" t="inlineStr">
        <is>
          <t xml:space="preserve">09/01/2024 : Mail envoyé par SOC
09/01/2024 : Autoupdate
</t>
        </is>
      </c>
      <c r="S382" s="20" t="inlineStr">
        <is>
          <t>https://msrc.microsoft.com/update-guide/vulnerability/CVE-2023-36878
https://msrc.microsoft.com/update-guide/vulnerability/CVE-2023-6707
https://msrc.microsoft.com/update-guide/vulnerability/CVE-2023-6706
https://msrc.microsoft.com/update-guide/vulnerability/CVE-2023-6705
https://msrc.microsoft.com/update-guide/vulnerability/CVE-2023-6704
https://msrc.microsoft.com/update-guide/vulnerability/CVE-2023-6703
https://msrc.microsoft.com/update-guide/vulnerability/CVE-2023-6702</t>
        </is>
      </c>
    </row>
    <row r="383" ht="159.65" customFormat="1" customHeight="1" s="2">
      <c r="A383" s="1" t="inlineStr">
        <is>
          <t>CDGDev</t>
        </is>
      </c>
      <c r="B383" s="1" t="inlineStr">
        <is>
          <t xml:space="preserve">15012024-06 </t>
        </is>
      </c>
      <c r="C383" s="1" t="inlineStr">
        <is>
          <t>Clos (Non concerné)</t>
        </is>
      </c>
      <c r="D383" s="147" t="inlineStr">
        <is>
          <t>CVE-2023-31029
CVE-2023-31030
CVE-2023-31024
CVE-2023-25529
CVE-2023-25530
CVE-2023-31032
CVE-2023-31035
CVE-2023-31033
CVE-2023-31034
CVE-2023-31025
CVE-2023-31031</t>
        </is>
      </c>
      <c r="E383" s="147" t="inlineStr">
        <is>
          <t>NVIDIA DGX H100 
&amp; A100</t>
        </is>
      </c>
      <c r="F383" s="109" t="n">
        <v>45306</v>
      </c>
      <c r="G383" s="18" t="inlineStr">
        <is>
          <t>Multiples vulnérabilités ont été découvert dans Le système NVIDIA DGX H100 and A100 pour Windows, Elles permettent à un attaquant de provoquer un 
déni de service et une élévation de privilèges.</t>
        </is>
      </c>
      <c r="H383" s="23" t="inlineStr">
        <is>
          <t>Risque fort</t>
        </is>
      </c>
      <c r="I383" s="147" t="inlineStr">
        <is>
          <t>Déni de service
-
Exécution de code 
arbitraire
-
Escalade de privilèges
-
Divulgation 
d'informations</t>
        </is>
      </c>
      <c r="J383" s="1" t="inlineStr">
        <is>
          <t>OUI</t>
        </is>
      </c>
      <c r="K383" s="18" t="inlineStr">
        <is>
          <t>Mise à jour vers les versions :
✓ BMC versions 00.22.05 ou ultérieur
✓ All SBOIS versions ou ultérieur a : 
- 1.25
- 23.08.18</t>
        </is>
      </c>
      <c r="L383" s="147" t="inlineStr">
        <is>
          <t>FS</t>
        </is>
      </c>
      <c r="M383" s="109" t="n">
        <v>45306</v>
      </c>
      <c r="N383" s="147" t="n">
        <v>30</v>
      </c>
      <c r="O383" s="109" t="n">
        <v>45309</v>
      </c>
      <c r="P383" s="1">
        <f>DATEDIF(F383,O383,"D")</f>
        <v/>
      </c>
      <c r="Q383" s="109">
        <f>IF(P383&lt;=N383,"Traité dans le delai","Hors délai de remediation")</f>
        <v/>
      </c>
      <c r="R383" s="19" t="inlineStr">
        <is>
          <t xml:space="preserve">15/01/2024 : Mail envoyé par SOC
17/01/2024 : Relance
18/01/2024 : Le modèle NVIDIA DGX H100 &amp; A100 n’est pas présent sur le parc </t>
        </is>
      </c>
      <c r="S383" s="20" t="inlineStr">
        <is>
          <t>https://nvidia.custhelp.com/app/answers/detail/a_id/5510</t>
        </is>
      </c>
    </row>
    <row r="384" ht="101.65" customFormat="1" customHeight="1" s="2">
      <c r="A384" s="1" t="inlineStr">
        <is>
          <t>CDGDev</t>
        </is>
      </c>
      <c r="B384" s="1" t="inlineStr">
        <is>
          <t>16012024-08</t>
        </is>
      </c>
      <c r="C384" s="1" t="inlineStr">
        <is>
          <t>Clos (Traité)</t>
        </is>
      </c>
      <c r="D384" s="147" t="inlineStr">
        <is>
          <t>CVE-2023-49647</t>
        </is>
      </c>
      <c r="E384" s="147" t="inlineStr">
        <is>
          <t>Zoom Client for Meetings</t>
        </is>
      </c>
      <c r="F384" s="109" t="n">
        <v>45307</v>
      </c>
      <c r="G384" s="18" t="inlineStr">
        <is>
          <t>Vulnérabilité a été découverte dans Zoom Rooms pour Windows antérieurs à la version 5.16.10 peut permettre à un utilisateur authentifié de mener une escalade des privilèges via un accès local</t>
        </is>
      </c>
      <c r="H384" s="23" t="inlineStr">
        <is>
          <t>Risque fort</t>
        </is>
      </c>
      <c r="I384" s="147" t="inlineStr">
        <is>
          <t>Escalade de 
privilège</t>
        </is>
      </c>
      <c r="J384" s="1" t="inlineStr">
        <is>
          <t>OUI</t>
        </is>
      </c>
      <c r="K384" s="18" t="inlineStr">
        <is>
          <t xml:space="preserve"> Mise à jour vers la version 5.16.10 / 5.17.2 ou ultérieurs.</t>
        </is>
      </c>
      <c r="L384" s="147" t="inlineStr">
        <is>
          <t>FS</t>
        </is>
      </c>
      <c r="M384" s="109" t="n">
        <v>45307</v>
      </c>
      <c r="N384" s="147" t="n">
        <v>30</v>
      </c>
      <c r="O384" s="109">
        <f>TODAY()</f>
        <v/>
      </c>
      <c r="P384" s="1">
        <f>DATEDIF(F384,O384,"D")</f>
        <v/>
      </c>
      <c r="Q384" s="109">
        <f>IF(P384&lt;=N384,"Traité dans le delai","Hors délai de remediation")</f>
        <v/>
      </c>
      <c r="R384" s="77" t="inlineStr">
        <is>
          <t>16/01/2024 : Mail envoyé par SOC 
19/01/2024 : Relance
22/01/2024 : Relance
29/01/2024: Relance
06/01/2024: Relance
16/02/2024 : Une nouvelle vulnérabilité a été découverte sous l'id :  16022024-19</t>
        </is>
      </c>
      <c r="S384" s="20" t="inlineStr">
        <is>
          <t>https://www.zoom.com/en/trust/security-bulletin/ZSB-24001/
https://zoom.us/download</t>
        </is>
      </c>
    </row>
    <row r="385" ht="101.65" customFormat="1" customHeight="1" s="2">
      <c r="A385" s="1" t="inlineStr">
        <is>
          <t>CDGDev</t>
        </is>
      </c>
      <c r="B385" s="1" t="inlineStr">
        <is>
          <t>17012024-09</t>
        </is>
      </c>
      <c r="C385" s="147" t="inlineStr">
        <is>
          <t>Clos (Patch cumulative)</t>
        </is>
      </c>
      <c r="D385" s="147" t="inlineStr">
        <is>
          <t>CVE-2023-6237</t>
        </is>
      </c>
      <c r="E385" s="147" t="inlineStr">
        <is>
          <t>OpenSSL</t>
        </is>
      </c>
      <c r="F385" s="109" t="n">
        <v>45308</v>
      </c>
      <c r="G385" s="18" t="inlineStr">
        <is>
          <t>Une vulnérabilité a été découverte dans OpenSSL. Elle permet à un attaquant de provoquer un déni de service à distance</t>
        </is>
      </c>
      <c r="H385" s="23" t="inlineStr">
        <is>
          <t>Risque fort</t>
        </is>
      </c>
      <c r="I385" s="147" t="inlineStr">
        <is>
          <t>Déni de service 
à distance</t>
        </is>
      </c>
      <c r="J385" s="1" t="inlineStr">
        <is>
          <t xml:space="preserve">
OUI</t>
        </is>
      </c>
      <c r="K385" s="18" t="inlineStr">
        <is>
          <t>Mettre a jour les version vers :
✓ OpenSSL versions 3.0.12 ou ultérieur 
✓ OpenSSL versions 3.1.4 ou ultérieure
✓ OpenSSL version ultérieur à 3.2.0
✓ OpenSSL FIPS versions ultérieur à 3.0 et 3.1</t>
        </is>
      </c>
      <c r="L385" s="1" t="inlineStr">
        <is>
          <t>Unix</t>
        </is>
      </c>
      <c r="M385" s="109" t="n">
        <v>45308</v>
      </c>
      <c r="N385" s="147" t="n">
        <v>10</v>
      </c>
      <c r="O385" s="109">
        <f>TODAY()</f>
        <v/>
      </c>
      <c r="P385" s="1">
        <f>DATEDIF(F385,O385,"D")</f>
        <v/>
      </c>
      <c r="Q385" s="109">
        <f>IF(P385&lt;=N385,"Traité dans le delai","Hors délai de remediation")</f>
        <v/>
      </c>
      <c r="R385" s="77" t="inlineStr">
        <is>
          <t>17/01/2024 : Mail envoyé par SOC 
17/01/2024 : Redhat: non concerné.
Oracle Linux: aucune publication jusqu’à présent.
24/01/2024 : aucune publication jusqu’à présent.
28/01/2024 : aucune publication jusqu’à présent.
01/02/2024 : aucune publication jusqu’à présent.
05/02/2024 : aucune publication jusqu’à présent.</t>
        </is>
      </c>
      <c r="S385" s="20" t="inlineStr">
        <is>
          <t>https://www.openssl.org/news/secadv/20240115.txt</t>
        </is>
      </c>
    </row>
    <row r="386" ht="101.65" customFormat="1" customHeight="1" s="2">
      <c r="A386" s="1" t="inlineStr">
        <is>
          <t>CDGDev</t>
        </is>
      </c>
      <c r="B386" s="1" t="inlineStr">
        <is>
          <t>17012024-11</t>
        </is>
      </c>
      <c r="C386" s="1" t="inlineStr">
        <is>
          <t>Clos (Traité)</t>
        </is>
      </c>
      <c r="D386" s="147" t="inlineStr">
        <is>
          <t>CVE-2024-0517
CVE-2024-0518
CVE-2024-0519</t>
        </is>
      </c>
      <c r="E386" s="147" t="inlineStr">
        <is>
          <t>Google Chrome</t>
        </is>
      </c>
      <c r="F386" s="109" t="n">
        <v>45308</v>
      </c>
      <c r="G386" s="18" t="inlineStr">
        <is>
          <t>De multiples vulnérabilités ont été découvertes 
dans Google Chrome. Elles permettent à un 
attaquant de provoquer un problème de sécurité 
non spécifié par l'éditeur.
La CVE-2024-0519 est activement exploité</t>
        </is>
      </c>
      <c r="H386" s="23" t="inlineStr">
        <is>
          <t>Risque fort</t>
        </is>
      </c>
      <c r="I386" s="147" t="inlineStr">
        <is>
          <t>Non spécifié par 
l'éditeur</t>
        </is>
      </c>
      <c r="J386" s="1" t="inlineStr">
        <is>
          <t>OUI</t>
        </is>
      </c>
      <c r="K386" s="18" t="inlineStr">
        <is>
          <t>Mettre à jour Google chrome par la version suivantes :
✓ Google Chrome version : 120.0.6099.234 ou ultérieur pour Mac
✓ Google Chrome version : 120.0.6099.224 ou ultérieur pour Linux
✓ Google Chrome version : 120.0.6099.224/225 ou ultérieur Windows</t>
        </is>
      </c>
      <c r="L386" s="147" t="inlineStr">
        <is>
          <t>FS</t>
        </is>
      </c>
      <c r="M386" s="109" t="n">
        <v>45308</v>
      </c>
      <c r="N386" s="147" t="n">
        <v>30</v>
      </c>
      <c r="O386" s="109" t="n">
        <v>45315</v>
      </c>
      <c r="P386" s="1">
        <f>DATEDIF(F386,O386,"D")</f>
        <v/>
      </c>
      <c r="Q386" s="109">
        <f>IF(P386&lt;=N386,"Traité dans le delai","Hors délai de remediation")</f>
        <v/>
      </c>
      <c r="R386" s="76" t="inlineStr">
        <is>
          <t>17/01/2024 : Mail envoyé par SOC 
'04/01/2024 : Autoupdate</t>
        </is>
      </c>
      <c r="S386" s="20" t="inlineStr">
        <is>
          <t>https://chromereleases.googleblog.com/2024/01/stable-channel-update-for-desktop_16.html</t>
        </is>
      </c>
    </row>
    <row r="387" ht="203.15" customFormat="1" customHeight="1" s="2">
      <c r="A387" s="1" t="inlineStr">
        <is>
          <t>CDGDev</t>
        </is>
      </c>
      <c r="B387" s="1" t="inlineStr">
        <is>
          <t>17012024-12</t>
        </is>
      </c>
      <c r="C387" s="1" t="inlineStr">
        <is>
          <t>Clos (Non concerné)</t>
        </is>
      </c>
      <c r="D387" s="147" t="inlineStr">
        <is>
          <t>CVE-2023-44487
CVE-2023-5072
CVE-2024-20932
CVE-2024-20918
CVE-2024-20952
CVE-2024-20919
CVE-2024-20921
CVE-2024-20926
CVE-2024-20945
CVE-2024-20955
CVE-2024-20923
CVE-2024-20925
CVE-2024-20922</t>
        </is>
      </c>
      <c r="E387" s="147" t="inlineStr">
        <is>
          <t>Oracle Java SE</t>
        </is>
      </c>
      <c r="F387" s="109" t="n">
        <v>45308</v>
      </c>
      <c r="G387" s="18" t="inlineStr">
        <is>
          <t>De multiples vulnérabilités ont été découvertes dans Oracle Java SE. Elles permettent à un attaquant de provoquer un déni de service à distance, une atteinte à l'intégrité des données et une atteinte à la confidentialité des données.</t>
        </is>
      </c>
      <c r="H387" s="23" t="inlineStr">
        <is>
          <t>Risque fort</t>
        </is>
      </c>
      <c r="I387" s="147" t="inlineStr">
        <is>
          <t>Déni de service à 
distance
-
Atteinte à 
l'intégrité des 
données
-
Atteinte à la 
confidentialité des 
données
-
Contournement 
de la politique de 
sécurité</t>
        </is>
      </c>
      <c r="J387" s="1" t="inlineStr">
        <is>
          <t>OUI</t>
        </is>
      </c>
      <c r="K387" s="18" t="inlineStr">
        <is>
          <t>Mise à jour vers les versions suivants : 
▪ JAVA SE ultérieur à 8u391, 
▪ JAVA SE ultérieur à 8u391-perf,
▪ JAVA SE ultérieur à 11.0.21, 
▪ JAVA SE ultérieur à 17.0.9, 
▪ JAVA SE ultérieur à 21.0.1</t>
        </is>
      </c>
      <c r="L387" s="1" t="inlineStr">
        <is>
          <t>APPS</t>
        </is>
      </c>
      <c r="M387" s="109" t="n">
        <v>45308</v>
      </c>
      <c r="N387" s="147" t="n">
        <v>5</v>
      </c>
      <c r="O387" s="109" t="n">
        <v>45309</v>
      </c>
      <c r="P387" s="1">
        <f>DATEDIF(F387,O387,"D")</f>
        <v/>
      </c>
      <c r="Q387" s="109">
        <f>IF(P387&lt;=N387,"Traité dans le delai","Hors délai de remediation")</f>
        <v/>
      </c>
      <c r="R387" s="75" t="inlineStr">
        <is>
          <t>17/01/2024 : Mail  envoyé par SOC.
19/01/2024 : Relance 
22/01/2024 : Relance</t>
        </is>
      </c>
      <c r="S387" s="20" t="inlineStr">
        <is>
          <t>https://www.oracle.com/security-alerts/cpujan2024verbose.html
https://www.oracle.com/security-alerts/cpujan2024.html</t>
        </is>
      </c>
    </row>
    <row r="388" ht="159.65" customFormat="1" customHeight="1" s="2">
      <c r="A388" s="1" t="inlineStr">
        <is>
          <t>CDGDev</t>
        </is>
      </c>
      <c r="B388" s="1" t="inlineStr">
        <is>
          <t>17012024-13</t>
        </is>
      </c>
      <c r="C388" s="1" t="inlineStr">
        <is>
          <t>Clos (Non concerné)</t>
        </is>
      </c>
      <c r="D388" s="147" t="inlineStr">
        <is>
          <t>CVE-2024-20903
CVE-2023-38545
CVE-2022-21432</t>
        </is>
      </c>
      <c r="E388" s="147" t="inlineStr">
        <is>
          <t>Oracle Database Server</t>
        </is>
      </c>
      <c r="F388" s="109" t="n">
        <v>45308</v>
      </c>
      <c r="G388" s="18" t="inlineStr">
        <is>
          <t>De multiples vulnérabilités ont été découvertes dans Oracle Database Server. Elles permettent à un attaquant de provoquer une exécution de code arbitraire à distance, un déni de service à distance et 
un contournement de la politique de 
sécurité.</t>
        </is>
      </c>
      <c r="H388" s="23" t="inlineStr">
        <is>
          <t>Risque fort</t>
        </is>
      </c>
      <c r="I388" s="147" t="inlineStr">
        <is>
          <t>Exécution de code 
arbitraire à distance
-
Déni de service à 
distance
-
Atteinte à l'intégrité 
des données
-
Contournement de la 
politique de sécurité</t>
        </is>
      </c>
      <c r="J388" s="1" t="inlineStr">
        <is>
          <t>OUI</t>
        </is>
      </c>
      <c r="K388" s="18" t="inlineStr">
        <is>
          <t>Mise à jour vers les versions suivants : 
✓ Oracle Database Server version ultérieur à 19.3 / 19.21
✓ Oracle Database Server version ultérieur à : 21.3 / 21.12 / 23.3</t>
        </is>
      </c>
      <c r="L388" s="1" t="inlineStr">
        <is>
          <t>DBA</t>
        </is>
      </c>
      <c r="M388" s="109" t="n">
        <v>45308</v>
      </c>
      <c r="N388" s="147" t="n">
        <v>5</v>
      </c>
      <c r="O388" s="109" t="n">
        <v>45309</v>
      </c>
      <c r="P388" s="1">
        <f>DATEDIF(F388,O388,"D")</f>
        <v/>
      </c>
      <c r="Q388" s="109">
        <f>IF(P388&lt;=N388,"Traité dans le delai","Hors délai de remediation")</f>
        <v/>
      </c>
      <c r="R388" s="75" t="inlineStr">
        <is>
          <t>17/01/2024 : Mail  envoyé par SOC.
19/01/2024 : Produit Non concerné</t>
        </is>
      </c>
      <c r="S388" s="20" t="inlineStr">
        <is>
          <t>https://www.oracle.com/security-alerts/cpujan2024.html#AppendixDB
https://www.oracle.com/security-alerts/cpujan2024verbose.html#DB</t>
        </is>
      </c>
    </row>
    <row r="389" ht="377.15" customFormat="1" customHeight="1" s="2">
      <c r="A389" s="1" t="inlineStr">
        <is>
          <t>CDGDev</t>
        </is>
      </c>
      <c r="B389" s="1" t="inlineStr">
        <is>
          <t xml:space="preserve">18012024-14 </t>
        </is>
      </c>
      <c r="C389" s="1" t="inlineStr">
        <is>
          <t>NOK</t>
        </is>
      </c>
      <c r="D389" s="147" t="inlineStr">
        <is>
          <t>CVE-2023-39975
CVE-2023-5363
CVE-2024-20961
CVE-2024-20962
CVE-2024-20973
CVE-2024-20975
CVE-2024-20977
CVE-2024-20960
CVE-2024-20963
CVE-2024-20985
CVE-2024-20969
CVE-2024-20967
CVE-2024-20964
CVE-2024-20981
CVE-2024-20983
CVE-2024-20966
CVE-2024-20970
CVE-2024-20971
CVE-2024-20972
CVE-2024-20974
CVE-2024-20976
CVE-2024-20978
CVE-2024-20982
CVE-2024-20965
CVE-2024-20984
CVE-2024-20968</t>
        </is>
      </c>
      <c r="E389" s="147" t="inlineStr">
        <is>
          <t>Oracle MySQL</t>
        </is>
      </c>
      <c r="F389" s="109" t="n">
        <v>45308</v>
      </c>
      <c r="G389" s="18" t="inlineStr">
        <is>
          <t>De multiples vulnérabilités ont été découvertes dans Oracle MySQL. Certaines d'entre elles permettent à un attaquant de provoquer une exécution de code arbitraire à distance, un déni de service à distance et un contournement de la politique de sécurité</t>
        </is>
      </c>
      <c r="H389" s="23" t="inlineStr">
        <is>
          <t>Risque fort</t>
        </is>
      </c>
      <c r="I389" s="147" t="inlineStr">
        <is>
          <t>Exécution de code 
arbitraire à distance
-
Déni de service à 
distance
-
Atteinte à l'intégrité des 
données
-
Atteinte à la 
confidentialité des 
données
-
Contournement de la 
politique de sécurité</t>
        </is>
      </c>
      <c r="J389" s="1" t="inlineStr">
        <is>
          <t>OUI</t>
        </is>
      </c>
      <c r="K389" s="18" t="inlineStr">
        <is>
          <t>✓ Mise à jour MySQL Server la version 8.0.36 ou ultérieur
✓ Mise à jour MySQL Server la version ultérieures à 8.1.x
✓ Mise à jour MySQL Server la version ultérieures à 8.2.x</t>
        </is>
      </c>
      <c r="L389" s="1" t="inlineStr">
        <is>
          <t>DBA</t>
        </is>
      </c>
      <c r="M389" s="109" t="n">
        <v>45308</v>
      </c>
      <c r="N389" s="147" t="n">
        <v>10</v>
      </c>
      <c r="O389" s="109" t="n">
        <v>45308</v>
      </c>
      <c r="P389" s="1">
        <f>DATEDIF(F389,O389,"D")</f>
        <v/>
      </c>
      <c r="Q389" s="109">
        <f>IF(P389&lt;=N389,"Traité dans le delai","Hors délai de remediation")</f>
        <v/>
      </c>
      <c r="R389" s="19" t="inlineStr">
        <is>
          <t>.18/01/2024 : Mail envoyé par SOC
 win server 2008 std Obsoléte</t>
        </is>
      </c>
      <c r="S389" s="20" t="inlineStr">
        <is>
          <t>https://www.oracle.com/security-alerts/cpujan2024.html#AppendixMSQL
https://www.oracle.com/security-alerts/cpujan2024verbose.html#MSQL</t>
        </is>
      </c>
    </row>
    <row r="390" ht="409.5" customFormat="1" customHeight="1" s="2">
      <c r="A390" s="1" t="inlineStr">
        <is>
          <t>CDGDev</t>
        </is>
      </c>
      <c r="B390" s="88" t="inlineStr">
        <is>
          <t xml:space="preserve">23012024-17 </t>
        </is>
      </c>
      <c r="C390" s="1" t="inlineStr">
        <is>
          <t>Clos (Patch cumulative)</t>
        </is>
      </c>
      <c r="D390" s="87" t="inlineStr">
        <is>
          <t>CVE-2023-38039
CVE-2023-38545
CVE-2023-38546
CVE-2023-40528
CVE-2023-42887
CVE-2023-42888
CVE-2023-42915
CVE-2023-42916
CVE-2023-42917
CVE-2023-42935
CVE-2024-23203
CVE-2024-23204
CVE-2024-23206
CVE-2024-23207
CVE-2024-23208
CVE-2024-23209
CVE-2024-23210
CVE-2024-23211
CVE-2024-23212
CVE-2024-23213
CVE-2024-23214
CVE-2024-23215
CVE-2024-23217
CVE-2024-23218
CVE-2024-23219
CVE-2024-23222
CVE-2024-23223
CVE-2024-23224</t>
        </is>
      </c>
      <c r="E390" s="87" t="inlineStr">
        <is>
          <t>Apple</t>
        </is>
      </c>
      <c r="F390" s="96" t="n">
        <v>45314</v>
      </c>
      <c r="G390" s="90" t="inlineStr">
        <is>
          <t>De multiples vulnérabilités ont été découvertes dans les produits Apple. Elles permettent à un attaquant de provoquer une atteinte à la confidentialité des données, un contournement de la politique de sécurité et une exécution de code arbitraire à distance.La vulnérabilité CVE-2024-23222 est activement exploitée. Apple a également publié des correctifs pour 
les appareils plus anciens qui ne supportent pas les versions plus récentes d'iOS et iPadOS. Ceux-ci concernent les vulnérabilités.CVE-2023-42916 et CVE-2023-42917 qui sont 
également activement exploitées.</t>
        </is>
      </c>
      <c r="H390" s="97" t="inlineStr">
        <is>
          <t>Risque fort</t>
        </is>
      </c>
      <c r="I390" s="87" t="inlineStr">
        <is>
          <t>Atteinte à la 
confidentialité des 
données
-
Contournement 
de la politique de 
sécurité
-
Exécution de 
code arbitraire à 
distance</t>
        </is>
      </c>
      <c r="J390" s="88" t="inlineStr">
        <is>
          <t>OUI</t>
        </is>
      </c>
      <c r="K390" s="90" t="inlineStr">
        <is>
          <t>Mise à jour des produits Apple par les versions suivantes :
• Safari versions à 17.3 ou ultérieur
• iOS versions à 15.8.1 ou ultérieur
• iOS versions à 16.7.5 ou ultérieur
• iOS versions à 17.3 ou ultérieur
• iPadOS versions à 15.8.1 ou ultérieur
• iPadOS versions à 16.7.5 ou ultérieur
• iPadOS versions à 17.3 ou ultérieur
• macOS Monterey versions à 12.7.3 ou ultérieur
• macOS Sonoma versions à 14.3 ou ultérieur
• macOS Ventura versions à 13.6.4 ou ultérieur</t>
        </is>
      </c>
      <c r="L390" s="147" t="inlineStr">
        <is>
          <t>FS</t>
        </is>
      </c>
      <c r="M390" s="96" t="n">
        <v>45314</v>
      </c>
      <c r="N390" s="87" t="n">
        <v>5</v>
      </c>
      <c r="O390" s="96">
        <f>TODAY()</f>
        <v/>
      </c>
      <c r="P390" s="1">
        <f>DATEDIF(F390,O390,"D")</f>
        <v/>
      </c>
      <c r="Q390" s="96">
        <f>IF(P390&lt;=N390,"Traité dans le delai","Hors délai de remediation")</f>
        <v/>
      </c>
      <c r="R390" s="99" t="inlineStr">
        <is>
          <t xml:space="preserve">23/01/2024 : Mail envoyé par SOC
29/01/2023 : Relance
01/02/2024 : Relance
03/02/2024 : Relance
05/02/2024: Relance  
Une nouvelle vulnarabilité a été découverte sous l'id : 06032024-01
</t>
        </is>
      </c>
      <c r="S390" s="95" t="inlineStr">
        <is>
          <t>https://support.apple.com/en-us/HT214056
https://support.apple.com/en-us/HT214059
https://support.apple.com/en-us/HT214063
https://support.apple.com/en-us/HT214062
https://support.apple.com/en-us/HT214061
https://support.apple.com/en-us/HT214058
https://support.apple.com/en-us/HT214057</t>
        </is>
      </c>
    </row>
    <row r="391" ht="217.5" customFormat="1" customHeight="1" s="2">
      <c r="A391" s="1" t="inlineStr">
        <is>
          <t>CDGDev</t>
        </is>
      </c>
      <c r="B391" s="1" t="inlineStr">
        <is>
          <t>24012024-18</t>
        </is>
      </c>
      <c r="C391" s="1" t="inlineStr">
        <is>
          <t>Clos (Traité)</t>
        </is>
      </c>
      <c r="D391" s="147" t="inlineStr">
        <is>
          <t>CVE-2024-0741
CVE-2024-0742
CVE-2024-0743
CVE-2024-0744
CVE-2024-0745
CVE-2024-0746
CVE-2024-0747
CVE-2024-0748
CVE-2024-0749
CVE-2024-0750
CVE-2024-0751
CVE-2024-0752
CVE-2024-0753
CVE-2024-0754
CVE-2024-0755</t>
        </is>
      </c>
      <c r="E391" s="147" t="inlineStr">
        <is>
          <t>Mozilla Firefox</t>
        </is>
      </c>
      <c r="F391" s="109" t="n">
        <v>45315</v>
      </c>
      <c r="G391" s="18" t="inlineStr">
        <is>
          <t>De multiples vulnérabilités ont été 
découvertes dans les produits Mozilla. Elles 
permettent à un attaquant de provoquer un 
problème de sécurité non spécifié par l'éditeur, 
une atteinte à la confidentialité des données, 
une exécution de code arbitraire à distance et 
un contournement de la politique de sécurité.</t>
        </is>
      </c>
      <c r="H391" s="23" t="inlineStr">
        <is>
          <t>Risque fort</t>
        </is>
      </c>
      <c r="I391" s="147" t="inlineStr">
        <is>
          <t>Atteinte à la 
confidentialité des 
données
-
Contournement de la 
politique de sécurité
-
Exécution de code 
arbitraire à distance</t>
        </is>
      </c>
      <c r="J391" s="88" t="inlineStr">
        <is>
          <t>OUI</t>
        </is>
      </c>
      <c r="K391" s="18" t="inlineStr">
        <is>
          <t>❖ Mise à jour vers les versions Mozilla Firefox : 
✓ Firefox versions 122 ou ultérieur
✓ Firefox ESR versions 115.7 ou ultérieur
✓ Thunderbird versions 115.7 ou ultérieur</t>
        </is>
      </c>
      <c r="L391" s="147" t="inlineStr">
        <is>
          <t>FS</t>
        </is>
      </c>
      <c r="M391" s="109" t="n">
        <v>45315</v>
      </c>
      <c r="N391" s="147" t="n">
        <v>30</v>
      </c>
      <c r="O391" s="109" t="n">
        <v>45317</v>
      </c>
      <c r="P391" s="1">
        <f>DATEDIF(F391,O391,"D")</f>
        <v/>
      </c>
      <c r="Q391" s="109">
        <f>IF(P391&lt;=N391,"Traité dans le delai","Hors délai de remediation")</f>
        <v/>
      </c>
      <c r="R391" s="51" t="inlineStr">
        <is>
          <t>24/01/2024 : Mail envoyé par SOC
26/01/2024: Autoupdate</t>
        </is>
      </c>
      <c r="S391" s="20" t="inlineStr">
        <is>
          <t>https://www.mozilla.org/en-US/security/advisories/mfsa2024-01/
https://www.mozilla.org/en-US/security/advisories/mfsa2024-02/
https://www.mozilla.org/en-US/security/advisories/mfsa2024-04/</t>
        </is>
      </c>
    </row>
    <row r="392" ht="159.65" customFormat="1" customHeight="1" s="2">
      <c r="A392" s="1" t="inlineStr">
        <is>
          <t>CDGDev</t>
        </is>
      </c>
      <c r="B392" s="1" t="inlineStr">
        <is>
          <t>24012024-19</t>
        </is>
      </c>
      <c r="C392" s="1" t="inlineStr">
        <is>
          <t>Clos (Traité)</t>
        </is>
      </c>
      <c r="D392" s="147" t="inlineStr">
        <is>
          <t>CVE-2024-0807
CVE-2024-0812
CVE-2024-0808
CVE-2024-0810
CVE-2024-0814
CVE-2024-0813
CVE-2024-0806
CVE-2024-0805
CVE-2024-0804
CVE-2024-0811
CVE-2024-0809</t>
        </is>
      </c>
      <c r="E392" s="147" t="inlineStr">
        <is>
          <t>Google Chrome</t>
        </is>
      </c>
      <c r="F392" s="109" t="n">
        <v>45315</v>
      </c>
      <c r="G392" s="18" t="inlineStr">
        <is>
          <t>De multiples vulnérabilités ont été découvertes 
dans Google Chrome. Elles permettent à un 
attaquant de provoquer un problème de sécurité 
non spécifié par l'éditeur.</t>
        </is>
      </c>
      <c r="H392" s="23" t="inlineStr">
        <is>
          <t>Risque fort</t>
        </is>
      </c>
      <c r="I392" s="147" t="inlineStr">
        <is>
          <t>Non spécifié par 
l'éditeur</t>
        </is>
      </c>
      <c r="J392" s="1" t="inlineStr">
        <is>
          <t>OUI</t>
        </is>
      </c>
      <c r="K392" s="18" t="inlineStr">
        <is>
          <t>Mettre à jour Google chrome par la version suivantes : 
✓ Google Chrome version : 121.0.6167.85 ou ultérieur pour Mac
✓ Google Chrome version : 121.0.6167.85 ou ultérieur pour Linux
✓ Google Chrome version : 121.0.6167.85/.86 ou ultérieur Windows</t>
        </is>
      </c>
      <c r="L392" s="147" t="inlineStr">
        <is>
          <t>FS</t>
        </is>
      </c>
      <c r="M392" s="109" t="n">
        <v>45315</v>
      </c>
      <c r="N392" s="147" t="n">
        <v>30</v>
      </c>
      <c r="O392" s="109">
        <f>TODAY()</f>
        <v/>
      </c>
      <c r="P392" s="1">
        <f>DATEDIF(F392,O392,"D")</f>
        <v/>
      </c>
      <c r="Q392" s="109" t="inlineStr">
        <is>
          <t>Traité dans le delai</t>
        </is>
      </c>
      <c r="R392" s="76" t="inlineStr">
        <is>
          <t>24/01/2024 : Mail envoyé par SOC 
'24/01/2024 : Autoupdate</t>
        </is>
      </c>
      <c r="S392" s="20" t="inlineStr">
        <is>
          <t>https://chromereleases.googleblog.com/2024/01/stable-channel-update-for-desktop_23.html</t>
        </is>
      </c>
    </row>
    <row r="393" ht="232.15" customFormat="1" customHeight="1" s="2">
      <c r="A393" s="1" t="inlineStr">
        <is>
          <t>CDGDev</t>
        </is>
      </c>
      <c r="B393" s="1" t="inlineStr">
        <is>
          <t>26012024-20</t>
        </is>
      </c>
      <c r="C393" s="1" t="inlineStr">
        <is>
          <t>Clos (Traité)</t>
        </is>
      </c>
      <c r="D393" s="147" t="inlineStr">
        <is>
          <t>CVE-2024-21385
CVE-2024-21383
CVE-2024-21387
CVE-2024-21382
CVE-2024-0814
CVE-2024-0813
CVE-2024-0812
CVE-2024-0811
CVE-2024-0810
CVE-2024-0809
CVE-2024-0808
CVE-2024-0807
CVE-2024-0806
CVE-2024-0805
CVE-2024-0804
CVE-2024-21326</t>
        </is>
      </c>
      <c r="E393" s="147" t="inlineStr">
        <is>
          <t>Microsoft Edge</t>
        </is>
      </c>
      <c r="F393" s="109" t="n">
        <v>45317</v>
      </c>
      <c r="G393" s="18" t="inlineStr">
        <is>
          <t>De multiples vulnérabilités ont été corrigées dans 
Microsoft Edge. Elles permettent à un attaquant de 
provoquer un problème de sécurité non spécifié 
par l'éditeur, une élévation de privilèges, une 
atteinte à la confidentialité des données et une 
usurpation d'identité.</t>
        </is>
      </c>
      <c r="H393" s="23" t="inlineStr">
        <is>
          <t>Risque fort</t>
        </is>
      </c>
      <c r="I393" s="147" t="inlineStr">
        <is>
          <t>Atteinte à la 
confidentialité des 
données
-
Usurpation 
d'identité
-
Élévation de 
privilèges
-
Non spécifié par 
l'éditeur</t>
        </is>
      </c>
      <c r="J393" s="1" t="inlineStr">
        <is>
          <t>OUI</t>
        </is>
      </c>
      <c r="K393" s="18" t="inlineStr">
        <is>
          <t>	Mise a jour vers la version 1121.0.2277.83 ou ultérieur</t>
        </is>
      </c>
      <c r="L393" s="147" t="inlineStr">
        <is>
          <t>FS</t>
        </is>
      </c>
      <c r="M393" s="109" t="n">
        <v>45317</v>
      </c>
      <c r="N393" s="147" t="n">
        <v>10</v>
      </c>
      <c r="O393" s="96" t="n">
        <v>45317</v>
      </c>
      <c r="P393" s="1">
        <f>DATEDIF(F393,O393,"D")</f>
        <v/>
      </c>
      <c r="Q393" s="96">
        <f>IF(P393&lt;=N393,"Traité dans le delai","Hors délai de remediation")</f>
        <v/>
      </c>
      <c r="R393" s="75" t="inlineStr">
        <is>
          <t>26/01/2024 : Mail envoyé par SOC
31/01/2024 :AutoUpdate</t>
        </is>
      </c>
      <c r="S393" s="20" t="inlineStr">
        <is>
          <t>https://msrc.microsoft.com/update-guide</t>
        </is>
      </c>
    </row>
    <row r="394" ht="87" customFormat="1" customHeight="1" s="2">
      <c r="A394" s="1" t="inlineStr">
        <is>
          <t>CDGDev</t>
        </is>
      </c>
      <c r="B394" s="1" t="inlineStr">
        <is>
          <t xml:space="preserve">08022024-05 </t>
        </is>
      </c>
      <c r="C394" s="1" t="inlineStr">
        <is>
          <t>Clos (Traité)</t>
        </is>
      </c>
      <c r="D394" s="147" t="inlineStr">
        <is>
          <t>CVE-2024-1283
CVE-2024-1284</t>
        </is>
      </c>
      <c r="E394" s="147" t="inlineStr">
        <is>
          <t>Google Chrome</t>
        </is>
      </c>
      <c r="F394" s="109" t="n">
        <v>45330</v>
      </c>
      <c r="G394" s="18" t="inlineStr">
        <is>
          <t>De multiples vulnérabilités ont été découvertes 
dans Google Chrome. Elles permettent à un 
attaquant de provoquer un problème de sécurité 
non spécifié par l'éditeur</t>
        </is>
      </c>
      <c r="H394" s="71" t="inlineStr">
        <is>
          <t>Risque fort</t>
        </is>
      </c>
      <c r="I394" s="147" t="inlineStr">
        <is>
          <t>Non spécifié par 
l'éditeur</t>
        </is>
      </c>
      <c r="J394" s="1" t="inlineStr">
        <is>
          <t>OUI</t>
        </is>
      </c>
      <c r="K394" s="42" t="inlineStr">
        <is>
          <t>Mettre à jour Google chrome par la version suivantes : 
✓ Google Chrome version : 121.0.6167.160 ou ultérieur pour Linux
✓ Google Chrome version : 121.0.6167.160/161 ou ultérieur Windows</t>
        </is>
      </c>
      <c r="L394" s="147" t="inlineStr">
        <is>
          <t>FS</t>
        </is>
      </c>
      <c r="M394" s="109" t="n">
        <v>45330</v>
      </c>
      <c r="N394" s="1" t="n">
        <v>30</v>
      </c>
      <c r="O394" s="109" t="n">
        <v>45330</v>
      </c>
      <c r="P394" s="1">
        <f>DATEDIF(F394,O394,"D")</f>
        <v/>
      </c>
      <c r="Q394" s="96">
        <f>IF(P394&lt;=N394,"Traité dans le delai","Hors délai de remediation")</f>
        <v/>
      </c>
      <c r="R394" s="76" t="inlineStr">
        <is>
          <t>08/02/2024 : Mail envoyé par SOC 
'08/02/2024 : Autoupdate</t>
        </is>
      </c>
      <c r="S394" s="120" t="inlineStr">
        <is>
          <t>https://chromereleases.googleblog.com/2024/02/stable-channel-update-for-desktop.html</t>
        </is>
      </c>
    </row>
    <row r="395" ht="145.15" customFormat="1" customHeight="1" s="2">
      <c r="A395" s="1" t="inlineStr">
        <is>
          <t>CDGDev</t>
        </is>
      </c>
      <c r="B395" s="1" t="inlineStr">
        <is>
          <t>08022024-07</t>
        </is>
      </c>
      <c r="C395" s="73" t="inlineStr">
        <is>
          <t>WIP</t>
        </is>
      </c>
      <c r="D395" s="147" t="inlineStr">
        <is>
          <t>CVE-2023-40547</t>
        </is>
      </c>
      <c r="E395" s="147" t="inlineStr">
        <is>
          <t>distributions de Linux</t>
        </is>
      </c>
      <c r="F395" s="109" t="n">
        <v>45330</v>
      </c>
      <c r="G395" s="18" t="inlineStr">
        <is>
          <t>Une vulnérabilité a été découverte dans plusieurs distributions de Linux. Utilisant le chargeur d’amorçage (BootLoader) « Shim. » Peut permettre à un attaquant distant d’exécuter du code arbitraire.</t>
        </is>
      </c>
      <c r="H395" s="71" t="inlineStr">
        <is>
          <t>Risque fort</t>
        </is>
      </c>
      <c r="I395" s="147" t="inlineStr">
        <is>
          <t>Exécution de 
code arbitraire 
à distance</t>
        </is>
      </c>
      <c r="J395" s="1" t="inlineStr">
        <is>
          <t>OUI</t>
        </is>
      </c>
      <c r="K395" s="42" t="inlineStr">
        <is>
          <t>✓ Mettre à jour la version 15.8 de Shim ou ultérieur</t>
        </is>
      </c>
      <c r="L395" s="1" t="inlineStr">
        <is>
          <t>Unix</t>
        </is>
      </c>
      <c r="M395" s="109" t="n">
        <v>45330</v>
      </c>
      <c r="N395" s="1" t="n">
        <v>5</v>
      </c>
      <c r="O395" s="109">
        <f>TODAY()</f>
        <v/>
      </c>
      <c r="P395" s="1">
        <f>DATEDIF(F395,O395,"D")</f>
        <v/>
      </c>
      <c r="Q395" s="96">
        <f>IF(P395&lt;=N395,"Traité dans le delai","Hors délai de remediation")</f>
        <v/>
      </c>
      <c r="R395" s="47" t="inlineStr">
        <is>
          <t>08/02/2024 : Mail envoyé par SOC 
13/02/2024 : Relance
13/02/2024 : 
Redhat aucune Errata n'est disponible
Linux aucune Errata n'est disponible
19/02/2024 : aucune Errata n'est disponible
22/02/2024 : aucune Errata n'est disponible
26/02/2024 : Relance
28/02/2024 : Rellance
28/02/2024 :aucune Errata n'est disponible</t>
        </is>
      </c>
      <c r="S395" s="20" t="inlineStr">
        <is>
          <t>https://access.redhat.com/security/cve/cve-2023-40547
https://ubuntu.com/security/CVE-2023-40547
https://nvd.nist.gov/vuln/detail/CVE-2023-40547
https://www.bleepingcomputer.com/news/security/critical-flaw-in-shim-bootloader-impacts-major-linux-distros/</t>
        </is>
      </c>
    </row>
    <row r="396" ht="114" customFormat="1" customHeight="1" s="2">
      <c r="A396" s="1" t="inlineStr">
        <is>
          <t>CDGDev</t>
        </is>
      </c>
      <c r="B396" s="1" t="inlineStr">
        <is>
          <t>09022024-08</t>
        </is>
      </c>
      <c r="C396" s="1" t="inlineStr">
        <is>
          <t>Clos (Traité)</t>
        </is>
      </c>
      <c r="D396" s="1" t="inlineStr">
        <is>
          <t>CVE-2024-21762</t>
        </is>
      </c>
      <c r="E396" s="147" t="inlineStr">
        <is>
          <t>FortiOS SSL VPN</t>
        </is>
      </c>
      <c r="F396" s="109" t="n">
        <v>45331</v>
      </c>
      <c r="G396" s="18" t="inlineStr">
        <is>
          <t>Une vulnérabilité a été découverte dans
FortiGate, l’exploitation cette dernière peut 
permettre à un attaquant distant non authentifié 
d'exécuter un code arbitraire ou une commande 
via des requêtes HTTP spécialement conçues
dans la fonction VPN SSL. 
La CVE-2024-21762 est activement exploitée</t>
        </is>
      </c>
      <c r="H396" s="71" t="inlineStr">
        <is>
          <t>Risque fort</t>
        </is>
      </c>
      <c r="I396" s="147" t="inlineStr">
        <is>
          <t>Exécution code 
arbitraire</t>
        </is>
      </c>
      <c r="J396" s="1" t="inlineStr">
        <is>
          <t>OUI</t>
        </is>
      </c>
      <c r="K396" s="18" t="inlineStr">
        <is>
          <t>✓ Mettre à jour FortiOS vers la version 7.4.3 ou ultérieure 
✓ Mettre à jour FortiOS vers la version 7.2.7 ou ultérieure
✓ Mettre à jour FortiOS vers la version 7.0.14ou ultérieure
✓ Mettre à jour FortiOS vers la version 6.4.15 ou ultérieure
✓ Mettre à jour FortiOS vers la version 6.2.16 ou ultérieure</t>
        </is>
      </c>
      <c r="L396" s="1" t="inlineStr">
        <is>
          <t>Network</t>
        </is>
      </c>
      <c r="M396" s="109" t="n">
        <v>45331</v>
      </c>
      <c r="N396" s="1" t="n">
        <v>2</v>
      </c>
      <c r="O396" s="109" t="n">
        <v>45331</v>
      </c>
      <c r="P396" s="1">
        <f>DATEDIF(F396,O396,"D")</f>
        <v/>
      </c>
      <c r="Q396" s="96">
        <f>IF(P396&lt;=N396,"Traité dans le delai","Hors délai de remediation")</f>
        <v/>
      </c>
      <c r="R396" s="19" t="inlineStr">
        <is>
          <t xml:space="preserve">09/02/2023 : Mail envoyé par SOC
Le service ssl vpn deja désactivé 
</t>
        </is>
      </c>
      <c r="S396" s="20" t="inlineStr">
        <is>
          <t>https://www.fortiguard.com/psirt/FG-IR-24-015</t>
        </is>
      </c>
    </row>
    <row r="397" ht="72.65000000000001" customFormat="1" customHeight="1" s="2">
      <c r="A397" s="1" t="inlineStr">
        <is>
          <t>CDGDev</t>
        </is>
      </c>
      <c r="B397" s="1" t="inlineStr">
        <is>
          <t xml:space="preserve">09022024-12 </t>
        </is>
      </c>
      <c r="C397" s="1" t="inlineStr">
        <is>
          <t>Clos (Traité)</t>
        </is>
      </c>
      <c r="D397" s="147" t="inlineStr">
        <is>
          <t>CVE-2024-1283
CVE-2024-1284</t>
        </is>
      </c>
      <c r="E397" s="147" t="inlineStr">
        <is>
          <t>Microsoft Edge</t>
        </is>
      </c>
      <c r="F397" s="109" t="n">
        <v>45331</v>
      </c>
      <c r="G397" s="18" t="inlineStr">
        <is>
          <t>De multiples vulnérabilités ont été découvertes dans Microsoft Edge. Elles permettent à un attaquant d'exécuter du code arbitraire ou de provoquer un déni de service.</t>
        </is>
      </c>
      <c r="H397" s="71" t="inlineStr">
        <is>
          <t>Risque fort</t>
        </is>
      </c>
      <c r="I397" s="147" t="inlineStr">
        <is>
          <t>Exécution de code 
arbitraire 
-
Déni de service</t>
        </is>
      </c>
      <c r="J397" s="1" t="inlineStr">
        <is>
          <t>OUI</t>
        </is>
      </c>
      <c r="K397" s="42" t="inlineStr">
        <is>
          <t>Il est recommandé de mettre à jour Microsoft Edge dès que possible vers les versions :
✓ Microsoft Edge version 121.0.2277.113 ou ultérieures.
✓ Microsoft Edge Extended Stable version 120.0.2210.175 ou ultérieures</t>
        </is>
      </c>
      <c r="L397" s="147" t="inlineStr">
        <is>
          <t>FS</t>
        </is>
      </c>
      <c r="M397" s="109" t="n">
        <v>45331</v>
      </c>
      <c r="N397" s="1" t="n">
        <v>30</v>
      </c>
      <c r="O397" s="109" t="n">
        <v>45331</v>
      </c>
      <c r="P397" s="1">
        <f>DATEDIF(F397,O397,"D")</f>
        <v/>
      </c>
      <c r="Q397" s="96">
        <f>IF(P397&lt;=N397,"Traité dans le delai","Hors délai de remediation")</f>
        <v/>
      </c>
      <c r="R397" s="75" t="inlineStr">
        <is>
          <t>°09/02/2024 : Mail envoyé par SOC
Autoupdate</t>
        </is>
      </c>
      <c r="S397" s="20" t="inlineStr">
        <is>
          <t>https://msrc.microsoft.com/update-guide/vulnerability/CVE-2024-1284
https://msrc.microsoft.com/update-guide/vulnerability/CVE-2024-1283</t>
        </is>
      </c>
    </row>
    <row r="398" ht="101.65" customFormat="1" customHeight="1" s="2">
      <c r="A398" s="1" t="inlineStr">
        <is>
          <t>CDGDev</t>
        </is>
      </c>
      <c r="B398" s="1" t="inlineStr">
        <is>
          <t xml:space="preserve"> 14022024-14 </t>
        </is>
      </c>
      <c r="C398" s="1" t="inlineStr">
        <is>
          <t>WIP</t>
        </is>
      </c>
      <c r="D398" s="147" t="inlineStr">
        <is>
          <t>CVE-2024-21402
CVE-2024-21413
CVE-2024-21378</t>
        </is>
      </c>
      <c r="E398" s="147" t="inlineStr">
        <is>
          <t>Microsoft 
Outlook</t>
        </is>
      </c>
      <c r="F398" s="109" t="n">
        <v>45336</v>
      </c>
      <c r="G398" s="18" t="inlineStr">
        <is>
          <t>De multiples vulnérabilités critique ont été découvertes
dans Microsoft Outlook. L’exploitation de cette faille 
peut permettre à un attaquant d’exécuter un code 
arbitraire à distance. La CVE-2024-21413 est 
considérée comme extrêmement critique. Le score 
CVSS de 9.8 indique une vulnérabilité avec un impact 
majeur. Il est essentiel de la traiter rapidement.</t>
        </is>
      </c>
      <c r="H398" s="71" t="inlineStr">
        <is>
          <t>Risque fort</t>
        </is>
      </c>
      <c r="I398" s="147" t="inlineStr">
        <is>
          <t>Exécution code arbitraire à distance
Elévation De privilèges</t>
        </is>
      </c>
      <c r="J398" s="1" t="inlineStr">
        <is>
          <t>OUI</t>
        </is>
      </c>
      <c r="K398" s="42" t="inlineStr">
        <is>
          <t>Veuillez se référer au bulletin de sécurité Microsoft du 13 Février 2024</t>
        </is>
      </c>
      <c r="L398" s="1" t="inlineStr">
        <is>
          <t>Wintel</t>
        </is>
      </c>
      <c r="M398" s="109" t="n">
        <v>45336</v>
      </c>
      <c r="N398" s="1" t="n">
        <v>2</v>
      </c>
      <c r="O398" s="109">
        <f>TODAY()</f>
        <v/>
      </c>
      <c r="P398" s="1">
        <f>DATEDIF(F398,O398,"D")</f>
        <v/>
      </c>
      <c r="Q398" s="96">
        <f>IF(P398&lt;=N398,"Traité dans le delai","Hors délai de remediation")</f>
        <v/>
      </c>
      <c r="R398" s="75" t="inlineStr">
        <is>
          <t>°14/02/2024 : Mail envoyé par SOC
16/02/2024 : Relance
16/02/2024 : Change initié sous l'id : 259120 
Date de réalisation       :  à partir du 15/02 
21/02/2024 : Relance
26/02/2024 : Relance</t>
        </is>
      </c>
      <c r="S398" s="49" t="inlineStr">
        <is>
          <t>https://msrc.microsoft.com/update-guide/vulnerability/CVE-2024-21413
https://msrc.microsoft.com/update-guide/vulnerability/CVE-2024-21402
https://msrc.microsoft.com/update-guide/vulnerability/ CVE-2024-21378</t>
        </is>
      </c>
    </row>
    <row r="399" ht="87" customFormat="1" customHeight="1" s="2">
      <c r="A399" s="1" t="inlineStr">
        <is>
          <t>CDGDev</t>
        </is>
      </c>
      <c r="B399" s="1" t="inlineStr">
        <is>
          <t xml:space="preserve"> 14022024-15</t>
        </is>
      </c>
      <c r="C399" s="1" t="inlineStr">
        <is>
          <t>WIP</t>
        </is>
      </c>
      <c r="D399" s="147" t="inlineStr">
        <is>
          <t>CVE-2024-20684
CVE-2024-21357
CVE-2024-21351
CVE-2024-21412
CVE-2024-21380</t>
        </is>
      </c>
      <c r="E399" s="147" t="inlineStr">
        <is>
          <t>Produit Microsoft</t>
        </is>
      </c>
      <c r="F399" s="109" t="n">
        <v>45336</v>
      </c>
      <c r="G399" s="18" t="inlineStr">
        <is>
          <t>De multiples vulnérabilités critique ont été découvertes
dans les produits de Microsoft. L’exploitation de 
cette faille peut permettre le déni de service et un 
contournement de la sécurité.
Les deux CVE-2024-21351 / CVE-2024-21412 sont
activement exploitées</t>
        </is>
      </c>
      <c r="H399" s="71" t="inlineStr">
        <is>
          <t>Risque fort</t>
        </is>
      </c>
      <c r="I399" s="147" t="inlineStr">
        <is>
          <t xml:space="preserve">Déni de service
Contournement de la sécurité
</t>
        </is>
      </c>
      <c r="J399" s="1" t="inlineStr">
        <is>
          <t>OUI</t>
        </is>
      </c>
      <c r="K399" s="42" t="inlineStr">
        <is>
          <t>Veuillez se référer au bulletin de sécurité Microsoft du 13 Février 2024 pour installation des Patchs (cf. 
section Références)</t>
        </is>
      </c>
      <c r="L399" s="1" t="inlineStr">
        <is>
          <t>Wintel</t>
        </is>
      </c>
      <c r="M399" s="109" t="n">
        <v>45336</v>
      </c>
      <c r="N399" s="1" t="n">
        <v>2</v>
      </c>
      <c r="O399" s="109">
        <f>TODAY()</f>
        <v/>
      </c>
      <c r="P399" s="1">
        <f>DATEDIF(F399,O399,"D")</f>
        <v/>
      </c>
      <c r="Q399" s="96">
        <f>IF(P399&lt;=N399,"Traité dans le delai","Hors délai de remediation")</f>
        <v/>
      </c>
      <c r="R399" s="75" t="inlineStr">
        <is>
          <t>°14/02/2024 : Mail envoyé par SOC
16/02/2024 : Relance
16/02/2024 : Change initié sous l'id : 259120 
Date de réalisation       :  à partir du 15/02 
21/02/2024 : Relance
26/02/2024 : Relance</t>
        </is>
      </c>
      <c r="S399" s="49" t="inlineStr">
        <is>
          <t>https://msrc.microsoft.com/update-guide/en-US/advisory/CVE-2024-20684
https://msrc.microsoft.com/update-guide/vulnerability/CVE-2024-21357
https://msrc.microsoft.com/update-guide/vulnerability/CVE-2024-21380
https://msrc.microsoft.com/update-guide/vulnerability/CVE-2024-21412
https://msrc.microsoft.com/update-guide/vulnerability/CVE-2024-21351</t>
        </is>
      </c>
    </row>
    <row r="400" ht="159.65" customFormat="1" customHeight="1" s="2">
      <c r="A400" s="1" t="inlineStr">
        <is>
          <t>CDGDev</t>
        </is>
      </c>
      <c r="B400" s="1" t="inlineStr">
        <is>
          <t xml:space="preserve"> 15022024-16</t>
        </is>
      </c>
      <c r="C400" s="1" t="inlineStr">
        <is>
          <t>Clos (Traité)</t>
        </is>
      </c>
      <c r="D400" s="147" t="inlineStr">
        <is>
          <t>CVE-2024-20729
CVE-2024-20730
CVE-2024-20731
CVE-2024-20735
CVE-2024-20747
CVE-2024-20748
CVE-2024-20749
CVE-2024-20728
CVE-2024-20734
CVE-2024-20736
CVE-2024-20733</t>
        </is>
      </c>
      <c r="E400" s="147" t="inlineStr">
        <is>
          <t xml:space="preserve"> produits 
Adobe</t>
        </is>
      </c>
      <c r="F400" s="109" t="n">
        <v>45337</v>
      </c>
      <c r="G400" s="18" t="inlineStr">
        <is>
          <t>De multiples vulnérabilités ont été  découvertes dans les produits Adobe. Certaines d'entre elles permettent à un attaquant de provoquer une exécution de code arbitraire à distance, un déni de service à distance et l’accès à des 
informations confidentielles.</t>
        </is>
      </c>
      <c r="H400" s="71" t="inlineStr">
        <is>
          <t>Risque fort</t>
        </is>
      </c>
      <c r="I400" s="147" t="inlineStr">
        <is>
          <t>Exécution de code arbitraire
Accès à des informations confidentielles    Contournement de mesures de sécurité
Déni de service</t>
        </is>
      </c>
      <c r="J400" s="1" t="inlineStr">
        <is>
          <t>OUI</t>
        </is>
      </c>
      <c r="K400" s="42" t="inlineStr">
        <is>
          <t>Mise a jours des produits Adobe par :
✓ Acrobat DC version 23.008.20533 ou ultérieur
✓ Acrobat Reader DC version 23.008.20533 ou ultérieur
✓ Acrobat 2020 version 20.005.30574 ou ultérieur
✓ Acrobat Reader version 20.005.30574 ou ultérieu</t>
        </is>
      </c>
      <c r="L400" s="147" t="inlineStr">
        <is>
          <t>FS</t>
        </is>
      </c>
      <c r="M400" s="109" t="n">
        <v>45337</v>
      </c>
      <c r="N400" s="1" t="n">
        <v>30</v>
      </c>
      <c r="O400" s="109" t="n">
        <v>45370</v>
      </c>
      <c r="P400" s="1">
        <f>DATEDIF(F400,O400,"D")</f>
        <v/>
      </c>
      <c r="Q400" s="96">
        <f>IF(P400&lt;=N400,"Traité dans le delai","Hors délai de remediation")</f>
        <v/>
      </c>
      <c r="R400" s="75" t="inlineStr">
        <is>
          <t>°15/02/2024 : Mail envoyé par SOC
17/02/2024 : Relance
19/02/2024 :: Relance
22/02/2024 : Relance
29/02/2024 Relance
autoupdate</t>
        </is>
      </c>
      <c r="S400" s="49" t="inlineStr">
        <is>
          <t xml:space="preserve">https://helpx.adobe.com/security/products/acrobat/apsb24-07.html </t>
        </is>
      </c>
    </row>
    <row r="401" ht="73.15000000000001" customFormat="1" customHeight="1" s="2">
      <c r="A401" s="1" t="inlineStr">
        <is>
          <t>CDGDev</t>
        </is>
      </c>
      <c r="B401" s="1" t="inlineStr">
        <is>
          <t xml:space="preserve">16022024-19 </t>
        </is>
      </c>
      <c r="C401" s="1" t="inlineStr">
        <is>
          <t>Clos (Traité)</t>
        </is>
      </c>
      <c r="D401" s="147" t="inlineStr">
        <is>
          <t>CVE-2024-24691</t>
        </is>
      </c>
      <c r="E401" s="147" t="inlineStr">
        <is>
          <t>Zoom Client for Meetings</t>
        </is>
      </c>
      <c r="F401" s="109" t="n">
        <v>45338</v>
      </c>
      <c r="G401" s="42" t="inlineStr">
        <is>
          <t>Une vulnérabilité a été découverte dans Zoom 
Rooms pour Windows antérieurs à la version 
5.17.0 peut permettre à un utilisateur non  authentifié d’effectuer une escalade des 
privilèges via un accès réseau.</t>
        </is>
      </c>
      <c r="H401" s="71" t="inlineStr">
        <is>
          <t>Risque fort</t>
        </is>
      </c>
      <c r="I401" s="147" t="inlineStr">
        <is>
          <t>Escalade de privilège</t>
        </is>
      </c>
      <c r="J401" s="1" t="inlineStr">
        <is>
          <t>OUI</t>
        </is>
      </c>
      <c r="K401" s="42" t="inlineStr">
        <is>
          <t xml:space="preserve"> Mise à jour vers la version 5.17.3 ou ultérieurs.</t>
        </is>
      </c>
      <c r="L401" s="147" t="inlineStr">
        <is>
          <t>FS</t>
        </is>
      </c>
      <c r="M401" s="109" t="n">
        <v>45338</v>
      </c>
      <c r="N401" s="1" t="n">
        <v>30</v>
      </c>
      <c r="O401" s="109">
        <f>TODAY()</f>
        <v/>
      </c>
      <c r="P401" s="1">
        <f>DATEDIF(F401,O401,"D")</f>
        <v/>
      </c>
      <c r="Q401" s="96">
        <f>IF(P401&lt;=N401,"Traité dans le delai","Hors délai de remediation")</f>
        <v/>
      </c>
      <c r="R401" s="77" t="inlineStr">
        <is>
          <t xml:space="preserve">16/02/2024 : Mail envoyé par SOC 
19/01/2024 : Relance
26/02/202: Relance
Autoupdate
</t>
        </is>
      </c>
      <c r="S401" s="70" t="inlineStr">
        <is>
          <t>https://www.zoom.com/en/trust/security-bulletin/ZSB-24008/
https://zoom.us/download</t>
        </is>
      </c>
    </row>
    <row r="402" ht="72.65000000000001" customFormat="1" customHeight="1" s="2">
      <c r="A402" s="1" t="inlineStr">
        <is>
          <t>CDGDev</t>
        </is>
      </c>
      <c r="B402" s="1" t="inlineStr">
        <is>
          <t>20022024-20</t>
        </is>
      </c>
      <c r="C402" s="147" t="inlineStr">
        <is>
          <t>Clos (Patch cumulative)</t>
        </is>
      </c>
      <c r="D402" s="147" t="inlineStr">
        <is>
          <t>CVE-2023-6237</t>
        </is>
      </c>
      <c r="E402" s="1" t="inlineStr">
        <is>
          <t>OpenSSL</t>
        </is>
      </c>
      <c r="F402" s="109" t="n">
        <v>45342</v>
      </c>
      <c r="G402" s="42" t="inlineStr">
        <is>
          <t>Une vulnérabilité a été découverte dans 
OpenSSL. Elle permet à un attaquant de 
provoquer un déni de service à distance</t>
        </is>
      </c>
      <c r="H402" s="43" t="inlineStr">
        <is>
          <t>Risque fort</t>
        </is>
      </c>
      <c r="I402" s="147" t="inlineStr">
        <is>
          <t>Déni de service 
à distance</t>
        </is>
      </c>
      <c r="J402" s="1" t="inlineStr">
        <is>
          <t>OUI</t>
        </is>
      </c>
      <c r="K402" s="18" t="inlineStr">
        <is>
          <t>✓ Mettre à jour OpenSSL vers la version : 
✓ 1.0.2zh, ou ultérieure
✓ 1.1.1u, ou ultérieure
✓ 3.0.9, ou ultérieure
✓ 3.1.1, ou ultérieure</t>
        </is>
      </c>
      <c r="L402" s="1" t="inlineStr">
        <is>
          <t>Unix</t>
        </is>
      </c>
      <c r="M402" s="109" t="n">
        <v>45342</v>
      </c>
      <c r="N402" s="1" t="n">
        <v>10</v>
      </c>
      <c r="O402" s="109">
        <f>TODAY()</f>
        <v/>
      </c>
      <c r="P402" s="1">
        <f>DATEDIF(F402,O402,"D")</f>
        <v/>
      </c>
      <c r="Q402" s="96">
        <f>IF(P402&lt;=N402,"Traité dans le delai","Hors délai de remediation")</f>
        <v/>
      </c>
      <c r="R402" s="77" t="inlineStr">
        <is>
          <t>20/02/2024 : Mail envoyé par SOC 
21/02/2024 :  Redhat: non affecté.
Oracle Linux: aucune publication jusqu’à présent
28/02/2024 : Relance
28/02/2024 : aucune publication jusqu’à présent</t>
        </is>
      </c>
      <c r="S402" s="78" t="inlineStr">
        <is>
          <t>https://www.openssl.org/news/secadv/20230530.tx</t>
        </is>
      </c>
    </row>
    <row r="403" ht="116.15" customFormat="1" customHeight="1" s="2">
      <c r="A403" s="1" t="inlineStr">
        <is>
          <t>CDGDev</t>
        </is>
      </c>
      <c r="B403" s="1" t="inlineStr">
        <is>
          <t>21022024-25</t>
        </is>
      </c>
      <c r="C403" s="1" t="inlineStr">
        <is>
          <t>Clos (Traité)</t>
        </is>
      </c>
      <c r="D403" s="147" t="inlineStr">
        <is>
          <t>CVE-2024-1669
CVE-2024-1670
CVE-2024-1671
CVE-2024-1672
CVE-2024-1673
CVE-2024-1674
CVE-2024-1675
CVE-2024-1676</t>
        </is>
      </c>
      <c r="E403" s="147" t="inlineStr">
        <is>
          <t>Google Chrome</t>
        </is>
      </c>
      <c r="F403" s="109" t="n">
        <v>45343</v>
      </c>
      <c r="G403" s="18" t="inlineStr">
        <is>
          <t>De multiples vulnérabilités ont été découvertes dans Google Chrome. Elles permettent à un attaquant distant de contourner les restrictions de sécurité ou d'exécuter du code arbitraire sur le système ciblé.</t>
        </is>
      </c>
      <c r="H403" s="71" t="inlineStr">
        <is>
          <t>Risque fort</t>
        </is>
      </c>
      <c r="I403" s="147" t="inlineStr">
        <is>
          <t>L’exécution de code arbitraire
Contournement de la politique de sécurité</t>
        </is>
      </c>
      <c r="J403" s="1" t="n"/>
      <c r="K403" s="18" t="inlineStr">
        <is>
          <t>Il est recommandé de mettre à jour Google Chrome dès que possible vers les versions :
✓ Google Chrome version : 122.0.6261.57/.58 ou ultérieur pour Windows
✓ Google Chrome version : 122.0.6261.57 ou ultérieur pour Linux
✓ Google Chrome version : 122.0.6261.57 ou ultérieur MacOs</t>
        </is>
      </c>
      <c r="L403" s="147" t="inlineStr">
        <is>
          <t>FS</t>
        </is>
      </c>
      <c r="M403" s="109" t="n">
        <v>45343</v>
      </c>
      <c r="N403" s="1" t="n">
        <v>30</v>
      </c>
      <c r="O403" s="109">
        <f>TODAY()</f>
        <v/>
      </c>
      <c r="P403" s="1">
        <f>DATEDIF(F403,O403,"D")</f>
        <v/>
      </c>
      <c r="Q403" s="96">
        <f>IF(P403&lt;=N403,"Traité dans le delai","Hors délai de remediation")</f>
        <v/>
      </c>
      <c r="R403" s="47" t="inlineStr">
        <is>
          <t>°21/02/2024 : Mail envoyé par SOC
Autoupdate</t>
        </is>
      </c>
      <c r="S403" s="20" t="inlineStr">
        <is>
          <t xml:space="preserve">https://chromereleases.googleblog.com/2024/02/stable-channel-update-for-desktop_20.html </t>
        </is>
      </c>
    </row>
    <row r="404" ht="145.15" customFormat="1" customHeight="1" s="2">
      <c r="A404" s="1" t="inlineStr">
        <is>
          <t>CDGDev</t>
        </is>
      </c>
      <c r="B404" s="1" t="inlineStr">
        <is>
          <t>27022024-27</t>
        </is>
      </c>
      <c r="C404" s="1" t="inlineStr">
        <is>
          <t>Clos (Traité)</t>
        </is>
      </c>
      <c r="D404" s="147" t="inlineStr">
        <is>
          <t>CVE-2024-1669
CVE-2024-1670
CVE-2024-1671
CVE-2024-1672
CVE-2024-1673
CVE-2024-1674
CVE-2024-1675
CVE-2024-1676
CVE-2024-26192
CVE-2024-21423</t>
        </is>
      </c>
      <c r="E404" s="147" t="inlineStr">
        <is>
          <t>Microsoft Edge</t>
        </is>
      </c>
      <c r="F404" s="109" t="n">
        <v>45349</v>
      </c>
      <c r="G404" s="34" t="inlineStr">
        <is>
          <t>De multiples vulnérabilités ont été corrigées dans Microsoft Edge. Elles permettent à un attaquant de provoquer un problème de sécurité non spécifié par l'éditeur, une atteinte à la confidentialité des données et une usurpation d'identité.</t>
        </is>
      </c>
      <c r="H404" s="71" t="inlineStr">
        <is>
          <t>Risque fort</t>
        </is>
      </c>
      <c r="I404" s="147" t="inlineStr">
        <is>
          <t>Atteinte à la confidentialité des données
Usurpation d'identité</t>
        </is>
      </c>
      <c r="J404" s="1" t="n"/>
      <c r="K404" s="18" t="inlineStr">
        <is>
          <t>Il est recommandé de mettre à jour Microsoft Edge dès que possible vers les versions :
	Microsoft Edge version 122.0.2365.52 ou ultérieures.</t>
        </is>
      </c>
      <c r="L404" s="147" t="inlineStr">
        <is>
          <t>FS</t>
        </is>
      </c>
      <c r="M404" s="109" t="n">
        <v>45349</v>
      </c>
      <c r="N404" s="1" t="n">
        <v>5</v>
      </c>
      <c r="O404" s="109" t="n">
        <v>45349</v>
      </c>
      <c r="P404" s="1">
        <f>DATEDIF(F404,O404,"D")</f>
        <v/>
      </c>
      <c r="Q404" s="96">
        <f>IF(P404&lt;=N404,"Traité dans le delai","Hors délai de remediation")</f>
        <v/>
      </c>
      <c r="R404" s="47" t="inlineStr">
        <is>
          <t>°27/02/2024 : Mail envoyé par SOC
Autoupdate</t>
        </is>
      </c>
      <c r="S404" s="20" t="inlineStr">
        <is>
          <t xml:space="preserve">https://msrc.microsoft.com/update-guide/ 
</t>
        </is>
      </c>
    </row>
    <row r="405" ht="145.15" customFormat="1" customHeight="1" s="2">
      <c r="A405" s="1" t="inlineStr">
        <is>
          <t>CDGDev</t>
        </is>
      </c>
      <c r="B405" s="1" t="inlineStr">
        <is>
          <t>06032024-01</t>
        </is>
      </c>
      <c r="C405" s="1" t="inlineStr">
        <is>
          <t>Clos (Traité)</t>
        </is>
      </c>
      <c r="D405" s="147" t="inlineStr">
        <is>
          <t>CVE-2024-23225
CVE-2024-23296
CVE-2024-23256</t>
        </is>
      </c>
      <c r="E405" s="147" t="inlineStr">
        <is>
          <t>Apple</t>
        </is>
      </c>
      <c r="F405" s="109" t="n">
        <v>45357</v>
      </c>
      <c r="G405" s="18" t="inlineStr">
        <is>
          <t>De multiples vulnérabilités ont été découvertes dans 
les produits Apple de type "zero-day" affectant les 
iPhones et les iPads. Il est possible que ces failles aient 
déjà été exploitées. Elles permettent à un attaquant de 
de contourner les mesures de sécurité d'un appareil 
concerné et d'accéder à des informations sensibles.
Apple a également corrigé un bogue de "Safari Private 
Browsing" qui exposait les onglets verrouillés des 
utilisateurs lorsqu'ils changeaient de groupe d'onglets 
si l'option "Locked Private Browsing" est activée.</t>
        </is>
      </c>
      <c r="H405" s="71" t="inlineStr">
        <is>
          <t>Risque fort</t>
        </is>
      </c>
      <c r="I405" s="147" t="inlineStr">
        <is>
          <t>Accès aux 
informations 
confidentielles
-
Contournement 
de la politique de 
sécurité</t>
        </is>
      </c>
      <c r="J405" s="1" t="inlineStr">
        <is>
          <t>OUI</t>
        </is>
      </c>
      <c r="K405" s="18" t="inlineStr">
        <is>
          <t>Mise à jour vers 
• iPadOS version 17.4 ou ultérieur
• iPadOS version 16.7.6 ou ultérieur
• iOS version 17.4 ou ultérieur
• iOS version 16.7.6 ou ultérieur
• Safari versions 17.x</t>
        </is>
      </c>
      <c r="L405" s="147" t="inlineStr">
        <is>
          <t>FS</t>
        </is>
      </c>
      <c r="M405" s="109" t="n">
        <v>45357</v>
      </c>
      <c r="N405" s="1" t="n">
        <v>10</v>
      </c>
      <c r="O405" s="109">
        <f>TODAY()</f>
        <v/>
      </c>
      <c r="P405" s="1">
        <f>DATEDIF(F405,O405,"D")</f>
        <v/>
      </c>
      <c r="Q405" s="96">
        <f>IF(P405&lt;=N405,"Traité dans le delai","Hors délai de remediation")</f>
        <v/>
      </c>
      <c r="R405" s="47" t="inlineStr">
        <is>
          <t>06/03/2024 : Mail envoyé par SOC
12/03/2024 : Relance
Une nouvelle vulnérabilité a été découvete sous l'id : 12032024-05</t>
        </is>
      </c>
      <c r="S405" s="20" t="inlineStr">
        <is>
          <t>https://support.apple.com/fr-fr/HT214081
https://support.apple.com/fr-fr/HT214082</t>
        </is>
      </c>
    </row>
    <row r="406" ht="101.65" customFormat="1" customHeight="1" s="2">
      <c r="A406" s="1" t="inlineStr">
        <is>
          <t>CDGDev</t>
        </is>
      </c>
      <c r="B406" s="1" t="inlineStr">
        <is>
          <t>06032024-02</t>
        </is>
      </c>
      <c r="C406" s="1" t="inlineStr">
        <is>
          <t>Clos (Patch cumulative)</t>
        </is>
      </c>
      <c r="D406" s="147" t="inlineStr">
        <is>
          <t>CVE-2024-22252
CVE-2024-22253
CVE-2024-22254
CVE-2024-22255</t>
        </is>
      </c>
      <c r="E406" s="147" t="inlineStr">
        <is>
          <t>Vmware</t>
        </is>
      </c>
      <c r="F406" s="109" t="n">
        <v>45357</v>
      </c>
      <c r="G406" s="18" t="inlineStr">
        <is>
          <t>Multiples vulnérabilités affectant les produits 
Susmentionnés. L’exploitation de ces 
vulnérabilités peut permettre à un attaquant 
distant d’exécuter du code arbitraire et de 
porter atteinte aux informations 
confidentielles</t>
        </is>
      </c>
      <c r="H406" s="71" t="inlineStr">
        <is>
          <t>Risque fort</t>
        </is>
      </c>
      <c r="I406" s="147" t="inlineStr">
        <is>
          <t>Exécution du 
code arbitraire à 
distance
-
Atteinte à la 
confidentialité 
des données</t>
        </is>
      </c>
      <c r="J406" s="1" t="inlineStr">
        <is>
          <t>OUI</t>
        </is>
      </c>
      <c r="K406" s="34" t="inlineStr">
        <is>
          <t>Veuillez se référer au bulletin de sécurité d’Apple afin d’installer les nouvelles mises à jour</t>
        </is>
      </c>
      <c r="L406" s="1" t="inlineStr">
        <is>
          <t>Wintel</t>
        </is>
      </c>
      <c r="M406" s="109" t="n">
        <v>45357</v>
      </c>
      <c r="N406" s="1" t="n">
        <v>5</v>
      </c>
      <c r="O406" s="109">
        <f>TODAY()</f>
        <v/>
      </c>
      <c r="P406" s="1">
        <f>DATEDIF(F406,O406,"D")</f>
        <v/>
      </c>
      <c r="Q406" s="96">
        <f>IF(P406&lt;=N406,"Traité dans le delai","Hors délai de remediation")</f>
        <v/>
      </c>
      <c r="R406" s="47" t="inlineStr">
        <is>
          <t xml:space="preserve">06/03/2024 : Mail envoyé par SOC
07/03/2024 : Relance
12/03/2024 : Relance
14/03/2024 : Relance
 03/04/2024	Vmware sera décommissionner suite à la migration vers le DC DXC.
</t>
        </is>
      </c>
      <c r="S406" s="20" t="inlineStr">
        <is>
          <t>https://www.vmware.com/security/advisories/VMSA-2024-0006.html</t>
        </is>
      </c>
    </row>
    <row r="407" ht="130.5" customFormat="1" customHeight="1" s="2">
      <c r="A407" s="1" t="inlineStr">
        <is>
          <t>CDGDev</t>
        </is>
      </c>
      <c r="B407" s="1" t="inlineStr">
        <is>
          <t>06032024-03</t>
        </is>
      </c>
      <c r="C407" s="1" t="inlineStr">
        <is>
          <t>Clos (Traité)</t>
        </is>
      </c>
      <c r="D407" s="147" t="inlineStr">
        <is>
          <t>CVE-2024-2173
CVE-2024-2174
CVE-2024-2176</t>
        </is>
      </c>
      <c r="E407" s="147" t="inlineStr">
        <is>
          <t>Google Chrome</t>
        </is>
      </c>
      <c r="F407" s="109" t="n">
        <v>45357</v>
      </c>
      <c r="G407" s="18" t="inlineStr">
        <is>
          <t>De multiples vulnérabilités ont été découvertes dans Google Chrome. Elles permettent à un attaquant de provoquer un problème de sécurité non spécifié par l'éditeur.</t>
        </is>
      </c>
      <c r="H407" s="71" t="inlineStr">
        <is>
          <t>Risque fort</t>
        </is>
      </c>
      <c r="I407" s="1" t="inlineStr">
        <is>
          <t xml:space="preserve">        N/A</t>
        </is>
      </c>
      <c r="J407" s="1" t="inlineStr">
        <is>
          <t>OUI</t>
        </is>
      </c>
      <c r="K407" s="18" t="inlineStr">
        <is>
          <t>Il est recommandé de mettre à jour Google Chrome dès que possible vers les versions :
	Google Chrome version : 122.0.6261.111/.112 ou ultérieur pour Windows
	Google Chrome version : 122.0.6261.111 ou ultérieur pour Linux
	Google Chrome version : 122.0.6261.111 ou ultérieur MacOs</t>
        </is>
      </c>
      <c r="L407" s="147" t="inlineStr">
        <is>
          <t>FS</t>
        </is>
      </c>
      <c r="M407" s="109" t="n">
        <v>45357</v>
      </c>
      <c r="N407" s="1" t="n">
        <v>5</v>
      </c>
      <c r="O407" s="109" t="n">
        <v>45357</v>
      </c>
      <c r="P407" s="1">
        <f>DATEDIF(F407,O407,"D")</f>
        <v/>
      </c>
      <c r="Q407" s="96">
        <f>IF(P407&lt;=N407,"Traité dans le delai","Hors délai de remediation")</f>
        <v/>
      </c>
      <c r="R407" s="47" t="inlineStr">
        <is>
          <t>06/03/2024 : Mail envoyé par SOC
Autoupdate</t>
        </is>
      </c>
      <c r="S407" s="20" t="inlineStr">
        <is>
          <t>https://chromereleases.googleblog.com/2024/03/stable-channel-update-for-desktop.html</t>
        </is>
      </c>
    </row>
    <row r="408" ht="72.65000000000001" customFormat="1" customHeight="1" s="2">
      <c r="A408" s="1" t="inlineStr">
        <is>
          <t>CDGDev</t>
        </is>
      </c>
      <c r="B408" s="1" t="inlineStr">
        <is>
          <t>08032024-04</t>
        </is>
      </c>
      <c r="C408" s="1" t="inlineStr">
        <is>
          <t>Clos (Traité)</t>
        </is>
      </c>
      <c r="D408" s="1" t="inlineStr">
        <is>
          <t>CVE-2024-2173</t>
        </is>
      </c>
      <c r="E408" s="147" t="inlineStr">
        <is>
          <t>Microsoft Edge</t>
        </is>
      </c>
      <c r="F408" s="109" t="n">
        <v>45359</v>
      </c>
      <c r="G408" s="18" t="inlineStr">
        <is>
          <t>Une vulnérabilité dans le moteur de JavaScript V8 de Microsoft Edge permet à un attaquant non authentifié, en persuadant une victime de consulter un site spécifiquement forgé, d’exécuter du code arbitraire.</t>
        </is>
      </c>
      <c r="H408" s="71" t="inlineStr">
        <is>
          <t>Risque fort</t>
        </is>
      </c>
      <c r="I408" s="147" t="inlineStr">
        <is>
          <t xml:space="preserve">l’exécution de code arbitraire 
</t>
        </is>
      </c>
      <c r="J408" s="1" t="inlineStr">
        <is>
          <t>OUI</t>
        </is>
      </c>
      <c r="K408" s="18" t="inlineStr">
        <is>
          <t>Il est recommandé de mettre à jour Microsoft Edge dès que possible vers les versions :
	Microsoft Edge version 122.0.2365.80 ou ultérieure</t>
        </is>
      </c>
      <c r="L408" s="147" t="inlineStr">
        <is>
          <t>FS</t>
        </is>
      </c>
      <c r="M408" s="109" t="n">
        <v>45359</v>
      </c>
      <c r="N408" s="1" t="n">
        <v>5</v>
      </c>
      <c r="O408" s="109" t="n">
        <v>45359</v>
      </c>
      <c r="P408" s="1">
        <f>DATEDIF(F408,O408,"D")</f>
        <v/>
      </c>
      <c r="Q408" s="96">
        <f>IF(P408&lt;=N408,"Traité dans le delai","Hors délai de remediation")</f>
        <v/>
      </c>
      <c r="R408" s="47" t="inlineStr">
        <is>
          <t>08/03/2024 : Mail envoyé par SOC
Autoupdate</t>
        </is>
      </c>
      <c r="S408" s="20" t="inlineStr">
        <is>
          <t xml:space="preserve">https://msrc.microsoft.com/updateguide/vulnerability/CVE-2024-2173 </t>
        </is>
      </c>
    </row>
    <row r="409" ht="101.65" customFormat="1" customHeight="1" s="2">
      <c r="A409" s="1" t="inlineStr">
        <is>
          <t>CDGDev</t>
        </is>
      </c>
      <c r="B409" s="1" t="inlineStr">
        <is>
          <t>12032024-05</t>
        </is>
      </c>
      <c r="C409" s="1" t="inlineStr">
        <is>
          <t>Clos (Traité)</t>
        </is>
      </c>
      <c r="D409" s="1" t="inlineStr">
        <is>
          <t>CVE-2024-23225</t>
        </is>
      </c>
      <c r="E409" s="147" t="inlineStr">
        <is>
          <t>Apple</t>
        </is>
      </c>
      <c r="F409" s="109" t="n">
        <v>45363</v>
      </c>
      <c r="G409" s="18" t="inlineStr">
        <is>
          <t>Une vulnérabilité dans le traitement de contenu HTML de plusieurs produits Apple permet à un attaquant non authentifié, en persuadant une victime de consulter une page HTML spécifiquement forgée, d’exécuter du code arbitraire.</t>
        </is>
      </c>
      <c r="H409" s="71" t="inlineStr">
        <is>
          <t>Risque fort</t>
        </is>
      </c>
      <c r="I409" s="147" t="inlineStr">
        <is>
          <t xml:space="preserve">l’exécution de code arbitraire 
</t>
        </is>
      </c>
      <c r="J409" s="1" t="inlineStr">
        <is>
          <t>OUI</t>
        </is>
      </c>
      <c r="K409" s="18" t="inlineStr">
        <is>
          <t>Mise à jour des produits Apple par les versions suivantes :
•	iPadOS version 17.4 ou ultérieur
•	iPadOS version 16.7.6 ou ultérieur
•	iOS version 17.4 ou ultérieur
•	iOS version 16.7.6 ou ultérieur
•	Apple MacOS Sonoma 14.4 ou ultérieur</t>
        </is>
      </c>
      <c r="L409" s="147" t="inlineStr">
        <is>
          <t>FS</t>
        </is>
      </c>
      <c r="M409" s="109" t="n">
        <v>45363</v>
      </c>
      <c r="N409" s="1" t="n">
        <v>10</v>
      </c>
      <c r="O409" s="109">
        <f>TODAY()</f>
        <v/>
      </c>
      <c r="P409" s="1">
        <f>DATEDIF(F409,O409,"D")</f>
        <v/>
      </c>
      <c r="Q409" s="96">
        <f>IF(P409&lt;=N409,"Traité dans le delai","Hors délai de remediation")</f>
        <v/>
      </c>
      <c r="R409" s="47" t="inlineStr">
        <is>
          <t xml:space="preserve">12/03/2024 : Mail envoyé par SOC
14/03/2024 : Relance
18/03/2024 : Relance
20/03/2024 : Relance
25/03/2024 : Relance
Une nouvelle vulnérabilité a été découvete sous l'id : 27032024-20
</t>
        </is>
      </c>
      <c r="S409" s="20" t="inlineStr">
        <is>
          <t xml:space="preserve">https://support.apple.com/en-us/HT214081  
https://support.apple.com/en-us/HT214084 </t>
        </is>
      </c>
    </row>
    <row r="410" ht="145.15" customFormat="1" customHeight="1" s="2">
      <c r="A410" s="1" t="inlineStr">
        <is>
          <t>CDGDev</t>
        </is>
      </c>
      <c r="B410" s="1" t="inlineStr">
        <is>
          <t>14032024-06</t>
        </is>
      </c>
      <c r="C410" s="1" t="inlineStr">
        <is>
          <t>Clos (Traité)</t>
        </is>
      </c>
      <c r="D410" s="147" t="inlineStr">
        <is>
          <t>CVE-2023-42789
CVE-2023-42790
CVE-2024-23112
CVE-2023-46717</t>
        </is>
      </c>
      <c r="E410" s="147" t="inlineStr">
        <is>
          <t>Forti OS</t>
        </is>
      </c>
      <c r="F410" s="109" t="n">
        <v>45365</v>
      </c>
      <c r="G410" s="18" t="inlineStr">
        <is>
          <t>De multiples vulnérabilités ont été 
découvertes dans les produits Fortinet. Elles 
permettent à un attaquant de provoquer une 
exécution de code arbitraire à distance, un 
contournement de la politique de sécurité et 
une élévation de privilèges.</t>
        </is>
      </c>
      <c r="H410" s="71" t="inlineStr">
        <is>
          <t>Risque fort</t>
        </is>
      </c>
      <c r="I410" s="147" t="inlineStr">
        <is>
          <t>Atteinte à l'intégrité des 
données
-
Contournement de la 
politique de sécurité
-
Exécution de code 
arbitraire
-
Élévation de privilège</t>
        </is>
      </c>
      <c r="J410" s="1" t="inlineStr">
        <is>
          <t>OUI</t>
        </is>
      </c>
      <c r="K410" s="18" t="inlineStr">
        <is>
          <t>Installation de la mise à jour :
✓ FortiOS version 6.2.16 ou ultérieur
✓ FortiOS version 6.4.15 ou ultérieur
✓ FortiOS version 7.0.14 ou ultérieur
✓ FortiOS version 7.2.7 ou ultérieur
✓ FortiOS version 7.4.2 ou ultérieur</t>
        </is>
      </c>
      <c r="L410" s="1" t="inlineStr">
        <is>
          <t>Network</t>
        </is>
      </c>
      <c r="M410" s="109" t="n">
        <v>45365</v>
      </c>
      <c r="N410" s="1" t="n">
        <v>1</v>
      </c>
      <c r="O410" s="109" t="n">
        <v>45369</v>
      </c>
      <c r="P410" s="1">
        <f>DATEDIF(F410,O410,"D")</f>
        <v/>
      </c>
      <c r="Q410" s="96">
        <f>IF(P410&lt;=N410,"Traité dans le delai","Hors délai de remediation")</f>
        <v/>
      </c>
      <c r="R410" s="47" t="inlineStr">
        <is>
          <t xml:space="preserve">14/03/2024 : Mail envoyé par SOC
18/03/2024 : Relance
21/03/2024 : la version actuelle 7.4.3 a été implémentée avec succès :
</t>
        </is>
      </c>
      <c r="S410" s="20" t="inlineStr">
        <is>
          <t xml:space="preserve">https://www.fortiguard.com/psirt/FG-IR-24-013  
https://www.fortiguard.com/psirt/FG-IR-23-328 
https://www.fortiguard.com/psirt/FG-IR-23-424 </t>
        </is>
      </c>
    </row>
    <row r="411" ht="145.15" customFormat="1" customHeight="1" s="2">
      <c r="A411" s="1" t="inlineStr">
        <is>
          <t>CDGDev</t>
        </is>
      </c>
      <c r="B411" s="1" t="inlineStr">
        <is>
          <t>14032024-08</t>
        </is>
      </c>
      <c r="C411" s="1" t="inlineStr">
        <is>
          <t>Clos (Traité)</t>
        </is>
      </c>
      <c r="D411" s="1" t="inlineStr">
        <is>
          <t>CVE-2024-2400</t>
        </is>
      </c>
      <c r="E411" s="147" t="inlineStr">
        <is>
          <t>Google Chrome</t>
        </is>
      </c>
      <c r="F411" s="109" t="n">
        <v>45365</v>
      </c>
      <c r="G411" s="34" t="inlineStr">
        <is>
          <t>Une vulnérabilité a été découverte dans Google Chrome. Elle permet à un attaquant de provoquer un problème de sécurité non spécifié par l'éditeur.</t>
        </is>
      </c>
      <c r="H411" s="71" t="inlineStr">
        <is>
          <t>Risque fort</t>
        </is>
      </c>
      <c r="I411" s="1" t="inlineStr">
        <is>
          <t>N/A</t>
        </is>
      </c>
      <c r="J411" s="1" t="inlineStr">
        <is>
          <t>OUI</t>
        </is>
      </c>
      <c r="K411" s="18" t="inlineStr">
        <is>
          <t xml:space="preserve">Il est recommandé de mettre à jour Google Chrome dès que possible vers les versions :
	Google Chrome version : 122.0.6261.128/.129 ou ultérieur pour Windows et Mac
	Google Chrome version : 122.0.6261.128 ou ultérieur pour Linux
	Google Chrome Extended Stable versions: 122.0.6261.129 ou ultérieur pour Windows et Mac
</t>
        </is>
      </c>
      <c r="L411" s="147" t="inlineStr">
        <is>
          <t>FS</t>
        </is>
      </c>
      <c r="M411" s="109" t="n">
        <v>45365</v>
      </c>
      <c r="N411" s="1" t="n">
        <v>1</v>
      </c>
      <c r="O411" s="109" t="n">
        <v>45365</v>
      </c>
      <c r="P411" s="1">
        <f>DATEDIF(F411,O411,"D")</f>
        <v/>
      </c>
      <c r="Q411" s="96">
        <f>IF(P411&lt;=N411,"Traité dans le delai","Hors délai de remediation")</f>
        <v/>
      </c>
      <c r="R411" s="47" t="inlineStr">
        <is>
          <t>14/03/2024 : Mail envoyé par SOC
Autoupdate</t>
        </is>
      </c>
      <c r="S411" s="20" t="inlineStr">
        <is>
          <t xml:space="preserve">https://chromereleases.googleblog.com/2024/03/stable-channel-update-for-desktop_12.html </t>
        </is>
      </c>
    </row>
    <row r="412" ht="159.65" customFormat="1" customHeight="1" s="2">
      <c r="A412" s="1" t="inlineStr">
        <is>
          <t>CDGDev</t>
        </is>
      </c>
      <c r="B412" s="1" t="inlineStr">
        <is>
          <t>14032024-09</t>
        </is>
      </c>
      <c r="C412" s="1" t="inlineStr">
        <is>
          <t>Clos (Traité)</t>
        </is>
      </c>
      <c r="D412" s="147" t="inlineStr">
        <is>
          <t>CVE-2024-20337
CVE-2024-20318
CVE-2024-20320
CVE-2024-20327 
CVE-2024-20319
CVE-2024-20262 
CVE-2024-20266 
CVE-2024-20315 
CVE-2024-20322 
CVE2023-20236
CVE-2023-20214</t>
        </is>
      </c>
      <c r="E412" s="147" t="inlineStr">
        <is>
          <t>Produits Cisco</t>
        </is>
      </c>
      <c r="F412" s="109" t="n">
        <v>45365</v>
      </c>
      <c r="G412" s="18" t="inlineStr">
        <is>
          <t>De multiples vulnérabilités ont été découvertes 
dans les produits Cisco. Elles permettent à un 
attaquant un déni de service, de réussir une 
Élévation de privilège ou de contourner les 
mesures de sécurité</t>
        </is>
      </c>
      <c r="H412" s="71" t="inlineStr">
        <is>
          <t>Risque fort</t>
        </is>
      </c>
      <c r="I412" s="147" t="inlineStr">
        <is>
          <t>Contournement de la 
politique de sécurité
-
Exécution du code 
arbitraire à distance
-
Elévation de privilég</t>
        </is>
      </c>
      <c r="J412" s="1" t="inlineStr">
        <is>
          <t>Non</t>
        </is>
      </c>
      <c r="K412" s="18" t="inlineStr">
        <is>
          <t>Il est recommandé de mettre à jour Cisco Secure Client, Cisco IOS XR vers les dernières versions
stables disponible sur le site officiel de Cisco ou de suivre les instructions fournies par Cisco pour corriger 
ces vulnérabilités</t>
        </is>
      </c>
      <c r="L412" s="1" t="inlineStr">
        <is>
          <t>Network</t>
        </is>
      </c>
      <c r="M412" s="109" t="n">
        <v>45365</v>
      </c>
      <c r="N412" s="1" t="n">
        <v>5</v>
      </c>
      <c r="O412" s="109">
        <f>TODAY()</f>
        <v/>
      </c>
      <c r="P412" s="1">
        <f>DATEDIF(F412,O412,"D")</f>
        <v/>
      </c>
      <c r="Q412" s="96">
        <f>IF(P412&lt;=N412,"Traité dans le delai","Hors délai de remediation")</f>
        <v/>
      </c>
      <c r="R412" s="47" t="inlineStr">
        <is>
          <t xml:space="preserve">14/03/2024 : Mail envoyé par SOC
Non concerné
</t>
        </is>
      </c>
      <c r="S412" s="18" t="inlineStr">
        <is>
          <t>https://sec.cloudapps.cisco.com/security/center/content/CiscoSecurityAdvisory/cisco-sa-secure-client-crlf-W43V4G7 
https://sec.cloudapps.cisco.com/security/center/content/CiscoSecurityAdvisory/cisco-sa-iosxr-acl-bypass-RZU5NL3e 
https://sec.cloudapps.cisco.com/security/center/content/CiscoSecurityAdvisory/cisco-sa-iosxr-dhcp-dos-3tgPKRdm
https://sec.cloudapps.cisco.com/security/center/content/CiscoSecurityAdvisory/cisco-sa-iosxr-scp-dos-kb6sUUHw
https://sec.cloudapps.cisco.com/security/center/content/CiscoSecurityAdvisory/cisco-sa-snmp-uhv6ZDeF
https://sec.cloudapps.cisco.com/security/center/content/CiscoSecurityAdvisory/cisco-sa-iosxr-pppma-JKWFgneW
https://sec.cloudapps.cisco.com/security/center/content/CiscoSecurityAdvisory/cisco-sa-iosxr-ssh-privesc-eWDMKew3
https://sec.cloudapps.cisco.com/security/center/content/CiscoSecurityAdvisory/cisco-sa-xrl2vpn-jesrU3fc</t>
        </is>
      </c>
    </row>
    <row r="413" ht="87" customFormat="1" customHeight="1" s="2">
      <c r="A413" s="1" t="inlineStr">
        <is>
          <t>CDGDev</t>
        </is>
      </c>
      <c r="B413" s="1" t="inlineStr">
        <is>
          <t>14032024-10</t>
        </is>
      </c>
      <c r="C413" s="147" t="inlineStr">
        <is>
          <t>Clos (Patch cumulative)</t>
        </is>
      </c>
      <c r="D413" s="147" t="inlineStr">
        <is>
          <t>CVE-2024-23672
CVE-2024-24549</t>
        </is>
      </c>
      <c r="E413" s="147" t="inlineStr">
        <is>
          <t>Apache Tomcat</t>
        </is>
      </c>
      <c r="F413" s="109" t="n">
        <v>45365</v>
      </c>
      <c r="G413" s="18" t="inlineStr">
        <is>
          <t>De multiples vulnérabilités ont été 
découvertes dans Apache Tomcat. Elles 
permettent à un attaquant de provoquer un 
déni de service à distance.</t>
        </is>
      </c>
      <c r="H413" s="71" t="inlineStr">
        <is>
          <t>Risque fort</t>
        </is>
      </c>
      <c r="I413" s="147" t="inlineStr">
        <is>
          <t>Déni de service à 
distance</t>
        </is>
      </c>
      <c r="J413" s="1" t="inlineStr">
        <is>
          <t>OUI</t>
        </is>
      </c>
      <c r="K413" s="18" t="inlineStr">
        <is>
          <t>Installation de la mise à jour :
✓ Apache Tomcat versions 10.1.19 ou ultérieures.
✓ Apache Tomcat versions 9.0.86 ou ultérieures
✓ Apache Tomcat versions 8.5.99 ou ultérieures</t>
        </is>
      </c>
      <c r="L413" s="1" t="inlineStr">
        <is>
          <t>Unix</t>
        </is>
      </c>
      <c r="M413" s="109" t="n">
        <v>45365</v>
      </c>
      <c r="N413" s="1" t="n">
        <v>10</v>
      </c>
      <c r="O413" s="109">
        <f>TODAY()</f>
        <v/>
      </c>
      <c r="P413" s="1">
        <f>DATEDIF(F413,O413,"D")</f>
        <v/>
      </c>
      <c r="Q413" s="96">
        <f>IF(P413&lt;=N413,"Traité dans le delai","Hors délai de remediation")</f>
        <v/>
      </c>
      <c r="R413" s="47" t="inlineStr">
        <is>
          <t xml:space="preserve">14/03/2024 : Mail envoyé par SOC
18/03/2024 : Relance
20/03/2024 : Relance
26/03/2024 : Relance
Une nouvelle vulnérabilité a été découverte sous l'id : 04072024-06
</t>
        </is>
      </c>
      <c r="S413" s="18" t="inlineStr">
        <is>
          <t>https://tomcat.apache.org/security-10.html#Fixed_in_Apache_Tomcat_10.1.19 
https://tomcat.apache.org/security-9.html#Fixed_in_Apache_Tomcat_9.0.86 
https://tomcat.apache.org/security-8.html#Fixed_in_Apache_Tomcat_8.5.99</t>
        </is>
      </c>
    </row>
    <row r="414" ht="58.15" customFormat="1" customHeight="1" s="2">
      <c r="A414" s="1" t="inlineStr">
        <is>
          <t>CDGDev</t>
        </is>
      </c>
      <c r="B414" s="1" t="inlineStr">
        <is>
          <t>19032024-12</t>
        </is>
      </c>
      <c r="C414" s="1" t="inlineStr">
        <is>
          <t>Clos (Traité)</t>
        </is>
      </c>
      <c r="D414" s="147" t="inlineStr">
        <is>
          <t>CVE-2024-2400
CVE-2024-26163
CVE-2024-26167
CVE-2024-26246</t>
        </is>
      </c>
      <c r="E414" s="147" t="inlineStr">
        <is>
          <t>Microsoft Edge</t>
        </is>
      </c>
      <c r="F414" s="109" t="n">
        <v>45367</v>
      </c>
      <c r="G414" s="34" t="inlineStr">
        <is>
          <t>De multiples vulnérabilités ont été découvertes dans Microsoft Edge. Elles permettent à un attaquant de provoquer un contournement de la politique de sécurité, une usurpation d'identité et un problème de sécurité non spécifié par l'éditeur.</t>
        </is>
      </c>
      <c r="H414" s="71" t="inlineStr">
        <is>
          <t>Risque fort</t>
        </is>
      </c>
      <c r="I414" s="147" t="inlineStr">
        <is>
          <t>Contournement de la politique de sécurité
Usurpation d'identité</t>
        </is>
      </c>
      <c r="J414" s="1" t="inlineStr">
        <is>
          <t>OUI</t>
        </is>
      </c>
      <c r="K414" s="18" t="inlineStr">
        <is>
          <t>Il est recommandé de mettre à jour Microsoft Edge dès que possible vers les versions :
*Microsoft Edge version 122.0.2365.92 ou ultérieures.</t>
        </is>
      </c>
      <c r="L414" s="147" t="inlineStr">
        <is>
          <t>FS</t>
        </is>
      </c>
      <c r="M414" s="109" t="n">
        <v>45370</v>
      </c>
      <c r="N414" s="1" t="n">
        <v>5</v>
      </c>
      <c r="O414" s="109" t="n">
        <v>45370</v>
      </c>
      <c r="P414" s="1">
        <f>DATEDIF(F414,O414,"D")</f>
        <v/>
      </c>
      <c r="Q414" s="96">
        <f>IF(P414&lt;=N414,"Traité dans le delai","Hors délai de remediation")</f>
        <v/>
      </c>
      <c r="R414" s="47" t="inlineStr">
        <is>
          <t>19/03/2024 : Mail envoyé par SOC
Autoupdate</t>
        </is>
      </c>
      <c r="S414" s="18" t="inlineStr">
        <is>
          <t>https://msrc.microsoft.com/update-guide/vulnerability/CVE-2024-2400 
https://msrc.microsoft.com/update-guide/vulnerability/CVE-2024-26163 
https://msrc.microsoft.com/update-guide/vulnerability/CVE-2024-26246 
https://msrc.microsoft.com/update-guide/vulnerability/CVE-2024-26167</t>
        </is>
      </c>
    </row>
    <row r="415" ht="72.65000000000001" customFormat="1" customHeight="1" s="2">
      <c r="A415" s="1" t="inlineStr">
        <is>
          <t>CDGDev</t>
        </is>
      </c>
      <c r="B415" s="1" t="inlineStr">
        <is>
          <t>19032024-13</t>
        </is>
      </c>
      <c r="C415" s="1" t="inlineStr">
        <is>
          <t>Clos (Traité)</t>
        </is>
      </c>
      <c r="D415" s="147" t="inlineStr">
        <is>
          <t>CVE-2024-20765</t>
        </is>
      </c>
      <c r="E415" s="147" t="inlineStr">
        <is>
          <t>Adobe Acrobat DC et Acrobat Reader DC</t>
        </is>
      </c>
      <c r="F415" s="109" t="n">
        <v>45370</v>
      </c>
      <c r="G415" s="18" t="inlineStr">
        <is>
          <t>Une vulnérabilité dans Adobe Acrobat 
permet à un attaquant non authentifié, en 
persuadant une victime d’ouvrir un fichier 
spécifiquement forgé, d’exécuter du code 
arbitraire</t>
        </is>
      </c>
      <c r="H415" s="71" t="inlineStr">
        <is>
          <t>Risque fort</t>
        </is>
      </c>
      <c r="I415" s="147" t="inlineStr">
        <is>
          <t xml:space="preserve">
Exécution de 
code 
arbitraire</t>
        </is>
      </c>
      <c r="J415" s="1" t="inlineStr">
        <is>
          <t>OUI</t>
        </is>
      </c>
      <c r="K415" s="18" t="inlineStr">
        <is>
          <t>Installation de la mise à jour :
✓ Adobe Acrobat DC et Acrobat Reader DC 23.008.20533 ou ultérieures.
✓ Adobe Acrobat 2020 et Acrobat Reader 2020 20.005.30574 ou ultérieures</t>
        </is>
      </c>
      <c r="L415" s="147" t="inlineStr">
        <is>
          <t>FS</t>
        </is>
      </c>
      <c r="M415" s="109" t="n">
        <v>45370</v>
      </c>
      <c r="N415" s="1" t="n">
        <v>10</v>
      </c>
      <c r="O415" s="109" t="n">
        <v>45427</v>
      </c>
      <c r="P415" s="1">
        <f>DATEDIF(F415,O415,"D")</f>
        <v/>
      </c>
      <c r="Q415" s="96">
        <f>IF(P415&lt;=N415,"Traité dans le delai","Hors délai de remediation")</f>
        <v/>
      </c>
      <c r="R415" s="47" t="inlineStr">
        <is>
          <t xml:space="preserve">19/03/2024 : Mail envoyé par SOC
20/03/2024 : Prise en charge 
02/04/2024 : Autoupdate
Une vulnérabilité a été découverte ID 15052024-13
</t>
        </is>
      </c>
      <c r="S415" s="20" t="inlineStr">
        <is>
          <t xml:space="preserve">https://helpx.adobe.com/security/products/acrobat/apsb24-07.html </t>
        </is>
      </c>
    </row>
    <row r="416" ht="127.4" customFormat="1" customHeight="1" s="2">
      <c r="A416" s="1" t="inlineStr">
        <is>
          <t>CDGDev</t>
        </is>
      </c>
      <c r="B416" s="1" t="inlineStr">
        <is>
          <t>20032024-17</t>
        </is>
      </c>
      <c r="C416" s="1" t="inlineStr">
        <is>
          <t>Clos (Traité)</t>
        </is>
      </c>
      <c r="D416" s="147" t="inlineStr">
        <is>
          <t>CVE-2024-2625
CVE-2024-2626
CVE-2024-2627
CVE-2024-2628
CVE-2024-2629
CVE-2024-2630
CVE-2024-2631</t>
        </is>
      </c>
      <c r="E416" s="147" t="inlineStr">
        <is>
          <t>Google Chrome</t>
        </is>
      </c>
      <c r="F416" s="109" t="n">
        <v>45371</v>
      </c>
      <c r="G416" s="34" t="inlineStr">
        <is>
          <t>De multiples vulnérabilités ont été découvertes dans Google Chrome. Elles permettent à un attaquant de provoquer un déni de service ou de contourner la politique de sécurité</t>
        </is>
      </c>
      <c r="H416" s="71" t="inlineStr">
        <is>
          <t>Risque fort</t>
        </is>
      </c>
      <c r="I416" s="147" t="inlineStr">
        <is>
          <t>Contournement de la politique de sécurité
-
Déni de service</t>
        </is>
      </c>
      <c r="J416" s="1" t="inlineStr">
        <is>
          <t>OUI</t>
        </is>
      </c>
      <c r="K416" s="18" t="inlineStr">
        <is>
          <t>Il est recommandé de mettre à jour Google Chrome dès que possible vers les versions :
	Google Chrome version : 123.0.6312.58/.59 ou ultérieur pour Windows
	Google Chrome version : 123.0.6312.58 ou ultérieur pour Linux
	Google Chrome version : 123.0.6312.58/.59 ou ultérieur MacOs</t>
        </is>
      </c>
      <c r="L416" s="147" t="inlineStr">
        <is>
          <t>FS</t>
        </is>
      </c>
      <c r="M416" s="109" t="n">
        <v>45371</v>
      </c>
      <c r="N416" s="1" t="n">
        <v>5</v>
      </c>
      <c r="O416" s="109" t="n">
        <v>45371</v>
      </c>
      <c r="P416" s="1">
        <f>DATEDIF(F416,O416,"D")</f>
        <v/>
      </c>
      <c r="Q416" s="96">
        <f>IF(P416&lt;=N416,"Traité dans le delai","Hors délai de remediation")</f>
        <v/>
      </c>
      <c r="R416" s="47" t="inlineStr">
        <is>
          <t>20/03/2024 : Mail envoyé par SOC
Autoupdate</t>
        </is>
      </c>
      <c r="S416" s="20" t="inlineStr">
        <is>
          <t>https://chromereleases.googleblog.com/2024/03/stable-channel-update-for-desktop_19.html</t>
        </is>
      </c>
    </row>
    <row r="417" ht="101.65" customFormat="1" customHeight="1" s="2">
      <c r="A417" s="1" t="inlineStr">
        <is>
          <t>CDGDev</t>
        </is>
      </c>
      <c r="B417" s="1" t="inlineStr">
        <is>
          <t>27032024-20</t>
        </is>
      </c>
      <c r="C417" s="1" t="inlineStr">
        <is>
          <t>Clos (Traité)</t>
        </is>
      </c>
      <c r="D417" s="147" t="inlineStr">
        <is>
          <t>CVE-2024-1580</t>
        </is>
      </c>
      <c r="E417" s="147" t="inlineStr">
        <is>
          <t>Apple</t>
        </is>
      </c>
      <c r="F417" s="109" t="n">
        <v>45377</v>
      </c>
      <c r="G417" s="18" t="inlineStr">
        <is>
          <t>Une vulnérabilité a été découverte dans les produits 
Apple. Elle permet à un attaquant de provoquer une 
exécution de code arbitraire à distance.</t>
        </is>
      </c>
      <c r="H417" s="29" t="inlineStr">
        <is>
          <t>Moyen</t>
        </is>
      </c>
      <c r="I417" s="147" t="inlineStr">
        <is>
          <t>Exécution de 
code arbitraire à 
distance</t>
        </is>
      </c>
      <c r="J417" s="1" t="inlineStr">
        <is>
          <t>OUI</t>
        </is>
      </c>
      <c r="K417" s="18" t="inlineStr">
        <is>
          <t>Mise à jour des produits Apple par les versions suivantes :
• iPadOS et iOS versions 17.4.1 ou ultérieur
• iPadOS et iOS versions 16.7.7 ou ultérieur
• Apple MacOS Sonoma 14.4.1 ou ultérieur
• MacOS Ventura versions 13.6.6 ou ultérieur
• Safari versions 17.4.1 ou ultérieur
• VisionOS versions 1.1.1 ou ultérieur</t>
        </is>
      </c>
      <c r="L417" s="147" t="inlineStr">
        <is>
          <t>FS</t>
        </is>
      </c>
      <c r="M417" s="109" t="n">
        <v>45378</v>
      </c>
      <c r="N417" s="147" t="n">
        <v>10</v>
      </c>
      <c r="O417" s="109">
        <f>TODAY()</f>
        <v/>
      </c>
      <c r="P417" s="1">
        <f>DATEDIF(F417,O417,"D")</f>
        <v/>
      </c>
      <c r="Q417" s="96">
        <f>IF(P417&lt;=N417,"Traité dans le delai","Hors délai de remediation")</f>
        <v/>
      </c>
      <c r="R417" s="47" t="inlineStr">
        <is>
          <t>27/03/2024 : Mail envoyé par SOC
02/04/2024 : Relance
Autoupdate</t>
        </is>
      </c>
      <c r="S417" s="18" t="inlineStr">
        <is>
          <t xml:space="preserve">https://support.apple.com/en-us/HT214097 
https://support.apple.com/en-us/HT214098 
https://support.apple.com/en-us/HT214095
https://support.apple.com/en-us/HT214096
https://support.apple.com/en-us/HT214094
https://support.apple.com/en-us/HT214093 </t>
        </is>
      </c>
    </row>
    <row r="418" ht="116.15" customFormat="1" customHeight="1" s="2">
      <c r="A418" s="1" t="inlineStr">
        <is>
          <t>CDGDev</t>
        </is>
      </c>
      <c r="B418" s="1" t="inlineStr">
        <is>
          <t>27032024-22</t>
        </is>
      </c>
      <c r="C418" s="1" t="inlineStr">
        <is>
          <t>Clos (Traité)</t>
        </is>
      </c>
      <c r="D418" s="147" t="inlineStr">
        <is>
          <t>CVE-2024-2883
 CVE-2024-2885 
CVE-2024-2886 
CVE-2024-2887</t>
        </is>
      </c>
      <c r="E418" s="147" t="inlineStr">
        <is>
          <t>Google Chrome</t>
        </is>
      </c>
      <c r="F418" s="109" t="n">
        <v>45378</v>
      </c>
      <c r="G418" s="18" t="inlineStr">
        <is>
          <t>De multiples vulnérabilités ont été 
découvertes dans Google Chrome. 
Elles permettent à un attaquant distant 
d’exécuter du code arbitraire sur le 
système.</t>
        </is>
      </c>
      <c r="H418" s="23" t="inlineStr">
        <is>
          <t>Risque fort</t>
        </is>
      </c>
      <c r="I418" s="147" t="inlineStr">
        <is>
          <t>Exécution de 
code arbitraire 
à distance</t>
        </is>
      </c>
      <c r="J418" s="1" t="inlineStr">
        <is>
          <t>OUI</t>
        </is>
      </c>
      <c r="K418" s="18" t="inlineStr">
        <is>
          <t>Il est recommandé de mettre à jour Google Chrome dès que possible vers les versions :
✓ Google Chrome version : 123.0.6312.86/.87 ou ultérieur pour Windows
✓ Google Chrome version : 123.0.6312.86 ou ultérieur pour Linux
✓ Google Chrome version : 123.0.6312.86/.87 ou ultérieur MacOs</t>
        </is>
      </c>
      <c r="L418" s="147" t="inlineStr">
        <is>
          <t>FS</t>
        </is>
      </c>
      <c r="M418" s="109" t="n">
        <v>45378</v>
      </c>
      <c r="N418" s="147" t="n">
        <v>5</v>
      </c>
      <c r="O418" s="109" t="n">
        <v>45378</v>
      </c>
      <c r="P418" s="1">
        <f>DATEDIF(F418,O418,"D")</f>
        <v/>
      </c>
      <c r="Q418" s="96">
        <f>IF(P418&lt;=N418,"Traité dans le delai","Hors délai de remediation")</f>
        <v/>
      </c>
      <c r="R418" s="47" t="inlineStr">
        <is>
          <t xml:space="preserve">27/03/2024 : Mail envoyé par SOC
Autoupdate
</t>
        </is>
      </c>
      <c r="S418" s="20" t="inlineStr">
        <is>
          <t xml:space="preserve">https://chromereleases.googleblog.com/2024/03/stable-channel-update-for-desktop_26.html </t>
        </is>
      </c>
    </row>
    <row r="419" ht="116.15" customFormat="1" customHeight="1" s="2">
      <c r="A419" s="1" t="inlineStr">
        <is>
          <t>CDGDev</t>
        </is>
      </c>
      <c r="B419" s="1" t="inlineStr">
        <is>
          <t>28032024-23</t>
        </is>
      </c>
      <c r="C419" s="1" t="inlineStr">
        <is>
          <t>OPEN</t>
        </is>
      </c>
      <c r="D419" s="147" t="inlineStr">
        <is>
          <t>CVE-2024-2169</t>
        </is>
      </c>
      <c r="E419" s="147" t="inlineStr">
        <is>
          <t>Protocole UDP</t>
        </is>
      </c>
      <c r="F419" s="109" t="n">
        <v>45379</v>
      </c>
      <c r="G419" s="18" t="inlineStr">
        <is>
          <t>Une vulnérabilité critique a été découverte dans le 
protocole UDP (User Datagram Protocol), impacte
les différentes implémentations d’UDP. 
L’exploitation réussie de cette vulnérabilité pourrait 
permettre à un attaquant de mener des attaques par 
déni de service en boucle en usurpant une adresse 
IP, entraînant une communication continue entre 
deux serveurs via un protocole basé sur UDP.</t>
        </is>
      </c>
      <c r="H419" s="23" t="inlineStr">
        <is>
          <t>Risque fort</t>
        </is>
      </c>
      <c r="I419" s="147" t="inlineStr">
        <is>
          <t>Déni de 
service</t>
        </is>
      </c>
      <c r="J419" s="1" t="inlineStr">
        <is>
          <t>OUI</t>
        </is>
      </c>
      <c r="K419" s="18" t="inlineStr">
        <is>
          <t xml:space="preserve">Se référer au bulletin de sécurité de l'éditeur pour l'obtention des correctifs </t>
        </is>
      </c>
      <c r="L419" s="1" t="inlineStr">
        <is>
          <t>Network</t>
        </is>
      </c>
      <c r="M419" s="109" t="n">
        <v>45379</v>
      </c>
      <c r="N419" s="147" t="n">
        <v>5</v>
      </c>
      <c r="O419" s="109">
        <f>TODAY()</f>
        <v/>
      </c>
      <c r="P419" s="1">
        <f>DATEDIF(F419,O419,"D")</f>
        <v/>
      </c>
      <c r="Q419" s="96">
        <f>IF(P419&lt;=N419,"Traité dans le delai","Hors délai de remediation")</f>
        <v/>
      </c>
      <c r="R419" s="47" t="inlineStr">
        <is>
          <t xml:space="preserve">28/03/2024 : Mail envoyé par SOC
02/04/2024 : Relance
</t>
        </is>
      </c>
      <c r="S419" s="20" t="inlineStr">
        <is>
          <t xml:space="preserve">https://www.kb.cert.org/vuls/id/417980 </t>
        </is>
      </c>
    </row>
    <row r="420" ht="72.65000000000001" customFormat="1" customHeight="1" s="2">
      <c r="A420" s="1" t="inlineStr">
        <is>
          <t>CDGDev</t>
        </is>
      </c>
      <c r="B420" s="1" t="inlineStr">
        <is>
          <t>28032024-24</t>
        </is>
      </c>
      <c r="C420" s="1" t="inlineStr">
        <is>
          <t>Clos (Traité)</t>
        </is>
      </c>
      <c r="D420" s="147" t="inlineStr">
        <is>
          <t>CVE-2024-2883
CVE-2024-2885
CVE-2024-2886
CVE-2024-2887</t>
        </is>
      </c>
      <c r="E420" s="147" t="inlineStr">
        <is>
          <t>Microsoft Edge</t>
        </is>
      </c>
      <c r="F420" s="109" t="n">
        <v>45379</v>
      </c>
      <c r="G420" s="18" t="inlineStr">
        <is>
          <t>De multiples vulnérabilités ont été corrigées 
dans Microsoft Edge. Elles permettent à un 
attaquant de provoquer un problème de sécurité 
non spécifié par l'éditeur.</t>
        </is>
      </c>
      <c r="H420" s="23" t="inlineStr">
        <is>
          <t>Risque fort</t>
        </is>
      </c>
      <c r="I420" s="147" t="inlineStr">
        <is>
          <t>Exécution de 
code arbitraire 
à distance</t>
        </is>
      </c>
      <c r="J420" s="1" t="inlineStr">
        <is>
          <t>OUI</t>
        </is>
      </c>
      <c r="K420" s="18" t="inlineStr">
        <is>
          <t>Il est recommandé de mettre à jour Microsoft Edge dès que possible vers les versions : ✓ Microsoft Edge version 123.0.2420.65 ou ultérieures. ✓ Microsoft Edge Extended Stable versions 122.0.2365.113 ou ultérieures.</t>
        </is>
      </c>
      <c r="L420" s="147" t="inlineStr">
        <is>
          <t>FS</t>
        </is>
      </c>
      <c r="M420" s="109" t="n">
        <v>45379</v>
      </c>
      <c r="N420" s="147" t="n">
        <v>5</v>
      </c>
      <c r="O420" s="109" t="n">
        <v>45379</v>
      </c>
      <c r="P420" s="1">
        <f>DATEDIF(F420,O420,"D")</f>
        <v/>
      </c>
      <c r="Q420" s="96">
        <f>IF(P420&lt;=N420,"Traité dans le delai","Hors délai de remediation")</f>
        <v/>
      </c>
      <c r="R420" s="47" t="inlineStr">
        <is>
          <t>28/03/2024 : Mail envoyé par SOC
Autoupdate</t>
        </is>
      </c>
      <c r="S420" s="18" t="inlineStr">
        <is>
          <t xml:space="preserve">https://msrc.microsoft.com/update-guide/
https://msrc.microsoft.com/update-guide/vulnerability/CVE-2024-2887 
https://msrc.microsoft.com/update-guide/vulnerability/CVE-2024-2886
https://msrc.microsoft.com/update-guide/vulnerability/CVE-2024-2885
https://msrc.microsoft.com/update-guide/vulnerability/CVE-2024-2883 </t>
        </is>
      </c>
    </row>
    <row r="421" ht="145.15" customFormat="1" customHeight="1" s="2">
      <c r="A421" s="1" t="inlineStr">
        <is>
          <t>CDGDev</t>
        </is>
      </c>
      <c r="B421" s="1" t="inlineStr">
        <is>
          <t>29032024-25</t>
        </is>
      </c>
      <c r="C421" s="1" t="inlineStr">
        <is>
          <t>NOK</t>
        </is>
      </c>
      <c r="D421" s="147" t="inlineStr">
        <is>
          <t xml:space="preserve"> CVE-2024-20265
 CVE-2024-20271
 CVE-2024-20276
 CVE-2024-20303 
 CVE-2024-20307
 CVE-2024-20308
 CVE-2024-20311
 CVE-2024-20312
 CVE-2024-20313 
 CVE2023-20314</t>
        </is>
      </c>
      <c r="E421" s="147" t="inlineStr">
        <is>
          <t>Produits Cisco</t>
        </is>
      </c>
      <c r="F421" s="109" t="n">
        <v>45380</v>
      </c>
      <c r="G421" s="18" t="inlineStr">
        <is>
          <t>De multiples vulnérabilités ont été découvertes dans les produits Cisco. Elles permettent à un attaquant de provoquer un déni de service à distance et un contournement de la politique de sécurité.</t>
        </is>
      </c>
      <c r="H421" s="23" t="inlineStr">
        <is>
          <t>Risque fort</t>
        </is>
      </c>
      <c r="I421" s="147" t="inlineStr">
        <is>
          <t>Contournement de la politique de sécurité
-
Déni de service</t>
        </is>
      </c>
      <c r="J421" s="1" t="inlineStr">
        <is>
          <t>OUI</t>
        </is>
      </c>
      <c r="K421" s="18" t="inlineStr">
        <is>
          <t>Il est recommandé de mettre à jour Cisco IOS , Cisco IOS XE vers les dernières versions stables disponible sur le site officiel de Cisco (correctif du 27 mars 2024) ou de suivre les instructions fournies par Cisco pour corriger ces vulnérabilités (cf. section Références).</t>
        </is>
      </c>
      <c r="L421" s="1" t="inlineStr">
        <is>
          <t>Network</t>
        </is>
      </c>
      <c r="M421" s="109" t="n">
        <v>45380</v>
      </c>
      <c r="N421" s="147" t="n">
        <v>10</v>
      </c>
      <c r="O421" s="109">
        <f>TODAY()</f>
        <v/>
      </c>
      <c r="P421" s="1">
        <f>DATEDIF(F421,O421,"D")</f>
        <v/>
      </c>
      <c r="Q421" s="96">
        <f>IF(P421&lt;=N421,"Traité dans le delai","Hors délai de remediation")</f>
        <v/>
      </c>
      <c r="R421" s="19" t="inlineStr">
        <is>
          <t xml:space="preserve">29/03/2024 : Mail envoyé par SOC
03/04/2024 :Hors support
</t>
        </is>
      </c>
      <c r="S421" s="18" t="inlineStr">
        <is>
          <t xml:space="preserve"> https://sec.cloudapps.cisco.com/security/center/viewErp.x?alertId=ERP-75056 
https://sec.cloudapps.cisco.com/security/center/content/CiscoSecurityAdvisory/cisco-sa-wlc-mdns-dos-4hv6pBGf  
https://sec.cloudapps.cisco.com/security/center/content/CiscoSecurityAdvisory/cisco-sa-lisp-3gYXs3qP  
https://sec.cloudapps.cisco.com/security/center/content/CiscoSecurityAdvisory/cisco-sa-isis-sGjyOUHX 
https://sec.cloudapps.cisco.com/security/center/content/CiscoSecurityAdvisory/cisco-sa-iosxe-ospf-dos-dR9Sfrxp 
https://sec.cloudapps.cisco.com/security/center/content/CiscoSecurityAdvisory/cisco-sa-ios-xe-sda-edge-dos-qZWuWXWG 
https://sec.cloudapps.cisco.com/security/center/content/CiscoSecurityAdvisory/cisco-sa-ios-dos-Hq4d3tZG 
https://sec.cloudapps.cisco.com/security/center/content/CiscoSecurityAdvisory/cisco-sa-ikev1-NO2ccFWz 
https://sec.cloudapps.cisco.com/security/center/content/CiscoSecurityAdvisory/cisco-sa-dhcp-dos-T3CXPO9z 
https://sec.cloudapps.cisco.com/security/center/content/CiscoSecurityAdvisory/cisco-sa-ap-secureboot-bypass-zT5vJkSD</t>
        </is>
      </c>
    </row>
    <row r="422" ht="174" customFormat="1" customHeight="1" s="2">
      <c r="A422" s="1" t="inlineStr">
        <is>
          <t>CDGDev</t>
        </is>
      </c>
      <c r="B422" s="1" t="inlineStr">
        <is>
          <t>01042024-01</t>
        </is>
      </c>
      <c r="C422" s="1" t="inlineStr">
        <is>
          <t>Clos (Non concerné)</t>
        </is>
      </c>
      <c r="D422" s="147" t="inlineStr">
        <is>
          <t>CVE-2024-3094</t>
        </is>
      </c>
      <c r="E422" s="147" t="inlineStr">
        <is>
          <t>XZ Utils
« Distributions Linux »</t>
        </is>
      </c>
      <c r="F422" s="109" t="n">
        <v>45383</v>
      </c>
      <c r="G422" s="18" t="inlineStr">
        <is>
          <t>Une vulnérabilité a été découverte dans la bibliothèque Linux XZ Utils, impactant plusieurs distributions Linux. Red Hat a annoncé la CVE-2024-3094 avec un score CVSS critique de 10. Cette vulnérabilité résulte d’un compromis de la chaîne d’approvisionnement et affecte les versions 5.6.0 et 5.6.1 de XZ Utils. Le processus de construction de liblzma extrait un fichier objet 
préconstruit à partir d’un fichier de test déguisé existant dans le code source, ce qui modifie ensuite des fonctions spécifiques dans le code liblzma. Cette vulnérabilité peut permettre à un attaquant non 
authentifié d’exécuter des commandes système arbitraires et compromettre l’authentification SSH et d’obtenir un accès non autorisé à l’ensemble du système à distance</t>
        </is>
      </c>
      <c r="H422" s="23" t="inlineStr">
        <is>
          <t>Risque fort</t>
        </is>
      </c>
      <c r="I422" s="147" t="inlineStr">
        <is>
          <t>Exécution de 
code 
arbitraire à 
distance</t>
        </is>
      </c>
      <c r="J422" s="1" t="inlineStr">
        <is>
          <t>OUI</t>
        </is>
      </c>
      <c r="K422" s="22" t="inlineStr">
        <is>
          <t>Downgrade vers la version 5.4.6</t>
        </is>
      </c>
      <c r="L422" s="1" t="inlineStr">
        <is>
          <t>Unix</t>
        </is>
      </c>
      <c r="M422" s="109" t="n">
        <v>45383</v>
      </c>
      <c r="N422" s="1" t="n">
        <v>1</v>
      </c>
      <c r="O422" s="109" t="n">
        <v>45387</v>
      </c>
      <c r="P422" s="1">
        <f>DATEDIF(F422,O422,"D")</f>
        <v/>
      </c>
      <c r="Q422" s="109">
        <f>IF(P421&lt;=N421,"Traité dans le delai","Hors délai de remediation")</f>
        <v/>
      </c>
      <c r="R422" s="19" t="inlineStr">
        <is>
          <t>01/04/2024 : Mail envoyé par SOC
Non concerné</t>
        </is>
      </c>
      <c r="S422" s="20" t="inlineStr">
        <is>
          <t xml:space="preserve">https://www.redhat.com/en/blog/urgent-security-alert-fedora-41-and-rawhide-users
https://lists.debian.org/debian-security-announce/2024/msg00057.html
https://news.opensuse.org/2024/03/29/xz-backdoor/
https://blog.qualys.com/vulnerabilities-threat-research/2024/03/29/xz-utils-sshd-backdoor </t>
        </is>
      </c>
    </row>
    <row r="423" ht="58.15" customFormat="1" customHeight="1" s="2">
      <c r="A423" s="1" t="inlineStr">
        <is>
          <t>CDGDev</t>
        </is>
      </c>
      <c r="B423" s="1" t="inlineStr">
        <is>
          <t>05042024-03</t>
        </is>
      </c>
      <c r="C423" s="1" t="inlineStr">
        <is>
          <t>Clos (Traité)</t>
        </is>
      </c>
      <c r="D423" s="147" t="inlineStr">
        <is>
          <t>CVE-2024-31392
CVE-2024-31393</t>
        </is>
      </c>
      <c r="E423" s="147" t="inlineStr">
        <is>
          <t>Mozilla Firefox</t>
        </is>
      </c>
      <c r="F423" s="109" t="n">
        <v>45387</v>
      </c>
      <c r="G423" s="18" t="inlineStr">
        <is>
          <t>De multiples vulnérabilités ont été découvertes dans Mozilla Firefox. Elles permettent à un attaquant de provoquer un problème de sécurité non spécifié par l'éditeur et une injection de code indirecte à distance (XSS).</t>
        </is>
      </c>
      <c r="H423" s="23" t="n"/>
      <c r="I423" s="147" t="inlineStr">
        <is>
          <t>Injection de code indirecte à distance (XSS)
-
Non spécifié par l'éditeur</t>
        </is>
      </c>
      <c r="J423" s="1" t="inlineStr">
        <is>
          <t>OUI</t>
        </is>
      </c>
      <c r="K423" s="18" t="inlineStr">
        <is>
          <t xml:space="preserve">
Mise à jour vers les versions : 
	Firefox version Pour IOS 124 ou ultérieure.</t>
        </is>
      </c>
      <c r="L423" s="147" t="inlineStr">
        <is>
          <t>FS</t>
        </is>
      </c>
      <c r="M423" s="109" t="n">
        <v>45387</v>
      </c>
      <c r="N423" s="1" t="n">
        <v>5</v>
      </c>
      <c r="O423" s="109" t="n">
        <v>45387</v>
      </c>
      <c r="P423" s="1">
        <f>DATEDIF(F423,O423,"D")</f>
        <v/>
      </c>
      <c r="Q423" s="109">
        <f>IF(P423&lt;=N423,"Traité dans le delai","Hors délai de remediation")</f>
        <v/>
      </c>
      <c r="R423" s="19" t="inlineStr">
        <is>
          <t>05/04/2024 : Mail envoyé par SOC
Relance</t>
        </is>
      </c>
      <c r="S423" s="20" t="inlineStr">
        <is>
          <t xml:space="preserve">https://www.mozilla.org/en-US/security/advisories/mfsa2024-17/ </t>
        </is>
      </c>
    </row>
    <row r="424" ht="87" customFormat="1" customHeight="1" s="2">
      <c r="A424" s="1" t="inlineStr">
        <is>
          <t>CDGDev</t>
        </is>
      </c>
      <c r="B424" s="1" t="inlineStr">
        <is>
          <t>05042024-04</t>
        </is>
      </c>
      <c r="C424" s="35" t="inlineStr">
        <is>
          <t>Clos (Traité)</t>
        </is>
      </c>
      <c r="D424" s="147" t="inlineStr">
        <is>
          <t>CVE-2024-27316
CVE-2024-24795
CVE-2023-38709</t>
        </is>
      </c>
      <c r="E424" s="147" t="inlineStr">
        <is>
          <t>Apache HTTP Server</t>
        </is>
      </c>
      <c r="F424" s="109" t="n">
        <v>45386</v>
      </c>
      <c r="G424" s="18" t="inlineStr">
        <is>
          <t>De multiples vulnérabilités ont été découvertes dans Apache HTTP Server. Elles permettent à un attaquant de provoquer un déni de service à distance, un contournement de la politique de sécurité.</t>
        </is>
      </c>
      <c r="H424" s="23" t="inlineStr">
        <is>
          <t>Risque fort</t>
        </is>
      </c>
      <c r="I424" s="147" t="inlineStr">
        <is>
          <t>Déni de service 
à distance
-
Contournement 
de la politique 
de sécurité</t>
        </is>
      </c>
      <c r="J424" s="1" t="inlineStr">
        <is>
          <t>OUI</t>
        </is>
      </c>
      <c r="K424" s="18" t="inlineStr">
        <is>
          <t xml:space="preserve">Mise à jour d’apache HTTP Server vers la version : 
✓ Apache HTTP Server 2.4.59 ou ultérieur </t>
        </is>
      </c>
      <c r="L424" s="1" t="inlineStr">
        <is>
          <t>Unix</t>
        </is>
      </c>
      <c r="M424" s="109" t="n">
        <v>45387</v>
      </c>
      <c r="N424" s="1" t="n">
        <v>5</v>
      </c>
      <c r="O424" s="109">
        <f>TODAY()</f>
        <v/>
      </c>
      <c r="P424" s="1">
        <f>DATEDIF(F424,O424,"D")</f>
        <v/>
      </c>
      <c r="Q424" s="109">
        <f>IF(P423&lt;=N423,"Traité dans le delai","Hors délai de remediation")</f>
        <v/>
      </c>
      <c r="R424" s="19" t="inlineStr">
        <is>
          <t>05/04/2024 : Mail envoyé par SOC
15/04/2024 : Relance
17/04/2024 : Relance
30/04/2024 : Relance
Une nouvelle vulnérabilité a été découverte sous l'id : 02072024-05</t>
        </is>
      </c>
      <c r="S424" s="20" t="inlineStr">
        <is>
          <t>https://downloads.apache.org/httpd/CHANGES_2.4.59</t>
        </is>
      </c>
    </row>
    <row r="425" ht="72.65000000000001" customFormat="1" customHeight="1" s="2">
      <c r="A425" s="1" t="inlineStr">
        <is>
          <t>CDGDev</t>
        </is>
      </c>
      <c r="B425" s="1" t="inlineStr">
        <is>
          <t>08042024-06</t>
        </is>
      </c>
      <c r="C425" s="1" t="inlineStr">
        <is>
          <t>Clos (Traité)</t>
        </is>
      </c>
      <c r="D425" s="147" t="inlineStr">
        <is>
          <t>CVE-2024-29049
CVE-2024-29981
CVE-2024-3156
CVE-2024-3158
CVE-2024-3159</t>
        </is>
      </c>
      <c r="E425" s="147" t="inlineStr">
        <is>
          <t>Microsoft Edge</t>
        </is>
      </c>
      <c r="F425" s="109" t="n">
        <v>45390</v>
      </c>
      <c r="G425" s="18" t="inlineStr">
        <is>
          <t>De multiples vulnérabilités ont été découvertes dans Microsoft Edge. Elles permettent à un attaquant de provoquer un problème de sécurité non spécifié par l'éditeur et une usurpation d'identité.</t>
        </is>
      </c>
      <c r="H425" s="23" t="inlineStr">
        <is>
          <t>Risque fort</t>
        </is>
      </c>
      <c r="I425" s="147" t="inlineStr">
        <is>
          <t>Non spécifié par l'éditeur - Usurpation d'identité</t>
        </is>
      </c>
      <c r="J425" s="1" t="inlineStr">
        <is>
          <t>OUI</t>
        </is>
      </c>
      <c r="K425" s="18" t="inlineStr">
        <is>
          <t>Il est recommandé de mettre à jour Microsoft Edge dès que possible vers les versions :
✓ Microsoft Edge Extended Stable version 122.0.2365.120 ou ultérieures.
✓ Microsoft Edge version 123.0.2420.81 ou ultérieures.</t>
        </is>
      </c>
      <c r="L425" s="147" t="inlineStr">
        <is>
          <t>FS</t>
        </is>
      </c>
      <c r="M425" s="109" t="n">
        <v>45390</v>
      </c>
      <c r="N425" s="1" t="n">
        <v>5</v>
      </c>
      <c r="O425" s="109" t="n">
        <v>45390</v>
      </c>
      <c r="P425" s="1">
        <f>DATEDIF(F425,O425,"D")</f>
        <v/>
      </c>
      <c r="Q425" s="96">
        <f>IF(P425&lt;=N425,"Traité dans le delai","Hors délai de remediation")</f>
        <v/>
      </c>
      <c r="R425" s="19" t="inlineStr">
        <is>
          <t>08/04/2024 : Mail envoyé par SOC
Autoupdate</t>
        </is>
      </c>
      <c r="S425" s="20" t="inlineStr">
        <is>
          <t xml:space="preserve">https://msrc.microsoft.com/update-guide/vulnerability/CVE-2024-3159
https://msrc.microsoft.com/update-guide/vulnerability/CVE-2024-3158
https://msrc.microsoft.com/update-guide/vulnerability/CVE-2024-3156
https://msrc.microsoft.com/update-guide/vulnerability/CVE-2024-29981
https://msrc.microsoft.com/update-guide/vulnerability/CVE-2024-29049 </t>
        </is>
      </c>
    </row>
    <row r="426" ht="87" customFormat="1" customHeight="1" s="2">
      <c r="A426" s="1" t="inlineStr">
        <is>
          <t>CDGDev</t>
        </is>
      </c>
      <c r="B426" s="1" t="inlineStr">
        <is>
          <t>09042024-07</t>
        </is>
      </c>
      <c r="C426" s="1" t="inlineStr">
        <is>
          <t>Clos (Traité)</t>
        </is>
      </c>
      <c r="D426" s="147" t="inlineStr">
        <is>
          <t>CVE-2024-3158</t>
        </is>
      </c>
      <c r="E426" s="147" t="inlineStr">
        <is>
          <t>Google Chrome</t>
        </is>
      </c>
      <c r="F426" s="109" t="n">
        <v>45391</v>
      </c>
      <c r="G426" s="18" t="inlineStr">
        <is>
          <t>Une vulnérabilité dans Bookmarks de Google Chrome permet à un attaquant non authentifié, en persuadant une victime de consulter un site spécifiquement forgé, d’exécuter du code arbitraire.</t>
        </is>
      </c>
      <c r="H426" s="23" t="inlineStr">
        <is>
          <t>Risque fort</t>
        </is>
      </c>
      <c r="I426" s="147" t="inlineStr">
        <is>
          <t xml:space="preserve">Exécution de 
code 
arbitraire </t>
        </is>
      </c>
      <c r="J426" s="1" t="inlineStr">
        <is>
          <t>OUI</t>
        </is>
      </c>
      <c r="K426" s="18" t="inlineStr">
        <is>
          <t>Il est recommandé de mettre à jour Google Chrome dès que possible vers les versions :
✓ Google Chrome version : 123.0.6312.105/.106/.107 ou ultérieur pour Windows et Mac
✓ Google Chrome version : 123.0.6312.105 ou ultérieur pour Linux</t>
        </is>
      </c>
      <c r="L426" s="147" t="inlineStr">
        <is>
          <t>FS</t>
        </is>
      </c>
      <c r="M426" s="109" t="n">
        <v>45391</v>
      </c>
      <c r="N426" s="1" t="n">
        <v>5</v>
      </c>
      <c r="O426" s="109" t="n">
        <v>45391</v>
      </c>
      <c r="P426" s="1">
        <f>DATEDIF(F426,O426,"D")</f>
        <v/>
      </c>
      <c r="Q426" s="109">
        <f>IF(P425&lt;=N425,"Traité dans le delai","Hors délai de remediation")</f>
        <v/>
      </c>
      <c r="R426" s="19" t="inlineStr">
        <is>
          <t>09/04/2024 : Mail envoyé par SOC
Autoupdate</t>
        </is>
      </c>
      <c r="S426" s="20" t="inlineStr">
        <is>
          <t xml:space="preserve">https://chromereleases.googleblog.com/2024/04/stable-channel-update-for-desktop.html </t>
        </is>
      </c>
    </row>
    <row r="427" ht="87" customFormat="1" customHeight="1" s="2">
      <c r="A427" s="1" t="inlineStr">
        <is>
          <t>CDGDev</t>
        </is>
      </c>
      <c r="B427" s="1" t="inlineStr">
        <is>
          <t>12042024-08</t>
        </is>
      </c>
      <c r="C427" s="1" t="inlineStr">
        <is>
          <t>Clos (Traité)</t>
        </is>
      </c>
      <c r="D427" s="147" t="inlineStr">
        <is>
          <t>CVE-2024-3515</t>
        </is>
      </c>
      <c r="E427" s="147" t="inlineStr">
        <is>
          <t>Google Chrome</t>
        </is>
      </c>
      <c r="F427" s="109" t="n">
        <v>45394</v>
      </c>
      <c r="G427" s="18" t="inlineStr">
        <is>
          <t>Une vulnérabilité dans le composant Dawn de Google Chrome permet à un attaquant non authentifié, en persuadant une victime 
de consulter un site spécifiquement forgé, d’exécuter du code arbitraire.</t>
        </is>
      </c>
      <c r="H427" s="23" t="inlineStr">
        <is>
          <t>Risque fort</t>
        </is>
      </c>
      <c r="I427" s="147" t="inlineStr">
        <is>
          <t xml:space="preserve">Exécution de 
code 
arbitraire </t>
        </is>
      </c>
      <c r="J427" s="1" t="inlineStr">
        <is>
          <t>OUI</t>
        </is>
      </c>
      <c r="K427" s="18" t="inlineStr">
        <is>
          <t>Il est recommandé de mettre à jour Google Chrome dès que possible vers les versions :
✓ Google Chrome version : 123.0.6312.122/.123/.124 ou ultérieur pour Windows et Mac
✓ Google Chrome version : 123.0.6312.122 ou ultérieur pour Linux</t>
        </is>
      </c>
      <c r="L427" s="147" t="inlineStr">
        <is>
          <t>FS</t>
        </is>
      </c>
      <c r="M427" s="109" t="n">
        <v>45394</v>
      </c>
      <c r="N427" s="1" t="n">
        <v>5</v>
      </c>
      <c r="O427" s="109" t="n">
        <v>45394</v>
      </c>
      <c r="P427" s="1">
        <f>DATEDIF(F427,O427,"D")</f>
        <v/>
      </c>
      <c r="Q427" s="109">
        <f>IF(P426&lt;=N426,"Traité dans le delai","Hors délai de remediation")</f>
        <v/>
      </c>
      <c r="R427" s="19" t="inlineStr">
        <is>
          <t>12/04/2024 : Mail envoyé par SOC
Autoupdate</t>
        </is>
      </c>
      <c r="S427" s="20" t="inlineStr">
        <is>
          <t xml:space="preserve">https://chromereleases.googleblog.com/2024/04/stable-channel-update-for-desktop_10.html </t>
        </is>
      </c>
    </row>
    <row r="428" ht="159.65" customFormat="1" customHeight="1" s="2">
      <c r="A428" s="1" t="inlineStr">
        <is>
          <t>CDGDev</t>
        </is>
      </c>
      <c r="B428" s="1" t="inlineStr">
        <is>
          <t>12042024-10</t>
        </is>
      </c>
      <c r="C428" s="1" t="inlineStr">
        <is>
          <t>Clos (Non concerné)</t>
        </is>
      </c>
      <c r="D428" s="147" t="inlineStr">
        <is>
          <t>CVE-2023-46842
 CVE-2024-2201
 CVE-2024-31142</t>
        </is>
      </c>
      <c r="E428" s="147" t="inlineStr">
        <is>
          <t>Citrix Hypervisor</t>
        </is>
      </c>
      <c r="F428" s="109" t="n">
        <v>45394</v>
      </c>
      <c r="G428" s="18" t="inlineStr">
        <is>
          <t>De multiples vulnérabilités ont été découvertes dans Citrix Hypervisor. Elles permettent à un attaquant de provoquer 
une atteinte à la confidentialité des données, une atteinte à l'intégrité des données et un déni de service à distance.</t>
        </is>
      </c>
      <c r="H428" s="23" t="inlineStr">
        <is>
          <t>Risque fort</t>
        </is>
      </c>
      <c r="I428" s="147" t="inlineStr">
        <is>
          <t>Atteinte à 
l'intégrité des 
données
-
Atteinte à la 
confidentialité 
des données
-
Déni de 
service à 
distance</t>
        </is>
      </c>
      <c r="J428" s="1" t="inlineStr">
        <is>
          <t>OUI</t>
        </is>
      </c>
      <c r="K428" s="18" t="inlineStr">
        <is>
          <t>Installation le Hotfix XS82ECU1062. Citrix a publié des correctifs pour résoudre ces problèmes. Nous recommandons de téléchargés et d'installer les correctifs et de suivre les instructions figurant dans les références</t>
        </is>
      </c>
      <c r="L428" s="1" t="inlineStr">
        <is>
          <t>Wintel</t>
        </is>
      </c>
      <c r="M428" s="109" t="n">
        <v>45394</v>
      </c>
      <c r="N428" s="1" t="n">
        <v>10</v>
      </c>
      <c r="O428" s="109" t="n">
        <v>45399</v>
      </c>
      <c r="P428" s="1">
        <f>DATEDIF(F428,O428,"D")</f>
        <v/>
      </c>
      <c r="Q428" s="109">
        <f>IF(#REF!&lt;=#REF!,"Traité dans le delai","Hors délai de remediation")</f>
        <v/>
      </c>
      <c r="R428" s="19" t="inlineStr">
        <is>
          <t>12/04/2024 : Mail envoyé par SOC
15/04/2024: Relance
17/04/2024 : Relance
non concernés.</t>
        </is>
      </c>
      <c r="S428" s="20" t="inlineStr">
        <is>
          <t xml:space="preserve">https://support.citrix.com/article/CTX633151/xenserver-and-citrix-hypervisor-security-update-for_x0002_cve202346842-cve20242201-and-cve20243114 </t>
        </is>
      </c>
    </row>
    <row r="429" ht="87" customFormat="1" customHeight="1" s="2">
      <c r="A429" s="1" t="inlineStr">
        <is>
          <t>CDGDev</t>
        </is>
      </c>
      <c r="B429" s="1" t="inlineStr">
        <is>
          <t>12042024-11</t>
        </is>
      </c>
      <c r="C429" s="1" t="inlineStr">
        <is>
          <t>Clos (Patch cumulative)</t>
        </is>
      </c>
      <c r="D429" s="147" t="inlineStr">
        <is>
          <t>CVE-2023-41677 
CVE-2023-48784
 CVE-2024-23662</t>
        </is>
      </c>
      <c r="E429" s="147" t="inlineStr">
        <is>
          <t>Forti OS</t>
        </is>
      </c>
      <c r="F429" s="109" t="n">
        <v>45394</v>
      </c>
      <c r="G429" s="18" t="inlineStr">
        <is>
          <t>De multiples vulnérabilités ont été découvertes dans FortiOS. Elles 
permettent à un attaquant l’exécution de code ou commande à distance ou de divulguer des informations.</t>
        </is>
      </c>
      <c r="H429" s="23" t="inlineStr">
        <is>
          <t>Risque fort</t>
        </is>
      </c>
      <c r="I429" s="147" t="inlineStr">
        <is>
          <t>Exécution de 
code 
arbitraire
-
Divulgation 
d’informations</t>
        </is>
      </c>
      <c r="J429" s="1" t="inlineStr">
        <is>
          <t>OUI</t>
        </is>
      </c>
      <c r="K429" s="18" t="inlineStr">
        <is>
          <t>Installation de la mise à jour :
✓ FortiOS version 7.4.3 ou ultérieures.
✓ FortiOS version 7.2.8 ou ultérieures.</t>
        </is>
      </c>
      <c r="L429" s="1" t="inlineStr">
        <is>
          <t>Network</t>
        </is>
      </c>
      <c r="M429" s="109" t="n">
        <v>45394</v>
      </c>
      <c r="N429" s="1" t="n">
        <v>5</v>
      </c>
      <c r="O429" s="109">
        <f>TODAY()</f>
        <v/>
      </c>
      <c r="P429" s="1">
        <f>DATEDIF(F429,O429,"D")</f>
        <v/>
      </c>
      <c r="Q429" s="109">
        <f>IF(P428&lt;=N428,"Traité dans le delai","Hors délai de remediation")</f>
        <v/>
      </c>
      <c r="R429" s="19" t="inlineStr">
        <is>
          <t>12/04/2024 : Mail envoyé par SOC
15/04/2024 : Relance
19/04/2024 : Relance
30/04/2024 : Relance
Une Vulnérabilité a été découverte ID 12062024-05</t>
        </is>
      </c>
      <c r="S429" s="20" t="inlineStr">
        <is>
          <t xml:space="preserve">https://www.fortiguard.com/psirt  
https://docs.fortinet.com/document/fortigate/7.4.3/fortios-release-notes/289806/resolved-issues </t>
        </is>
      </c>
    </row>
    <row r="430" ht="101.65" customFormat="1" customHeight="1" s="2">
      <c r="A430" s="1" t="inlineStr">
        <is>
          <t>CDGDev</t>
        </is>
      </c>
      <c r="B430" s="1" t="inlineStr">
        <is>
          <t>12042024-12</t>
        </is>
      </c>
      <c r="C430" s="1" t="inlineStr">
        <is>
          <t>Clos (Patch cumulative)</t>
        </is>
      </c>
      <c r="D430" s="147" t="inlineStr">
        <is>
          <t>CVE-2023-38408</t>
        </is>
      </c>
      <c r="E430" s="147" t="inlineStr">
        <is>
          <t>OpenSSH</t>
        </is>
      </c>
      <c r="F430" s="109" t="n">
        <v>45394</v>
      </c>
      <c r="G430" s="18" t="inlineStr">
        <is>
          <t>Une vulnérabilité le ssh-agent d’OpenSSH permet à un attaquant distant, en persuadant une victime d’initier un transfert de connexion SSH vers un serveur contrôlé par celui-ci, d’exécuter du code arbitraire</t>
        </is>
      </c>
      <c r="H430" s="23" t="inlineStr">
        <is>
          <t>Risque fort</t>
        </is>
      </c>
      <c r="I430" s="147" t="inlineStr">
        <is>
          <t>Exécution de 
code 
arbitraire</t>
        </is>
      </c>
      <c r="J430" s="1" t="inlineStr">
        <is>
          <t>OUI</t>
        </is>
      </c>
      <c r="K430" s="18" t="inlineStr">
        <is>
          <t>Il est recommandé de mettre à jour OpenSSH dès que possible vers les versions :
✓ OpenSSH version 9.3p2 ou ultérieure.
NB : L’exploitation de la vulnérabilité peut être empêchée en démarrant ssh-agent avec une liste d’autorisations 
PKCS#AA/FIDO vide (ssh-agent -P ‘’) ou contenant seulement des bibliothèques de fournisseurs spécifiques.</t>
        </is>
      </c>
      <c r="L430" s="1" t="inlineStr">
        <is>
          <t>Unix</t>
        </is>
      </c>
      <c r="M430" s="109" t="n">
        <v>45394</v>
      </c>
      <c r="N430" s="1" t="n">
        <v>5</v>
      </c>
      <c r="O430" s="109">
        <f>TODAY()</f>
        <v/>
      </c>
      <c r="P430" s="1">
        <f>DATEDIF(F430,O430,"D")</f>
        <v/>
      </c>
      <c r="Q430" s="109">
        <f>IF(P429&lt;=N429,"Traité dans le delai","Hors délai de remediation")</f>
        <v/>
      </c>
      <c r="R430" s="19" t="inlineStr">
        <is>
          <t xml:space="preserve">12/04/2024 : Mail envoyé par SOC
15/04/2024 : Relance
30/04/2024 : Relance
Des nouvelles vulnérabilités ont été découverte id 28042024-14
</t>
        </is>
      </c>
      <c r="S430" s="20" t="inlineStr">
        <is>
          <t>https://www.openssh.com/security.html
https://www.openssh.com/txt/release-9.3p2</t>
        </is>
      </c>
    </row>
    <row r="431" ht="87" customFormat="1" customHeight="1" s="2">
      <c r="A431" s="1" t="inlineStr">
        <is>
          <t>CDGDev</t>
        </is>
      </c>
      <c r="B431" s="1" t="inlineStr">
        <is>
          <t>12042024-13</t>
        </is>
      </c>
      <c r="C431" s="1" t="inlineStr">
        <is>
          <t>Clos (Patch cumulative)</t>
        </is>
      </c>
      <c r="D431" s="147" t="inlineStr">
        <is>
          <t>CVE-2024-2511</t>
        </is>
      </c>
      <c r="E431" s="147" t="inlineStr">
        <is>
          <t>OpenSSL</t>
        </is>
      </c>
      <c r="F431" s="109" t="n">
        <v>45394</v>
      </c>
      <c r="G431" s="18" t="inlineStr">
        <is>
          <t>Une vulnérabilité a été découverte dans OpenSSL. Elle permet à un attaquant de provoquer un déni de service à distance</t>
        </is>
      </c>
      <c r="H431" s="23" t="inlineStr">
        <is>
          <t>Risque fort</t>
        </is>
      </c>
      <c r="I431" s="1" t="inlineStr">
        <is>
          <t xml:space="preserve">Déni de service </t>
        </is>
      </c>
      <c r="J431" s="1" t="inlineStr">
        <is>
          <t>OUI</t>
        </is>
      </c>
      <c r="K431" s="18" t="inlineStr">
        <is>
          <t>Il est recommandé de mettre à jour OpenSSL dès que possible vers les versions :
✓ OpenSSL versions 1.1.1y ou ultérieure.
✓ OpenSSL versions 3.0.14 ou ultérieure.
✓ OpenSSL versions 3.1.6 ou ultérieure.
✓ OpenSSL version 3.2.2 ou ultérieure.</t>
        </is>
      </c>
      <c r="L431" s="1" t="inlineStr">
        <is>
          <t>Unix</t>
        </is>
      </c>
      <c r="M431" s="109" t="n">
        <v>45394</v>
      </c>
      <c r="N431" s="1" t="n">
        <v>5</v>
      </c>
      <c r="O431" s="109">
        <f>TODAY()</f>
        <v/>
      </c>
      <c r="P431" s="1">
        <f>DATEDIF(F431,O431,"D")</f>
        <v/>
      </c>
      <c r="Q431" s="109">
        <f>IF(P430&lt;=N430,"Traité dans le delai","Hors délai de remediation")</f>
        <v/>
      </c>
      <c r="R431" s="19" t="inlineStr">
        <is>
          <t>12/04/2024 : Mail envoyé par SOC
15/04/2024 : Relance
30/04/2024 : Relance
Une nouvelle vulnérabilité a été décvouret sous l'id : 30052024-27</t>
        </is>
      </c>
      <c r="S431" s="20" t="inlineStr">
        <is>
          <t xml:space="preserve">https://www.openssl.org/news/secadv/20240408.txt </t>
        </is>
      </c>
    </row>
    <row r="432" ht="101.65" customFormat="1" customHeight="1" s="2">
      <c r="A432" s="1" t="inlineStr">
        <is>
          <t>CDGDev</t>
        </is>
      </c>
      <c r="B432" s="1" t="inlineStr">
        <is>
          <t>15042024-14</t>
        </is>
      </c>
      <c r="C432" s="1" t="inlineStr">
        <is>
          <t>Clos (Patch cumulative)</t>
        </is>
      </c>
      <c r="D432" s="147" t="inlineStr">
        <is>
          <t>CVE-2024-1874
CVE-2024-2756
CVE-2024-3096
CVE-2024-2757</t>
        </is>
      </c>
      <c r="E432" s="147" t="inlineStr">
        <is>
          <t>PHP</t>
        </is>
      </c>
      <c r="F432" s="109" t="n">
        <v>45397</v>
      </c>
      <c r="G432" s="18" t="inlineStr">
        <is>
          <t>De multiples vulnérabilités ont été découvertes dans PHP. Certaines d'entre elles permettent à un attaquant de provoquer un problème de sécurité non spécifié par l'éditeur, une exécution 
de code arbitraire et un déni de service.</t>
        </is>
      </c>
      <c r="H432" s="23" t="inlineStr">
        <is>
          <t>Risque fort</t>
        </is>
      </c>
      <c r="I432" s="147" t="inlineStr">
        <is>
          <t>Non spécifié par 
l'éditeur
-
Exécution de code 
arbitraire
-
Déni de service</t>
        </is>
      </c>
      <c r="J432" s="1" t="inlineStr">
        <is>
          <t>OUI</t>
        </is>
      </c>
      <c r="K432" s="18" t="inlineStr">
        <is>
          <t>Il est recommandé de mettre à jour PHP dès que possible vers les versions :
✓ PHP versions 8.1.28 ou ultérieures.
✓ PHP versions 8.2.18 ou ultérieures.
✓ PHP versions 8.3.6 ou ultérieures.</t>
        </is>
      </c>
      <c r="L432" s="1" t="inlineStr">
        <is>
          <t>Unix</t>
        </is>
      </c>
      <c r="M432" s="109" t="n">
        <v>45397</v>
      </c>
      <c r="N432" s="1" t="n">
        <v>2</v>
      </c>
      <c r="O432" s="109">
        <f>TODAY()</f>
        <v/>
      </c>
      <c r="P432" s="1">
        <f>DATEDIF(F432,O432,"D")</f>
        <v/>
      </c>
      <c r="Q432" s="109">
        <f>IF(P431&lt;=N431,"Traité dans le delai","Hors délai de remediation")</f>
        <v/>
      </c>
      <c r="R432" s="19" t="inlineStr">
        <is>
          <t xml:space="preserve">15/04/2024 : Mail envoyé par SOC
19/04/2024: Relance
30/04/2024: Relance
Une nouvelle vulnérabilité a été décvouret sous l'id : 07062024-02
</t>
        </is>
      </c>
      <c r="S432" s="20" t="inlineStr">
        <is>
          <t>https://www.php.net/ChangeLog-8.php#8.2.18
https://www.php.net/ChangeLog-8.php#8.3.6</t>
        </is>
      </c>
    </row>
    <row r="433" ht="43.5" customFormat="1" customHeight="1" s="2">
      <c r="A433" s="1" t="inlineStr">
        <is>
          <t>CDGDev</t>
        </is>
      </c>
      <c r="B433" s="1" t="inlineStr">
        <is>
          <t>15042024-15</t>
        </is>
      </c>
      <c r="C433" s="1" t="inlineStr">
        <is>
          <t>Clos (Traité)</t>
        </is>
      </c>
      <c r="D433" s="147" t="inlineStr">
        <is>
          <t>CVE-2024-3157
CVE-2024-3515
CVE-2024-3516</t>
        </is>
      </c>
      <c r="E433" s="147" t="inlineStr">
        <is>
          <t>Microsoft Edge</t>
        </is>
      </c>
      <c r="F433" s="109" t="n">
        <v>45397</v>
      </c>
      <c r="G433" s="18" t="inlineStr">
        <is>
          <t>De multiples vulnérabilités ont été découvertes dans Microsoft Edge. Elles permettent à un attaquant de provoquer un problème de sécurité non spécifié par l'éditeur.</t>
        </is>
      </c>
      <c r="H433" s="23" t="inlineStr">
        <is>
          <t>Risque fort</t>
        </is>
      </c>
      <c r="I433" s="1" t="inlineStr">
        <is>
          <t>Non spécifié par l'éditeur</t>
        </is>
      </c>
      <c r="J433" s="1" t="inlineStr">
        <is>
          <t>OUI</t>
        </is>
      </c>
      <c r="K433" s="18" t="inlineStr">
        <is>
          <t>Il est recommandé de mettre à jour Microsoft Edge dès que possible vers les versions :
	Microsoft Edge version 123.0.2420.97 ou ultérieures.</t>
        </is>
      </c>
      <c r="L433" s="147" t="inlineStr">
        <is>
          <t>FS</t>
        </is>
      </c>
      <c r="M433" s="109" t="n">
        <v>45397</v>
      </c>
      <c r="N433" s="1" t="n">
        <v>5</v>
      </c>
      <c r="O433" s="109" t="n">
        <v>45397</v>
      </c>
      <c r="P433" s="1">
        <f>DATEDIF(F433,O433,"D")</f>
        <v/>
      </c>
      <c r="Q433" s="96">
        <f>IF(P433&lt;=N433,"Traité dans le delai","Hors délai de remediation")</f>
        <v/>
      </c>
      <c r="R433" s="19" t="inlineStr">
        <is>
          <t>15/04/2024 : Mail envoyé par SOC
Autoupdate</t>
        </is>
      </c>
      <c r="S433" s="20" t="inlineStr">
        <is>
          <t xml:space="preserve">https://msrc.microsoft.com/update-guide/vulnerability/CVE-2024-3157 
https://msrc.microsoft.com/update-guide/vulnerability/CVE-2024-3516 
https://msrc.microsoft.com/update-guide/vulnerability/CVE-2024-3515  </t>
        </is>
      </c>
    </row>
    <row r="434" ht="174" customFormat="1" customHeight="1" s="2">
      <c r="A434" s="1" t="inlineStr">
        <is>
          <t>CDGDev</t>
        </is>
      </c>
      <c r="B434" s="1" t="inlineStr">
        <is>
          <t>17042024-16</t>
        </is>
      </c>
      <c r="C434" s="1" t="inlineStr">
        <is>
          <t>Clos (Traité)</t>
        </is>
      </c>
      <c r="D434" s="147" t="inlineStr">
        <is>
          <t>CVE-2024-3854
CVE-2024-3855
CVE-2024-3856
CVE-2024-3857
CVE-2024-3858
CVE-2024-3859
CVE-2024-3860
CVE-2024-3861
CVE-2024-3862
CVE-2024-3863
CVE-2024-3864
CVE-2024-3302</t>
        </is>
      </c>
      <c r="E434" s="147" t="inlineStr">
        <is>
          <t>Mozilla Firefox</t>
        </is>
      </c>
      <c r="F434" s="109" t="n">
        <v>45399</v>
      </c>
      <c r="G434" s="18" t="inlineStr">
        <is>
          <t>De multiples vulnérabilités ont été découvertes dans les produits Mozilla. Elles permettent à un attaquant le déni de service ,d’exécuter du code arbitraire, ou de contourner la politique de sécurité.</t>
        </is>
      </c>
      <c r="H434" s="23" t="inlineStr">
        <is>
          <t>Risque fort</t>
        </is>
      </c>
      <c r="I434" s="147" t="inlineStr">
        <is>
          <t xml:space="preserve">Contournement de la politique de sécurité
Exécution de code arbitraire à distance
Déni de service </t>
        </is>
      </c>
      <c r="J434" s="1" t="inlineStr">
        <is>
          <t>OUI</t>
        </is>
      </c>
      <c r="K434" s="18" t="inlineStr">
        <is>
          <t xml:space="preserve">
Mise à jour vers les versions : 
	Firefox versions 125 ou ultérieur</t>
        </is>
      </c>
      <c r="L434" s="147" t="inlineStr">
        <is>
          <t>FS</t>
        </is>
      </c>
      <c r="M434" s="109" t="n">
        <v>45399</v>
      </c>
      <c r="N434" s="1" t="n">
        <v>5</v>
      </c>
      <c r="O434" s="109" t="n">
        <v>45399</v>
      </c>
      <c r="P434" s="1">
        <f>DATEDIF(F434,O434,"D")</f>
        <v/>
      </c>
      <c r="Q434" s="109">
        <f>IF(P434&lt;=N434,"Traité dans le delai","Hors délai de remediation")</f>
        <v/>
      </c>
      <c r="R434" s="85" t="inlineStr">
        <is>
          <t>17/04/2024 : Mail envoyé par SOC
Autoupdate</t>
        </is>
      </c>
      <c r="S434" s="20" t="inlineStr">
        <is>
          <t xml:space="preserve">https://www.mozilla.org/en-US/security/advisories/mfsa2024-18/ </t>
        </is>
      </c>
    </row>
    <row r="435" ht="203.15" customFormat="1" customHeight="1" s="2">
      <c r="A435" s="1" t="inlineStr">
        <is>
          <t>CDGDev</t>
        </is>
      </c>
      <c r="B435" s="1" t="inlineStr">
        <is>
          <t>17042024-18</t>
        </is>
      </c>
      <c r="C435" s="1" t="inlineStr">
        <is>
          <t>Clos (Traité)</t>
        </is>
      </c>
      <c r="D435" s="147" t="inlineStr">
        <is>
          <t>CVE-2024-3832
CVE-2024-3833
CVE-2024-3834
CVE-2024-3837
CVE-2024-3838
CVE-2024-3839
CVE-2024-3840
CVE-2024-3841
CVE-2024-3843
CVE-2024-3844
CVE-2024-3845
CVE-2024-3846
CVE-2024-3847
CVE-2024-3914</t>
        </is>
      </c>
      <c r="E435" s="147" t="inlineStr">
        <is>
          <t>Google Chrome</t>
        </is>
      </c>
      <c r="F435" s="109" t="n">
        <v>45399</v>
      </c>
      <c r="G435" s="18" t="inlineStr">
        <is>
          <t>De multiples vulnérabilités ont été découvertes dans Google Chrome. Elles permettent à un attaquant de provoquer un problème de sécurité non spécifié par l'éditeur et un contournement de la politique de sécurité.</t>
        </is>
      </c>
      <c r="H435" s="23" t="inlineStr">
        <is>
          <t>Risque fort</t>
        </is>
      </c>
      <c r="I435" s="147" t="inlineStr">
        <is>
          <t>Non spécifié par l'éditeur
-
Contournement de la politique de sécurité</t>
        </is>
      </c>
      <c r="J435" s="1" t="inlineStr">
        <is>
          <t>OUI</t>
        </is>
      </c>
      <c r="K435" s="18" t="inlineStr">
        <is>
          <t>Il est recommandé de mettre à jour Google Chrome dès que possible vers les versions :
	Google Chrome version : 124.0.6367.60/.61 ou ultérieur pour Windows
	Google Chrome version : 124.0.6367.60 ou ultérieur pour Linux
	Google Chrome version : 124.0.6367.60/.61 ou ultérieur MacOs</t>
        </is>
      </c>
      <c r="L435" s="147" t="inlineStr">
        <is>
          <t>FS</t>
        </is>
      </c>
      <c r="M435" s="109" t="n">
        <v>45399</v>
      </c>
      <c r="N435" s="1" t="n">
        <v>5</v>
      </c>
      <c r="O435" s="109" t="n">
        <v>45407</v>
      </c>
      <c r="P435" s="1">
        <f>DATEDIF(F435,O435,"D")</f>
        <v/>
      </c>
      <c r="Q435" s="109">
        <f>IF(P434&lt;=N434,"Traité dans le delai","Hors délai de remediation")</f>
        <v/>
      </c>
      <c r="R435" s="19" t="inlineStr">
        <is>
          <t>17/04/2024 : Mail envoyé par SOC
Autoupdate</t>
        </is>
      </c>
      <c r="S435" s="20" t="inlineStr">
        <is>
          <t xml:space="preserve">https://chromereleases.googleblog.com/2024/04/stable-channel-update-for-desktop_16.html  </t>
        </is>
      </c>
    </row>
    <row r="436" ht="232.15" customFormat="1" customHeight="1" s="2">
      <c r="A436" s="1" t="inlineStr">
        <is>
          <t>CDGDev</t>
        </is>
      </c>
      <c r="B436" s="1" t="inlineStr">
        <is>
          <t>18042024-20</t>
        </is>
      </c>
      <c r="C436" s="1" t="inlineStr">
        <is>
          <t>Clos (Non concerné)</t>
        </is>
      </c>
      <c r="D436" s="147" t="inlineStr">
        <is>
          <t>CVE-2024-21892
CVE-2023-41993
CVE-2024-20954
CVE-2024-21098
CVE-2024-21085
CVE-2024-21011
CVE-2024-21068
CVE-2024-21094
CVE-2024-21012
CVE-2024-21003
CVE-2024-21005
CVE-2024-21002
CVE-2024-21004
CVE-2023-41074
CVE-2024-22019
CVE-2023-46809</t>
        </is>
      </c>
      <c r="E436" s="147" t="inlineStr">
        <is>
          <t>Oracle Java SE</t>
        </is>
      </c>
      <c r="F436" s="109" t="n">
        <v>45400</v>
      </c>
      <c r="G436" s="18" t="inlineStr">
        <is>
          <t>De multiples vulnérabilités ont été 
découvertes dans Oracle Java SE. Certaines 
d'entre elles permettent à un attaquant de 
provoquer une exécution de code arbitraire à 
distance, un déni de service à distance et une 
atteinte à l'intégrité des données.</t>
        </is>
      </c>
      <c r="H436" s="23" t="inlineStr">
        <is>
          <t>Risque fort</t>
        </is>
      </c>
      <c r="I436" s="147" t="inlineStr">
        <is>
          <t>Exécution de 
code arbitraire à 
distance
-
Déni de service à 
distance
-
Atteinte à 
l'intégrité des 
données
-
Atteinte à la 
confidentialité des 
données</t>
        </is>
      </c>
      <c r="J436" s="1" t="inlineStr">
        <is>
          <t>OUI</t>
        </is>
      </c>
      <c r="K436" s="18" t="inlineStr">
        <is>
          <t>Mise à jour vers les versions suivants : 
▪ JAVA SE ultérieur à 8u401.
▪ JAVA SE ultérieur à 8u401-perf.
▪ JAVA SE ultérieur à 11.0.22.
▪ JAVA SE ultérieur à 17.0.10.
▪ JAVA SE ultérieur à 21.0.2.</t>
        </is>
      </c>
      <c r="L436" s="1" t="inlineStr">
        <is>
          <t>APPS</t>
        </is>
      </c>
      <c r="M436" s="109" t="n">
        <v>45400</v>
      </c>
      <c r="N436" s="1" t="n">
        <v>10</v>
      </c>
      <c r="O436" s="109">
        <f>TODAY()</f>
        <v/>
      </c>
      <c r="P436" s="1">
        <f>DATEDIF(F436,O436,"D")</f>
        <v/>
      </c>
      <c r="Q436" s="109">
        <f>IF(P435&lt;=N435,"Traité dans le delai","Hors délai de remediation")</f>
        <v/>
      </c>
      <c r="R436" s="19" t="inlineStr">
        <is>
          <t>18/04/2024 : Mail envoyé par SOC
22/04/2024 : Relance
30/04/2024 : Relance
Non concerné</t>
        </is>
      </c>
      <c r="S436" s="18" t="inlineStr">
        <is>
          <t>https://www.oracle.com/security-alerts/cpuapr2024.html
https://www.oracle.com/security-alerts/cpuapr2024verbose.html</t>
        </is>
      </c>
    </row>
    <row r="437" ht="232.15" customFormat="1" customHeight="1" s="2">
      <c r="A437" s="1" t="inlineStr">
        <is>
          <t>CDGDev</t>
        </is>
      </c>
      <c r="B437" s="1" t="inlineStr">
        <is>
          <t>22042024-21</t>
        </is>
      </c>
      <c r="C437" s="1" t="inlineStr">
        <is>
          <t>Clos (Traité)</t>
        </is>
      </c>
      <c r="D437" s="147" t="inlineStr">
        <is>
          <t>CVE-2024-29986
CVE-2024-29987
CVE-2024-3832
CVE-2024-3833
CVE-2024-3834
CVE-2024-3837
CVE-2024-3838
CVE-2024-3839
CVE-2024-3840
CVE-2024-3841
CVE-2024-3843
CVE-2024-3844
CVE-2024-3845
CVE-2024-3846
CVE-2024-3847
CVE-2024-3914</t>
        </is>
      </c>
      <c r="E437" s="147" t="inlineStr">
        <is>
          <t>Microsoft Edge</t>
        </is>
      </c>
      <c r="F437" s="109" t="n">
        <v>45404</v>
      </c>
      <c r="G437" s="18" t="inlineStr">
        <is>
          <t>De multiples vulnérabilités ont été découvertes 
dans Microsoft Edge. Elles permettent à un 
attaquant de provoquer un problème de sécurité 
non spécifié par l'éditeur, un contournement de 
la politique de sécurité et une atteinte à la 
confidentialité des données</t>
        </is>
      </c>
      <c r="H437" s="23" t="inlineStr">
        <is>
          <t>Risque fort</t>
        </is>
      </c>
      <c r="I437" s="147" t="inlineStr">
        <is>
          <t>Atteinte à la 
confidentialité des 
données
-
Non spécifié par 
l'éditeur
-
Contournement de 
la politique de 
sécurité</t>
        </is>
      </c>
      <c r="J437" s="1" t="inlineStr">
        <is>
          <t>OUI</t>
        </is>
      </c>
      <c r="K437" s="34" t="inlineStr">
        <is>
          <t>✓ Microsoft Edge version 124.0.2478.51 ou ultérieures.</t>
        </is>
      </c>
      <c r="L437" s="147" t="inlineStr">
        <is>
          <t>FS</t>
        </is>
      </c>
      <c r="M437" s="109" t="n">
        <v>45400</v>
      </c>
      <c r="N437" s="1" t="n">
        <v>5</v>
      </c>
      <c r="O437" s="109" t="n">
        <v>45404</v>
      </c>
      <c r="P437" s="1">
        <f>DATEDIF(F437,O437,"D")</f>
        <v/>
      </c>
      <c r="Q437" s="96">
        <f>IF(P437&lt;=N437,"Traité dans le delai","Hors délai de remediation")</f>
        <v/>
      </c>
      <c r="R437" s="19" t="inlineStr">
        <is>
          <t>22/04/2024 : Mail envoyé par SOC
Autoupdate</t>
        </is>
      </c>
      <c r="S437" s="18" t="inlineStr">
        <is>
          <t xml:space="preserve">https://msrc.microsoft.com/update-guide/vulnerability/CVE-2024-3847
https://msrc.microsoft.com/update-guide/vulnerability/CVE-2024-3846
https://msrc.microsoft.com/update-guide/vulnerability/CVE-2024-3845
https://msrc.microsoft.com/update-guide/vulnerability/CVE-2024-3844
https://msrc.microsoft.com/update-guide/vulnerability/CVE-2024-3843
https://msrc.microsoft.com/update-guide/vulnerability/CVE-2024-3841
https://msrc.microsoft.com/update-guide/vulnerability/CVE-2024-3840
https://msrc.microsoft.com/update-guide/vulnerability/CVE-2024-3839
https://msrc.microsoft.com/update-guide/vulnerability/CVE-2024-3838
https://msrc.microsoft.com/update-guide/vulnerability/CVE-2024-3837
https://msrc.microsoft.com/update-guide/vulnerability/CVE-2024-3834
https://msrc.microsoft.com/update-guide/vulnerability/CVE-2024-3914
https://msrc.microsoft.com/update-guide/vulnerability/CVE-2024-3833
https://msrc.microsoft.com/update-guide/vulnerability/CVE-2024-3832
https://msrc.microsoft.com/update-guide/vulnerability/CVE-2024-29987
https://msrc.microsoft.com/update-guide/vulnerability/CVE-2024-29986 </t>
        </is>
      </c>
    </row>
    <row r="438" ht="116.15" customFormat="1" customHeight="1" s="2">
      <c r="A438" s="1" t="inlineStr">
        <is>
          <t>CDGDev</t>
        </is>
      </c>
      <c r="B438" s="1" t="inlineStr">
        <is>
          <t>24042024-22</t>
        </is>
      </c>
      <c r="C438" s="1" t="inlineStr">
        <is>
          <t>Clos (Traité)</t>
        </is>
      </c>
      <c r="D438" s="147" t="inlineStr">
        <is>
          <t>CVE-2024-4058
CVE-2024-4059
CVE-2024-4060</t>
        </is>
      </c>
      <c r="E438" s="147" t="inlineStr">
        <is>
          <t>Google Chrome</t>
        </is>
      </c>
      <c r="F438" s="109" t="n">
        <v>45406</v>
      </c>
      <c r="G438" s="18" t="inlineStr">
        <is>
          <t>De multiples vulnérabilités ont été 
découvertes dans les produits Google 
Chrome. Elles permettent à un attaquant de 
provoquer un problème de sécurité non 
spécifié par l'éditeur.</t>
        </is>
      </c>
      <c r="H438" s="23" t="inlineStr">
        <is>
          <t>Risque fort</t>
        </is>
      </c>
      <c r="I438" s="147" t="inlineStr">
        <is>
          <t>Non spécifié 
par l'éditeur</t>
        </is>
      </c>
      <c r="J438" s="1" t="inlineStr">
        <is>
          <t>OUI</t>
        </is>
      </c>
      <c r="K438" s="18" t="inlineStr">
        <is>
          <t>Il est recommandé de mettre à jour Google Chrome dès que possible vers les versions :
✓ Google Chrome version : 124.0.6367.78/.79 ou ultérieur pour Windows
✓ Google Chrome version : 124.0.6367.78 ou ultérieur pour Linux
✓ Google Chrome version : 124.0.6367.78/.79 ou ultérieur MacOs</t>
        </is>
      </c>
      <c r="L438" s="147" t="inlineStr">
        <is>
          <t>FS</t>
        </is>
      </c>
      <c r="M438" s="109" t="n">
        <v>45406</v>
      </c>
      <c r="N438" s="1" t="n">
        <v>5</v>
      </c>
      <c r="O438" s="109" t="n">
        <v>45406</v>
      </c>
      <c r="P438" s="1">
        <f>DATEDIF(F438,O438,"D")</f>
        <v/>
      </c>
      <c r="Q438" s="109">
        <f>IF(P437&lt;=N437,"Traité dans le delai","Hors délai de remediation")</f>
        <v/>
      </c>
      <c r="R438" s="19" t="inlineStr">
        <is>
          <t>24/04/2024 : Mail envoyé par SOC
Autoupdate</t>
        </is>
      </c>
      <c r="S438" s="20" t="inlineStr">
        <is>
          <t xml:space="preserve">https://chromereleases.googleblog.com/2024/04/stable-channel-update-for-desktop_24.html </t>
        </is>
      </c>
    </row>
    <row r="439" ht="58.15" customFormat="1" customHeight="1" s="2">
      <c r="A439" s="1" t="inlineStr">
        <is>
          <t>CDGDev</t>
        </is>
      </c>
      <c r="B439" s="1" t="inlineStr">
        <is>
          <t>24042024-23</t>
        </is>
      </c>
      <c r="C439" s="1" t="inlineStr">
        <is>
          <t>Clos (Traité)</t>
        </is>
      </c>
      <c r="D439" s="147" t="inlineStr">
        <is>
          <t>CVE-2024-29991</t>
        </is>
      </c>
      <c r="E439" s="147" t="inlineStr">
        <is>
          <t>Microsoft Edge</t>
        </is>
      </c>
      <c r="F439" s="109" t="n">
        <v>45406</v>
      </c>
      <c r="G439" s="18" t="inlineStr">
        <is>
          <t>Une vulnérabilité a été découverte dans 
Microsoft Edge. Elle permet à un 
attaquant de provoquer un contournement 
de la politique de sécurité.</t>
        </is>
      </c>
      <c r="H439" s="23" t="inlineStr">
        <is>
          <t>Risque fort</t>
        </is>
      </c>
      <c r="I439" s="147" t="inlineStr">
        <is>
          <t xml:space="preserve">Contournement 
de la politique 
de sécurité </t>
        </is>
      </c>
      <c r="J439" s="1" t="inlineStr">
        <is>
          <t>OUI</t>
        </is>
      </c>
      <c r="K439" s="18" t="inlineStr">
        <is>
          <t>Il est recommandé de mettre à jour Google Chrome dès que possible vers les versions :
✓ Microsoft Edge versions : 124.0.2478.51 ou ultérieur</t>
        </is>
      </c>
      <c r="L439" s="147" t="inlineStr">
        <is>
          <t>FS</t>
        </is>
      </c>
      <c r="M439" s="109" t="n">
        <v>45406</v>
      </c>
      <c r="N439" s="1" t="n">
        <v>5</v>
      </c>
      <c r="O439" s="109" t="n">
        <v>45406</v>
      </c>
      <c r="P439" s="1">
        <f>DATEDIF(F439,O439,"D")</f>
        <v/>
      </c>
      <c r="Q439" s="109">
        <f>IF(P438&lt;=N438,"Traité dans le delai","Hors délai de remediation")</f>
        <v/>
      </c>
      <c r="R439" s="19" t="inlineStr">
        <is>
          <t>24/04/2024 : Mail envoyé par SOC
Autoupdate</t>
        </is>
      </c>
      <c r="S439" s="20" t="inlineStr">
        <is>
          <t xml:space="preserve">https://msrc.microsoft.com/update-guide/vulnerability/CVE-2024-29991 </t>
        </is>
      </c>
    </row>
    <row r="440" ht="145.15" customFormat="1" customHeight="1" s="2">
      <c r="A440" s="1" t="inlineStr">
        <is>
          <t>CDGDev</t>
        </is>
      </c>
      <c r="B440" s="1" t="inlineStr">
        <is>
          <t>25042024-24</t>
        </is>
      </c>
      <c r="C440" s="1" t="inlineStr">
        <is>
          <t>Clos (Non concerné)</t>
        </is>
      </c>
      <c r="D440" s="147" t="inlineStr">
        <is>
          <t>CVE-2022-2601
CVE-2023-3812
CVE-2023-1192
CVE-2023-4459
CVE-2023-3812
CVE-2023-7192
CVE-2023-4622
CVE-2023-4623
CVE-2024-26586
CVE-2024-26602</t>
        </is>
      </c>
      <c r="E440" s="147" t="inlineStr">
        <is>
          <t xml:space="preserve"> Noyau Linux  Redhat</t>
        </is>
      </c>
      <c r="F440" s="109" t="n">
        <v>45407</v>
      </c>
      <c r="G440" s="18" t="inlineStr">
        <is>
          <t>De multiples vulnérabilités ont été corrigées dans le noyau linux de Redhat. L'exploitation de l'une de ces failles, pourrait permettre à un attaquant de provoquer un contournement des restrictions, une élévation de privilèges, une atteinte à la confidentialité des données, une atteinte à l'intégrité des données ou un de déni de service.</t>
        </is>
      </c>
      <c r="H440" s="23" t="inlineStr">
        <is>
          <t>Risque fort</t>
        </is>
      </c>
      <c r="I440" s="147" t="inlineStr">
        <is>
          <t>Élévation de privilèges
-
Déni de service
-
Contournement de la politique de sécurité
-
Atteinte à la confidentialité des données
-
Atteinte à l'intégrité des données</t>
        </is>
      </c>
      <c r="J440" s="1" t="inlineStr">
        <is>
          <t>OUI</t>
        </is>
      </c>
      <c r="K440" s="18" t="inlineStr">
        <is>
          <t>Se référer au bulletin de sécurité de Redhat pour l'obtention des correctifs (cf. section Références)</t>
        </is>
      </c>
      <c r="L440" s="1" t="inlineStr">
        <is>
          <t>Unix</t>
        </is>
      </c>
      <c r="M440" s="109" t="n">
        <v>45407</v>
      </c>
      <c r="N440" s="1" t="n">
        <v>5</v>
      </c>
      <c r="O440" s="109">
        <f>TODAY()</f>
        <v/>
      </c>
      <c r="P440" s="1">
        <f>DATEDIF(F440,O440,"D")</f>
        <v/>
      </c>
      <c r="Q440" s="109">
        <f>IF(P439&lt;=N439,"Traité dans le delai","Hors délai de remediation")</f>
        <v/>
      </c>
      <c r="R440" s="19" t="inlineStr">
        <is>
          <t xml:space="preserve">25/04/2024 : Mail envoyé par SOC
30/04/2024 : Relance
(Non concerné)
</t>
        </is>
      </c>
      <c r="S440" s="18" t="inlineStr">
        <is>
          <t xml:space="preserve">https://access.redhat.com/errata/RHSA-2024:2008 
https://access.redhat.com/errata/RHSA-2024:2006 
https://access.redhat.com/errata/RHSA-2024:2004 
https://access.redhat.com/errata/RHSA-2024:2003 
https://access.redhat.com/errata/RHSA-2024:2002 
https://access.redhat.com/errata/RHSA-2024:1961 
https://access.redhat.com/errata/RHSA-2024:1960 </t>
        </is>
      </c>
    </row>
    <row r="441" ht="87" customFormat="1" customHeight="1" s="2">
      <c r="A441" s="1" t="inlineStr">
        <is>
          <t>CDGDev</t>
        </is>
      </c>
      <c r="B441" s="1" t="inlineStr">
        <is>
          <t>25042024-25</t>
        </is>
      </c>
      <c r="C441" s="1" t="inlineStr">
        <is>
          <t>Clos (Patch cumulative)</t>
        </is>
      </c>
      <c r="D441" s="147" t="inlineStr">
        <is>
          <t>CVE-2024-20353
CVE-2024-20358
CVE-2024-20359</t>
        </is>
      </c>
      <c r="E441" s="147" t="inlineStr">
        <is>
          <t xml:space="preserve"> produits Cisco 
« ASA et FTD »</t>
        </is>
      </c>
      <c r="F441" s="109" t="n">
        <v>45407</v>
      </c>
      <c r="G441" s="18" t="inlineStr">
        <is>
          <t>De multiples vulnérabilités ont été découvertes 
dans les produits Cisco. Elles permettent à un 
attaquant de provoquer une exécution de code 
arbitraire et un déni de service à distance. Les 
deux CVE-2024-20353 / CVE-2024-20359 sont 
activement exploitées</t>
        </is>
      </c>
      <c r="H441" s="23" t="inlineStr">
        <is>
          <t>Risque fort</t>
        </is>
      </c>
      <c r="I441" s="147" t="inlineStr">
        <is>
          <t>Déni de service à 
distance
-
Exécution de code 
arbitraire</t>
        </is>
      </c>
      <c r="J441" s="1" t="inlineStr">
        <is>
          <t>OUI</t>
        </is>
      </c>
      <c r="K441" s="18" t="inlineStr">
        <is>
          <t>Veuillez se référer au bulletin de sécurité Cisco pour plus d’information.</t>
        </is>
      </c>
      <c r="L441" s="1" t="inlineStr">
        <is>
          <t>Network</t>
        </is>
      </c>
      <c r="M441" s="109" t="n">
        <v>45407</v>
      </c>
      <c r="N441" s="1" t="n">
        <v>5</v>
      </c>
      <c r="O441" s="109">
        <f>TODAY()</f>
        <v/>
      </c>
      <c r="P441" s="1">
        <f>DATEDIF(F441,O441,"D")</f>
        <v/>
      </c>
      <c r="Q441" s="109">
        <f>IF(P440&lt;=N440,"Traité dans le delai","Hors délai de remediation")</f>
        <v/>
      </c>
      <c r="R441" s="85" t="inlineStr">
        <is>
          <t xml:space="preserve">25/04/2024 : Mail envoyé par SOC
30/04/2024 : Relance
 non concerné </t>
        </is>
      </c>
      <c r="S441" s="18" t="inlineStr">
        <is>
          <t>https://sec.cloudapps.cisco.com/security/center/content/CiscoSecurityAdvisory/cisco-sa-asaftd_x0002_websrvs-dos-X8gNucD2
https://sec.cloudapps.cisco.com/security/center/content/CiscoSecurityAdvisory/cisco-sa-asaftd-persist_x0002_rce-FLsNXF4h
https://sec.cloudapps.cisco.com/security/center/content/CiscoSecurityAdvisory/cisco-sa-asaftd-cmd-inj_x0002_ZJV8Wy</t>
        </is>
      </c>
    </row>
    <row r="442" ht="348" customFormat="1" customHeight="1" s="2">
      <c r="A442" s="1" t="inlineStr">
        <is>
          <t>CDGDev</t>
        </is>
      </c>
      <c r="B442" s="1" t="inlineStr">
        <is>
          <t>29042024-26</t>
        </is>
      </c>
      <c r="C442" s="1" t="inlineStr">
        <is>
          <t>Clos (Non concerné)</t>
        </is>
      </c>
      <c r="D442" s="147" t="inlineStr">
        <is>
          <t>CVE-2019-25162
CVE-2021-46936
CVE-2021-46955
CVE-2021-46966
CVE-2021-46990
CVE-2022-20422
CVE-2023-1382
CVE-2023-1838
CVE-2023-1998
CVE-2023-24023
CVE-2023-51043
CVE-2023-51779
CVE-2023-52429
CVE-2023-52445
CVE-2023-52451
CVE-2023-52464
CVE-2023-52600
CVE-2023-52603
CVE-2023-6915
CVE-2024-0639
CVE-2024-23851
CVE-2024-26581
CVE-2024-26589
CVE-2024-26591</t>
        </is>
      </c>
      <c r="E442" s="147" t="inlineStr">
        <is>
          <t xml:space="preserve"> Noyau Linux Ubuntu</t>
        </is>
      </c>
      <c r="F442" s="109" t="n">
        <v>45411</v>
      </c>
      <c r="G442" s="18" t="inlineStr">
        <is>
          <t>De multiples vulnérabilités ont été 
découvertes dans le noyau Linux 
d'Ubuntu. Certaines d'entre elles 
permettent à un attaquant de provoquer 
une exécution de code arbitraire, une 
élévation de privilèges et une atteinte à la 
confidentialité des données</t>
        </is>
      </c>
      <c r="H442" s="23" t="inlineStr">
        <is>
          <t>Risque fort</t>
        </is>
      </c>
      <c r="I442" s="147" t="inlineStr">
        <is>
          <t>Non spécifié par l'éditeur
-
Atteinte à la 
confidentialité des 
données
-
Atteinte à l'intégrité des 
données
-
Contournement de la 
politique de sécurité
-
Déni de service
-
Exécution de code 
arbitraire
-
Élévation de privilèges</t>
        </is>
      </c>
      <c r="J442" s="1" t="inlineStr">
        <is>
          <t>OUI</t>
        </is>
      </c>
      <c r="K442" s="18" t="inlineStr">
        <is>
          <t>Se référer au bulletin de sécurité de l'éditeur pour l'obtention des correctifs (cf. section Références).</t>
        </is>
      </c>
      <c r="L442" s="1" t="inlineStr">
        <is>
          <t>Unix</t>
        </is>
      </c>
      <c r="M442" s="109" t="n">
        <v>45411</v>
      </c>
      <c r="N442" s="1" t="n">
        <v>5</v>
      </c>
      <c r="O442" s="109">
        <f>TODAY()</f>
        <v/>
      </c>
      <c r="P442" s="1">
        <f>DATEDIF(F442,O442,"D")</f>
        <v/>
      </c>
      <c r="Q442" s="109">
        <f>IF(P441&lt;=N441,"Traité dans le delai","Hors délai de remediation")</f>
        <v/>
      </c>
      <c r="R442" s="85" t="inlineStr">
        <is>
          <t>29/04/2024 : Mail envoyé par SOC
(Non concerné)</t>
        </is>
      </c>
      <c r="S442" s="18" t="inlineStr">
        <is>
          <t>https://ubuntu.com/security/notices/USN-6743-1
https://ubuntu.com/security/notices/USN-6742-1
https://ubuntu.com/security/notices/USN-6741-1
https://ubuntu.com/security/notices/USN-6740-1
https://ubuntu.com/security/notices/USN-6739-1
https://ubuntu.com/security/notices/USN-6743-2
https://ubuntu.com/security/notices/USN-6742-2
https://ubuntu.com/security/notices/USN-6743-</t>
        </is>
      </c>
    </row>
    <row r="443" ht="72.65000000000001" customFormat="1" customHeight="1" s="2">
      <c r="A443" s="1" t="inlineStr">
        <is>
          <t>CDGDev</t>
        </is>
      </c>
      <c r="B443" s="1" t="inlineStr">
        <is>
          <t>30042024-27</t>
        </is>
      </c>
      <c r="C443" s="1" t="inlineStr">
        <is>
          <t>Clos (Traité)</t>
        </is>
      </c>
      <c r="D443" s="147" t="inlineStr">
        <is>
          <t>CVE-2024-4058
CVE-2024-4059
CVE-2024-4060</t>
        </is>
      </c>
      <c r="E443" s="147" t="inlineStr">
        <is>
          <t>Microsoft Edge</t>
        </is>
      </c>
      <c r="F443" s="109" t="n">
        <v>45412</v>
      </c>
      <c r="G443" s="121" t="inlineStr">
        <is>
          <t>De multiples vulnérabilités ont été découvertes dans Microsoft Edge. Elles permettent à un attaquant de provoquer un problème de sécurité non spécifié par l'éditeur.</t>
        </is>
      </c>
      <c r="H443" s="23" t="inlineStr">
        <is>
          <t>Risque fort</t>
        </is>
      </c>
      <c r="I443" s="1" t="inlineStr">
        <is>
          <t>Non spécifié par l'éditeur</t>
        </is>
      </c>
      <c r="J443" s="1" t="inlineStr">
        <is>
          <t>OUI</t>
        </is>
      </c>
      <c r="K443" s="18" t="inlineStr">
        <is>
          <t>Il est recommandé de mettre à jour Microsoft Edge dès que possible vers les versions :
	Microsoft Edge version 124.0.2478.67 ou ultérieures.</t>
        </is>
      </c>
      <c r="L443" s="147" t="inlineStr">
        <is>
          <t>FS</t>
        </is>
      </c>
      <c r="M443" s="109" t="n">
        <v>45412</v>
      </c>
      <c r="N443" s="1" t="n">
        <v>5</v>
      </c>
      <c r="O443" s="109" t="n">
        <v>45412</v>
      </c>
      <c r="P443" s="1">
        <f>DATEDIF(F443,O443,"D")</f>
        <v/>
      </c>
      <c r="Q443" s="109">
        <f>IF(P442&lt;=N442,"Traité dans le delai","Hors délai de remediation")</f>
        <v/>
      </c>
      <c r="R443" s="85" t="inlineStr">
        <is>
          <t>30/04/2024 : Mail envoyé par SOC</t>
        </is>
      </c>
      <c r="S443" s="18" t="inlineStr">
        <is>
          <t xml:space="preserve">https://msrc.microsoft.com/update-guide/vulnerability/CVE-2024-4060 
https://msrc.microsoft.com/update-guide/vulnerability/CVE-2024-4059 
https://msrc.microsoft.com/update-guide/vulnerability/CVE-2024-4058 </t>
        </is>
      </c>
    </row>
    <row r="444" ht="116.15" customFormat="1" customHeight="1" s="2">
      <c r="A444" s="1" t="inlineStr">
        <is>
          <t>CDGDev</t>
        </is>
      </c>
      <c r="B444" s="1" t="inlineStr">
        <is>
          <t>02052024-01</t>
        </is>
      </c>
      <c r="C444" s="1" t="inlineStr">
        <is>
          <t>Clos (Non concerné)</t>
        </is>
      </c>
      <c r="D444" s="147" t="inlineStr">
        <is>
          <t>CVE-2024-20357 
CVE-2024-20376 
CVE-2024-20378</t>
        </is>
      </c>
      <c r="E444" s="147" t="inlineStr">
        <is>
          <t>Cisco IP Phone</t>
        </is>
      </c>
      <c r="F444" s="109" t="n">
        <v>45414</v>
      </c>
      <c r="G444" s="18" t="inlineStr">
        <is>
          <t>De multiples vulnérabilités ont été 
découvertes dans Cisco IP Phone. 
Elles permettent à un attaquant de 
provoquer une atteinte à la 
confidentialité des données, un 
contournement de la politique de 
sécurité et un déni de service à 
distance</t>
        </is>
      </c>
      <c r="H444" s="23" t="inlineStr">
        <is>
          <t>Risque fort</t>
        </is>
      </c>
      <c r="I444" s="147" t="inlineStr">
        <is>
          <t>Cross-site 
scripting
-
Déni de service à 
distance</t>
        </is>
      </c>
      <c r="J444" s="1" t="inlineStr">
        <is>
          <t>OUI</t>
        </is>
      </c>
      <c r="K444" s="18" t="inlineStr">
        <is>
          <t>IP Phone 6800, 7800, and 8800 Multiplatform Firmware:
Cisco Multiplatform Firmware Release:
12.0.4 ou ultérieures.
▪ Video Phone 8875:
Cisco PhoneOS Release :
2.3.1.001  ou ultérieures.</t>
        </is>
      </c>
      <c r="L444" s="1" t="inlineStr">
        <is>
          <t>Network</t>
        </is>
      </c>
      <c r="M444" s="109" t="n">
        <v>45414</v>
      </c>
      <c r="N444" s="147" t="n">
        <v>5</v>
      </c>
      <c r="O444" s="109" t="n">
        <v>45414</v>
      </c>
      <c r="P444" s="1">
        <f>DATEDIF(F444,O444,"D")</f>
        <v/>
      </c>
      <c r="Q444" s="109">
        <f>IF(P443&lt;=N443,"Traité dans le delai","Hors délai de remediation")</f>
        <v/>
      </c>
      <c r="R444" s="19" t="inlineStr">
        <is>
          <t xml:space="preserve">02/05/2024 : Mail envoyé par SOC
07/05/2024:Relance
07/05/2024: Non concerné </t>
        </is>
      </c>
      <c r="S444" s="20" t="inlineStr">
        <is>
          <t xml:space="preserve">https://sec.cloudapps.cisco.com/security/center/content/CiscoSecurityAdvisory/cisco-sa-ipphone_x0002_multi-vulns-cXAhCv </t>
        </is>
      </c>
    </row>
    <row r="445" ht="116.15" customFormat="1" customHeight="1" s="2">
      <c r="A445" s="1" t="inlineStr">
        <is>
          <t>CDGDev</t>
        </is>
      </c>
      <c r="B445" s="1" t="inlineStr">
        <is>
          <t>02052024-02</t>
        </is>
      </c>
      <c r="C445" s="1" t="inlineStr">
        <is>
          <t>Clos (Traité)</t>
        </is>
      </c>
      <c r="D445" s="147" t="inlineStr">
        <is>
          <t>CVE-2024-4331
CVE-2024-4368</t>
        </is>
      </c>
      <c r="E445" s="147" t="inlineStr">
        <is>
          <t>Google Chrome</t>
        </is>
      </c>
      <c r="F445" s="109" t="n">
        <v>45414</v>
      </c>
      <c r="G445" s="18" t="inlineStr">
        <is>
          <t>De multiples vulnérabilités ont été 
découvertes dans Google Chrome. Elles 
permettent à un attaquant de provoquer un 
problème de sécurité non spécifié par 
l'éditeur</t>
        </is>
      </c>
      <c r="H445" s="23" t="inlineStr">
        <is>
          <t>Risque fort</t>
        </is>
      </c>
      <c r="I445" s="147" t="inlineStr">
        <is>
          <t>Non spécifié 
par l'éditeur</t>
        </is>
      </c>
      <c r="J445" s="1" t="inlineStr">
        <is>
          <t>OUI</t>
        </is>
      </c>
      <c r="K445" s="18" t="inlineStr">
        <is>
          <t>Il est recommandé de mettre à jour Google Chrome dès que possible vers les versions :
✓ Google Chrome version : 124.0.6367.118/.119 ou ultérieur pour Windows
✓ Google Chrome version : 124.0.6367.118/ ou ultérieur pour Linux
✓ Google Chrome version : 124.0.6367.118/.119 ou ultérieur MacOs</t>
        </is>
      </c>
      <c r="L445" s="147" t="inlineStr">
        <is>
          <t>FS</t>
        </is>
      </c>
      <c r="M445" s="109" t="n">
        <v>45414</v>
      </c>
      <c r="N445" s="147" t="n">
        <v>5</v>
      </c>
      <c r="O445" s="109">
        <f>TODAY()</f>
        <v/>
      </c>
      <c r="P445" s="1">
        <f>DATEDIF(F445,O445,"D")</f>
        <v/>
      </c>
      <c r="Q445" s="109">
        <f>IF(P444&lt;=N444,"Traité dans le delai","Hors délai de remediation")</f>
        <v/>
      </c>
      <c r="R445" s="19" t="inlineStr">
        <is>
          <t>02/05/2024 : Mail envoyé par SOC
Autoupdate</t>
        </is>
      </c>
      <c r="S445" s="20" t="inlineStr">
        <is>
          <t>https://chromereleases.googleblog.com/2024/04/stable-channel-update-for-desktop_30.html</t>
        </is>
      </c>
    </row>
    <row r="446" ht="130.5" customFormat="1" customHeight="1" s="2">
      <c r="A446" s="1" t="inlineStr">
        <is>
          <t>CDGDev</t>
        </is>
      </c>
      <c r="B446" s="1" t="inlineStr">
        <is>
          <t>03052024-03</t>
        </is>
      </c>
      <c r="C446" s="1" t="inlineStr">
        <is>
          <t>Clos (Non concerné)</t>
        </is>
      </c>
      <c r="D446" s="147" t="inlineStr">
        <is>
          <t>CVE-2024-0096
CVE-2024-0097
CVE-2024-0098
CVE-2024-0087
CVE-2024-0088
CVE-2024-0100</t>
        </is>
      </c>
      <c r="E446" s="147" t="inlineStr">
        <is>
          <t>NVIDIA ChatRTX &amp; 
Triton Inference Server</t>
        </is>
      </c>
      <c r="F446" s="109" t="n">
        <v>45415</v>
      </c>
      <c r="G446" s="18" t="inlineStr">
        <is>
          <t>Multiples vulnérabilités ont été découvert
dans Le système NVIDIA ChatRTX pour
Windows et Triton Inference Server pour
linux, Elles permettent à un attaquant de 
provoquer un déni de service et une 
élévation de privilèges.</t>
        </is>
      </c>
      <c r="H446" s="23" t="inlineStr">
        <is>
          <t>Risque fort</t>
        </is>
      </c>
      <c r="I446" s="147" t="inlineStr">
        <is>
          <t>Déni de service
-
Exécution de code 
arbitraire
-
Escalade de privilèges
-
Divulgation 
d'informations</t>
        </is>
      </c>
      <c r="J446" s="1" t="inlineStr">
        <is>
          <t>OUI</t>
        </is>
      </c>
      <c r="K446" s="18" t="inlineStr">
        <is>
          <t>Mise à jour vers les versions :
➢ Plateforme Windows
✓ NVIDIA ChatRTX 0.3
➢ Plateforme Linux :
✓ 24.04</t>
        </is>
      </c>
      <c r="L446" s="1" t="inlineStr">
        <is>
          <t>Unix</t>
        </is>
      </c>
      <c r="M446" s="109" t="n">
        <v>45415</v>
      </c>
      <c r="N446" s="147" t="n">
        <v>10</v>
      </c>
      <c r="O446" s="109">
        <f>TODAY()</f>
        <v/>
      </c>
      <c r="P446" s="1">
        <f>DATEDIF(F446,O446,"D")</f>
        <v/>
      </c>
      <c r="Q446" s="109">
        <f>IF(P445&lt;=N445,"Traité dans le delai","Hors délai de remediation")</f>
        <v/>
      </c>
      <c r="R446" s="19" t="inlineStr">
        <is>
          <t>03/05/2024 : Mail envoyé par SOC
06/05/2024 :hors scope unix</t>
        </is>
      </c>
      <c r="S446" s="18" t="inlineStr">
        <is>
          <t>https://nvidia.custhelp.com/app/answers/detail/a_id/5510
https://nvidia.custhelp.com/app/answers/detail/a_id/5533</t>
        </is>
      </c>
    </row>
    <row r="447" ht="130.5" customFormat="1" customHeight="1" s="2">
      <c r="A447" s="1" t="inlineStr">
        <is>
          <t>CDGDev</t>
        </is>
      </c>
      <c r="B447" s="1" t="inlineStr">
        <is>
          <t>03052024-04</t>
        </is>
      </c>
      <c r="C447" s="1" t="inlineStr">
        <is>
          <t>Clos (Non concerné)</t>
        </is>
      </c>
      <c r="D447" s="147" t="inlineStr">
        <is>
          <t>CVE-2024-4215
CVE-2024-4216</t>
        </is>
      </c>
      <c r="E447" s="147" t="inlineStr">
        <is>
          <t>PostgreSQL 
pgAdmin</t>
        </is>
      </c>
      <c r="F447" s="109" t="n">
        <v>45415</v>
      </c>
      <c r="G447" s="18" t="inlineStr">
        <is>
          <t>De multiples vulnérabilités ont été 
découvertes dans PostgreSQL pgAdmin. 
Elles permettent à un attaquant de 
provoquer une injection de code indirecte 
à distance (XSS) et un contournement de 
la politique de sécurité.</t>
        </is>
      </c>
      <c r="H447" s="23" t="inlineStr">
        <is>
          <t>Risque fort</t>
        </is>
      </c>
      <c r="I447" s="147" t="inlineStr">
        <is>
          <t>Contournement 
de la politique 
de sécurité
-
Injection de 
code indirecte 
à distance</t>
        </is>
      </c>
      <c r="J447" s="1" t="inlineStr">
        <is>
          <t>OUI</t>
        </is>
      </c>
      <c r="K447" s="18" t="inlineStr">
        <is>
          <t>Il est recommandé de mettre à jour Google Chrome dès que possible vers les versions :
✓ pgAdmin 4 versions 8.6 ou ultérieur</t>
        </is>
      </c>
      <c r="L447" s="1" t="inlineStr">
        <is>
          <t>DBA</t>
        </is>
      </c>
      <c r="M447" s="109" t="n">
        <v>45415</v>
      </c>
      <c r="N447" s="147" t="n">
        <v>5</v>
      </c>
      <c r="O447" s="109" t="n">
        <v>45432</v>
      </c>
      <c r="P447" s="1">
        <f>DATEDIF(F447,O447,"D")</f>
        <v/>
      </c>
      <c r="Q447" s="109">
        <f>IF(P446&lt;=N446,"Traité dans le delai","Hors délai de remediation")</f>
        <v/>
      </c>
      <c r="R447" s="19" t="inlineStr">
        <is>
          <t xml:space="preserve">03/05/2024 : Mail envoyé par SOC
07/05/2024 : Relance
09/05/2024 : Relance
13/05/2024 : Relance
15/05/2024 : Relance
20/05/2024 : Relance
Non concerné 
</t>
        </is>
      </c>
      <c r="S447" s="20" t="inlineStr">
        <is>
          <t>https://www.postgresql.org/about/news/pgadmin-4-v86-released-2853/</t>
        </is>
      </c>
    </row>
    <row r="448" ht="87" customFormat="1" customHeight="1" s="2">
      <c r="A448" s="1" t="inlineStr">
        <is>
          <t>CDGDev</t>
        </is>
      </c>
      <c r="B448" s="1" t="inlineStr">
        <is>
          <t>10052024-09</t>
        </is>
      </c>
      <c r="C448" s="1" t="inlineStr">
        <is>
          <t>Clos (Traité)</t>
        </is>
      </c>
      <c r="D448" s="147" t="inlineStr">
        <is>
          <t>CVE-2024-4671</t>
        </is>
      </c>
      <c r="E448" s="147" t="inlineStr">
        <is>
          <t>Google Chrome</t>
        </is>
      </c>
      <c r="F448" s="109" t="n">
        <v>45422</v>
      </c>
      <c r="G448" s="18" t="inlineStr">
        <is>
          <t>Une vulnérabilité dans le composant 
Visuals de Google Chrome permet à un 
attaquant non authentifié, en persuadant 
une victime de consulter un site Web 
spécifiquement forgé, d’exécuter du code 
arbitraire.</t>
        </is>
      </c>
      <c r="H448" s="23" t="inlineStr">
        <is>
          <t>Risque fort</t>
        </is>
      </c>
      <c r="I448" s="147" t="inlineStr">
        <is>
          <t>Exécution de 
code 
arbitraire</t>
        </is>
      </c>
      <c r="J448" s="1" t="inlineStr">
        <is>
          <t>OUI</t>
        </is>
      </c>
      <c r="K448" s="18" t="inlineStr">
        <is>
          <t>Il est recommandé de mettre à jour Google Chrome dès que possible vers les versions :
✓ Google Chrome version : 124.0.6367.201, 124.0.6367.202 ou ultérieur pour Windows et Mac
✓ Google Chrome version : 124.0.6367.201 ou ultérieure pour Linux.</t>
        </is>
      </c>
      <c r="L448" s="147" t="inlineStr">
        <is>
          <t>FS</t>
        </is>
      </c>
      <c r="M448" s="109" t="n">
        <v>45422</v>
      </c>
      <c r="N448" s="147" t="n">
        <v>5</v>
      </c>
      <c r="O448" s="109" t="n">
        <v>45422</v>
      </c>
      <c r="P448" s="1">
        <f>DATEDIF(F448,O448,"D")</f>
        <v/>
      </c>
      <c r="Q448" s="109">
        <f>IF(P447&lt;=N447,"Traité dans le delai","Hors délai de remediation")</f>
        <v/>
      </c>
      <c r="R448" s="19" t="inlineStr">
        <is>
          <t>10/05/2024 : Mail envoyé par SOC
Autoupdate</t>
        </is>
      </c>
      <c r="S448" s="18" t="n"/>
    </row>
    <row r="449" ht="87" customFormat="1" customHeight="1" s="2">
      <c r="A449" s="1" t="inlineStr">
        <is>
          <t>CDGDev</t>
        </is>
      </c>
      <c r="B449" s="1" t="inlineStr">
        <is>
          <t>13052024-10</t>
        </is>
      </c>
      <c r="C449" s="1" t="inlineStr">
        <is>
          <t>Clos (Traité)</t>
        </is>
      </c>
      <c r="D449" s="147" t="inlineStr">
        <is>
          <t>CVE-2024-30055
CVE-2024-4558
CVE-2024-4559
CVE-2024-4671</t>
        </is>
      </c>
      <c r="E449" s="147" t="inlineStr">
        <is>
          <t>Microsoft Edge</t>
        </is>
      </c>
      <c r="F449" s="109" t="n">
        <v>45425</v>
      </c>
      <c r="G449" s="18" t="inlineStr">
        <is>
          <t>De multiples vulnérabilités ont été découvertes 
dans Microsoft Edge. Elles permettent à un 
attaquant de provoquer un contournement de la 
politique de sécurité et un problème de sécurité 
non spécifié par l'éditeur.</t>
        </is>
      </c>
      <c r="H449" s="23" t="inlineStr">
        <is>
          <t>Risque fort</t>
        </is>
      </c>
      <c r="I449" s="147" t="inlineStr">
        <is>
          <t>Non spécifié par 
l'éditeur
-
Contournement de 
la politique de 
sécurité</t>
        </is>
      </c>
      <c r="J449" s="1" t="inlineStr">
        <is>
          <t>OUI</t>
        </is>
      </c>
      <c r="K449" s="18" t="inlineStr">
        <is>
          <t>Il est recommandé de mettre à jour Microsoft Edge dès que possible vers les versions :
✓ Microsoft Edge version 124.0.2478.97 ou ultérieures.</t>
        </is>
      </c>
      <c r="L449" s="147" t="inlineStr">
        <is>
          <t>FS</t>
        </is>
      </c>
      <c r="M449" s="109" t="n">
        <v>45425</v>
      </c>
      <c r="N449" s="147" t="n">
        <v>5</v>
      </c>
      <c r="O449" s="109" t="n">
        <v>45425</v>
      </c>
      <c r="P449" s="1">
        <f>DATEDIF(F449,O449,"D")</f>
        <v/>
      </c>
      <c r="Q449" s="109">
        <f>IF(P448&lt;=N448,"Traité dans le delai","Hors délai de remediation")</f>
        <v/>
      </c>
      <c r="R449" s="19" t="inlineStr">
        <is>
          <t>13/05/2024 : Mail envoyé par SOC
Autoupdate</t>
        </is>
      </c>
      <c r="S449" s="18" t="n"/>
    </row>
    <row r="450" ht="217.5" customFormat="1" customHeight="1" s="2">
      <c r="A450" s="1" t="inlineStr">
        <is>
          <t>CDGDev</t>
        </is>
      </c>
      <c r="B450" s="1" t="inlineStr">
        <is>
          <t>14052024-09</t>
        </is>
      </c>
      <c r="C450" s="147" t="inlineStr">
        <is>
          <t>Clos 
(Patch cumulative)</t>
        </is>
      </c>
      <c r="D450" s="147" t="inlineStr">
        <is>
          <t>CVE-2024-27804
CVE-2024-27816
CVE-2024-27841
CVE-2024-27839
CVE-2024-27818
CVE-2023-42893
CVE-2024-27810
CVE-2024-27852
CVE-2024-27835
CVE-2024-27816
CVE-2024-27803
CVE-2024-27821
CVE-2024-27847
CVE-2024-27796
CVE-2024-27834</t>
        </is>
      </c>
      <c r="E450" s="109" t="inlineStr">
        <is>
          <t>Apple</t>
        </is>
      </c>
      <c r="F450" s="109" t="n">
        <v>45426</v>
      </c>
      <c r="G450" s="18" t="inlineStr">
        <is>
          <t>De multiples vulnérabilités ont été découvertes dans 
les produits Apple affectant les iPhones et les iPads. 
Elle permet à un attaquant de provoquer une exécution 
de code arbitraire à distance.</t>
        </is>
      </c>
      <c r="H450" s="23" t="inlineStr">
        <is>
          <t>Risque fort</t>
        </is>
      </c>
      <c r="I450" s="147" t="inlineStr">
        <is>
          <t>Exécution de 
code arbitraire à 
distance</t>
        </is>
      </c>
      <c r="J450" s="1" t="inlineStr">
        <is>
          <t>OUI</t>
        </is>
      </c>
      <c r="K450" s="18" t="inlineStr">
        <is>
          <t>Mise à jour des produits Apple par les versions suivantes :
• iPadOS et iOS versions 17.5 ou ultérieur
• iPadOS et iOS versions 16.7.8 ou ultérieur
• Apple MacOS Sonoma 14.5 ou ultérieur
• MacOS Ventura versions 13.6.7 ou ultérieur</t>
        </is>
      </c>
      <c r="L450" s="147" t="inlineStr">
        <is>
          <t>FS</t>
        </is>
      </c>
      <c r="M450" s="109" t="n">
        <v>45426</v>
      </c>
      <c r="N450" s="147" t="n">
        <v>10</v>
      </c>
      <c r="O450" s="109" t="n">
        <v>45569</v>
      </c>
      <c r="P450" s="1">
        <f>DATEDIF(F450,O450,"D")</f>
        <v/>
      </c>
      <c r="Q450" s="96">
        <f>IF(P450&lt;=N450,"Traité dans le delai","Hors délai de remediation")</f>
        <v/>
      </c>
      <c r="R450" s="19" t="inlineStr">
        <is>
          <t>14/05/2024 : Mail envoyé par SOC
20/05/2024 : Relance
22/05/2024 : Relance
27/05/2024 : Relance
Une nouvelle vulnérabilité a été découvete sous l'id : 04102024-05</t>
        </is>
      </c>
      <c r="S450" s="20" t="inlineStr">
        <is>
          <t>https://support.apple.com/kb/HT214102
https://support.apple.com/kb/HT214102
https://support.apple.com/kb/HT214102
https://support.apple.com/kb/HT214104
https://support.apple.com/kb/HT214105
https://support.apple.com/kb/HT214107
https://support.apple.com/kb/HT214106
https://support.apple.com/kb/HT214100
https://support.apple.com/kb/HT214101</t>
        </is>
      </c>
    </row>
    <row r="451" ht="145.15" customFormat="1" customHeight="1" s="2">
      <c r="A451" s="1" t="inlineStr">
        <is>
          <t>CDGDev</t>
        </is>
      </c>
      <c r="B451" s="1" t="inlineStr">
        <is>
          <t>15052024-12</t>
        </is>
      </c>
      <c r="C451" s="1" t="inlineStr">
        <is>
          <t>Clos (Non concerné)</t>
        </is>
      </c>
      <c r="D451" s="147" t="inlineStr">
        <is>
          <t>CVE-2024-22267
CVE-2024-22268
CVE-2024-22269
CVE-2024-22270</t>
        </is>
      </c>
      <c r="E451" s="147" t="inlineStr">
        <is>
          <t>Produits Vmware</t>
        </is>
      </c>
      <c r="F451" s="109" t="n">
        <v>45427</v>
      </c>
      <c r="G451" s="18" t="inlineStr">
        <is>
          <t>Il est recommandé de mettre à jour VMware Fusion et VMware Workstation Pro et Player vers 
les versions :
▪ VMware Fusion versions 13.5.2 ou ultérieures.
▪ VMware Workstation Pro et Player versions 17.5.2 ou ultérieures.</t>
        </is>
      </c>
      <c r="H451" s="23" t="inlineStr">
        <is>
          <t>Risque fort</t>
        </is>
      </c>
      <c r="I451" s="147" t="inlineStr">
        <is>
          <t>Exécution du 
code arbitraire à 
distance
-
Atteinte à la 
confidentialité 
des données
-
Déni de service à 
distance</t>
        </is>
      </c>
      <c r="J451" s="1" t="inlineStr">
        <is>
          <t>OUI</t>
        </is>
      </c>
      <c r="K451" s="18" t="inlineStr">
        <is>
          <t>Il est recommandé de mettre à jour VMware Fusion et VMware Workstation Pro et Player vers 
les versions :
▪ VMware Fusion versions 13.5.2 ou ultérieures.
▪ VMware Workstation Pro et Player versions 17.5.2 ou ultérieures.</t>
        </is>
      </c>
      <c r="L451" s="1" t="inlineStr">
        <is>
          <t>Wintel</t>
        </is>
      </c>
      <c r="M451" s="109" t="n">
        <v>45427</v>
      </c>
      <c r="N451" s="147" t="n">
        <v>5</v>
      </c>
      <c r="O451" s="109" t="n">
        <v>45432</v>
      </c>
      <c r="P451" s="1">
        <f>DATEDIF(F451,O451,"D")</f>
        <v/>
      </c>
      <c r="Q451" s="109">
        <f>IF(P450&lt;=N450,"Traité dans le delai","Hors délai de remediation")</f>
        <v/>
      </c>
      <c r="R451" s="19" t="inlineStr">
        <is>
          <t>15/05/2024 : Mail envoyé par SOC
20/05/2024 : Relance
22/05/2024 : Relance
22/05/2024 :  n’est pas concerné par ces vulnérabilités, 
▪VMware Fusion versions 13.x antérieures à 13.5.2 
▪VMware Workstation Pro et Player versions 17.x antérieures à 17.5.2 
Vmware sera décommissionner suite à la migration vers le DC DXC.</t>
        </is>
      </c>
      <c r="S451" s="20" t="inlineStr">
        <is>
          <t>https://support.broadcom.com/web/ecx/support-content-notification/-
/external/content/SecurityAdvisories/0/24280</t>
        </is>
      </c>
    </row>
    <row r="452" ht="174" customFormat="1" customHeight="1" s="2">
      <c r="A452" s="1" t="inlineStr">
        <is>
          <t>CDGDev</t>
        </is>
      </c>
      <c r="B452" s="1" t="inlineStr">
        <is>
          <t>15052024-13</t>
        </is>
      </c>
      <c r="C452" s="54" t="inlineStr">
        <is>
          <t>Clos (Patch cumulative)</t>
        </is>
      </c>
      <c r="D452" s="147" t="inlineStr">
        <is>
          <t>CVE-2024-30284
CVE-2024-30310
CVE-2024-30311
CVE-2024-30312
CVE-2024-34094
CVE-2024-34095
CVE-2024-34096
CVE-2024-34097
CVE-2024-34098
CVE-2024-34099
CVE-2024-34100
CVE-2024-34101</t>
        </is>
      </c>
      <c r="E452" s="147" t="inlineStr">
        <is>
          <t xml:space="preserve"> produits 
Adobe</t>
        </is>
      </c>
      <c r="F452" s="109" t="n">
        <v>45427</v>
      </c>
      <c r="G452" s="18" t="inlineStr">
        <is>
          <t>De multiples vulnérabilités ont été 
découvertes dans les produits Adobe. Elles 
permettent à un attaquant de provoquer 
une exécution de code arbitraire et une 
atteinte à la confidentialité des données.</t>
        </is>
      </c>
      <c r="H452" s="23" t="inlineStr">
        <is>
          <t>Risque fort</t>
        </is>
      </c>
      <c r="I452" s="147" t="inlineStr">
        <is>
          <t>Exécution de 
code 
arbitraire
-
Atteinte à la 
confidentialité 
des données</t>
        </is>
      </c>
      <c r="J452" s="1" t="inlineStr">
        <is>
          <t>OUI</t>
        </is>
      </c>
      <c r="K452" s="18" t="inlineStr">
        <is>
          <t>Installation de la mise à jour :
✓ Acrobat 2020 versions 20.005.30635 ou ultérieures pour macOS.
✓ Acrobat 2020 versions 20.005.30636 ou ultérieures pour Windows .
✓ Acrobat DC versions 24.002.20759 ou ultérieures.
✓ Acrobat Reader 2020 versions 20.005.30635 ou ultérieures pour macOS.
✓ Acrobat Reader 2020 versions 20.005.30636 ou ultérieures pour Windows
✓ Acrobat Reader DC versions 24.002.20759 ou ultérieures.</t>
        </is>
      </c>
      <c r="L452" s="147" t="inlineStr">
        <is>
          <t>FS</t>
        </is>
      </c>
      <c r="M452" s="109" t="n">
        <v>45427</v>
      </c>
      <c r="N452" s="147" t="n">
        <v>10</v>
      </c>
      <c r="O452" s="109" t="n">
        <v>45518</v>
      </c>
      <c r="P452" s="1">
        <f>DATEDIF(F452,O452,"D")</f>
        <v/>
      </c>
      <c r="Q452" s="96">
        <f>IF(P452&lt;=N452,"Traité dans le delai","Hors délai de remediation")</f>
        <v/>
      </c>
      <c r="R452" s="19" t="inlineStr">
        <is>
          <t>15/05/2024 : Mail envoyé par SOC
20/05/2024 : Relance
27/05/2024 : Relance
07/06/2024 : Relance
Une vulnérabilité a été découverte ID 114082024-08</t>
        </is>
      </c>
      <c r="S452" s="20" t="inlineStr">
        <is>
          <t>https://helpx.adobe.com/security/products/acrobat/apsb24-29.html</t>
        </is>
      </c>
    </row>
    <row r="453" ht="409.5" customFormat="1" customHeight="1" s="2">
      <c r="A453" s="1" t="inlineStr">
        <is>
          <t>CDGDev</t>
        </is>
      </c>
      <c r="B453" s="1" t="inlineStr">
        <is>
          <t>16052024-15</t>
        </is>
      </c>
      <c r="C453" s="21" t="inlineStr">
        <is>
          <t>WIP</t>
        </is>
      </c>
      <c r="D453" s="147" t="inlineStr">
        <is>
          <t>CVE-2024-30051</t>
        </is>
      </c>
      <c r="E453" s="147" t="inlineStr">
        <is>
          <t>Microsoft DWM Core de Windows</t>
        </is>
      </c>
      <c r="F453" s="109" t="n">
        <v>45428</v>
      </c>
      <c r="G453" s="18" t="inlineStr">
        <is>
          <t>Une vulnérabilité a été découverte dans la 
bibliothèque DWM Core de Windows 
permet à un attaquant authentifié, en 
envoyant des requêtes spécifiquement 
forgées, d’élever ses privilèges vers des 
droits SYSTEM.
La vulnérabilité CVE-2024-30051 est 
activement exploitée.</t>
        </is>
      </c>
      <c r="H453" s="23" t="inlineStr">
        <is>
          <t>Risque fort</t>
        </is>
      </c>
      <c r="I453" s="147" t="inlineStr">
        <is>
          <t>Élévation de 
privilège</t>
        </is>
      </c>
      <c r="J453" s="1" t="inlineStr">
        <is>
          <t>OUI</t>
        </is>
      </c>
      <c r="K453" s="18" t="inlineStr">
        <is>
          <t>Appliquer les correctifs suivants :
✓ Windows Server 2016 (Server Core installation) : [KB5037763]
✓ Windows Server 2016 : [KB5037763]
✓ Windows 10 Version 1607 for x64-based Systems : [KB5037763]
✓ Windows 10 Version 1607 for 32-bit Systems : [KB5037763]
✓ Windows 10 for x64-based Systems : [KB5037788]
✓ Windows 10 for 32-bit Systems : [KB5037788]
✓ Windows 11 Version 23H2 for x64-based Systems : [KB5037771]
✓ Windows 11 Version 23H2 for ARM64-based Systems : [KB5037771]
✓ Windows 10 Version 22H2 for 32-bit Systems : [KB5037768]
✓ Windows 10 Version 22H2 for ARM64-based Systems : [KB5037768]
✓ Windows 10 Version 22H2 for x64-based Systems : [KB5037768]
✓ Windows 11 Version 22H2 for x64-based Systems : [KB5037771]
✓ Windows 11 Version 22H2 for ARM64-based Systems : [KB5037771]
✓ Windows 10 Version 21H2 for x64-based Systems : [KB5037768]
✓ Windows 10 Version 21H2 for ARM64-based Systems : [KB5037768]
✓ Windows 10 Version 21H2 for 32-bit Systems : [KB5037768]
✓ Windows 11 version 21H2 for ARM64-based Systems : [KB5037770]
✓ Windows 11 version 21H2 for x64-based Systems : [KB5037770]
✓ Windows Server 2022 (Server Core installation) : [KB5037782] [KB5037848]
✓ Windows Server 2022 : [KB5037782] [KB5037848]
✓ Windows Server 2019 (Server Core installation) : [KB5037765]
✓ Windows Server 2019 : [KB5037765]
✓ Windows 10 Version 1809 for ARM64-based Systems : [KB5037765]
✓ Windows 10 Version 1809 for x64-based Systems : [KB5037765]
✓ Windows 10 Version 1809 for 32-bit Systems : [KB5037765]</t>
        </is>
      </c>
      <c r="L453" s="147" t="inlineStr">
        <is>
          <t>FS</t>
        </is>
      </c>
      <c r="M453" s="109" t="n">
        <v>45428</v>
      </c>
      <c r="N453" s="147" t="n">
        <v>2</v>
      </c>
      <c r="O453" s="109">
        <f>TODAY()</f>
        <v/>
      </c>
      <c r="P453" s="1">
        <f>DATEDIF(F453,O453,"D")</f>
        <v/>
      </c>
      <c r="Q453" s="109">
        <f>IF(P452&lt;=N452,"Traité dans le delai","Hors délai de remediation")</f>
        <v/>
      </c>
      <c r="R453" s="19" t="inlineStr">
        <is>
          <t>14/05/2024 : Mail envoyé par SOC
20/05/2024 : Relance
22/05/2024 : Relance
27/05/2024 : Relance
Sera traité dans le cadre de patching</t>
        </is>
      </c>
      <c r="S453" s="20" t="inlineStr">
        <is>
          <t>https://msrc.microsoft.com/update-guide/vulnerability/CVE-2024-30051</t>
        </is>
      </c>
    </row>
    <row r="454" ht="409.5" customFormat="1" customHeight="1" s="2">
      <c r="A454" s="1" t="inlineStr">
        <is>
          <t>CDGDev</t>
        </is>
      </c>
      <c r="B454" s="1" t="inlineStr">
        <is>
          <t>16052024-16</t>
        </is>
      </c>
      <c r="C454" s="21" t="inlineStr">
        <is>
          <t>WIP</t>
        </is>
      </c>
      <c r="D454" s="147" t="inlineStr">
        <is>
          <t>CVE-2024-30040</t>
        </is>
      </c>
      <c r="E454" s="147" t="inlineStr">
        <is>
          <t>Microsoft MSHTML</t>
        </is>
      </c>
      <c r="F454" s="109" t="n">
        <v>45428</v>
      </c>
      <c r="G454" s="18" t="inlineStr">
        <is>
          <t>Une vulnérabilité a été découverte dans le 
composant MSHTML Platform de 
Microsoft Office et Microsoft 365 permet à 
un attaquant non authentifié, en 
persuadant une victime d’ouvrir un fichier 
spécifiquement forgé, de contourner la 
restriction de sécurité Windows Objects 
Linking and Embedding (OLE) et 
d’exécuter du code arbitraire sur le 
système.
La vulnérabilité CVE-2024-30040 est 
activement exploitée.</t>
        </is>
      </c>
      <c r="H454" s="23" t="inlineStr">
        <is>
          <t>Risque fort</t>
        </is>
      </c>
      <c r="I454" s="147" t="inlineStr">
        <is>
          <t xml:space="preserve">Contournement 
de la politique 
de sécurité
-
Exécution de 
code arbitraire </t>
        </is>
      </c>
      <c r="J454" s="1" t="inlineStr">
        <is>
          <t>OUI</t>
        </is>
      </c>
      <c r="K454" s="18" t="inlineStr">
        <is>
          <t>Appliquer les correctifs suivants :
✓ Windows Server 2016 (Server Core installation) : [KB5037763]
✓ Windows Server 2016 : [KB5037763]
✓ Windows 10 Version 1607 for x64-based Systems : [KB5037763]
✓ Windows 10 Version 1607 for 32-bit Systems : [KB5037763]
✓ Windows 10 for x64-based Systems : [KB5037788]
✓ Windows 10 for 32-bit Systems : [KB5037788]
✓ Windows 11 Version 23H2 for x64-based Systems : [KB5037771]
✓ Windows 11 Version 23H2 for ARM64-based Systems : [KB5037771]
✓ Windows 10 Version 22H2 for 32-bit Systems : [KB5037768]
✓ Windows 10 Version 22H2 for ARM64-based Systems : [KB5037768]
✓ Windows 10 Version 22H2 for x64-based Systems : [KB5037768]
✓ Windows 11 Version 22H2 for x64-based Systems : [KB5037771]
✓ Windows 11 Version 22H2 for ARM64-based Systems : [KB5037771]
✓ Windows 10 Version 21H2 for x64-based Systems : [KB5037768]
✓ Windows 10 Version 21H2 for ARM64-based Systems : [KB5037768]
✓ Windows 10 Version 21H2 for 32-bit Systems : [KB5037768]
✓ Windows 11 version 21H2 for ARM64-based Systems : [KB5037770]
✓ Windows 11 version 21H2 for x64-based Systems : [KB5037770]
✓ Windows Server 2022 (Server Core installation) : [KB5037782] [KB5037848]
✓ Windows Server 2022 : [KB5037782] [KB5037848]
✓ Windows Server 2019 (Server Core installation) : [KB5037765]
✓ Windows Server 2019 : [KB5037765]
✓ Windows 10 Version 1809 for ARM64-based Systems : [KB5037765]
✓ Windows 10 Version 1809 for x64-based Systems : [KB5037765]
✓ Windows 10 Version 1809 for 32-bit Systems : [KB5037765]</t>
        </is>
      </c>
      <c r="L454" s="147" t="inlineStr">
        <is>
          <t>FS</t>
        </is>
      </c>
      <c r="M454" s="109" t="n">
        <v>45428</v>
      </c>
      <c r="N454" s="147" t="n">
        <v>2</v>
      </c>
      <c r="O454" s="109">
        <f>TODAY()</f>
        <v/>
      </c>
      <c r="P454" s="1">
        <f>DATEDIF(F454,O454,"D")</f>
        <v/>
      </c>
      <c r="Q454" s="109">
        <f>IF(P453&lt;=N453,"Traité dans le delai","Hors délai de remediation")</f>
        <v/>
      </c>
      <c r="R454" s="19" t="inlineStr">
        <is>
          <t>14/05/2024 : Mail envoyé par SOC
20/05/2024 : Relance
22/05/2024 : Relance
27/05/2024 : Relance
Sera traité dans le cadre de patching</t>
        </is>
      </c>
      <c r="S454" s="20" t="inlineStr">
        <is>
          <t>https://msrc.microsoft.com/update-guide/vulnerability/CVE-2024-30040</t>
        </is>
      </c>
    </row>
    <row r="455" ht="87" customFormat="1" customHeight="1" s="2">
      <c r="A455" s="1" t="inlineStr">
        <is>
          <t>CDGDev</t>
        </is>
      </c>
      <c r="B455" s="1" t="inlineStr">
        <is>
          <t>17052024-17</t>
        </is>
      </c>
      <c r="C455" s="1" t="inlineStr">
        <is>
          <t>Clos (Traité)</t>
        </is>
      </c>
      <c r="D455" s="147" t="inlineStr">
        <is>
          <t>CVE-2024-4947
CVE-2024-4948
CVE-2024-4949
CVE-2024-4950</t>
        </is>
      </c>
      <c r="E455" s="147" t="inlineStr">
        <is>
          <t>Google Chrome</t>
        </is>
      </c>
      <c r="F455" s="109" t="n">
        <v>45429</v>
      </c>
      <c r="G455" s="18" t="inlineStr">
        <is>
          <t>De multiples vulnérabilités ont été 
découvertes dans Google Chrome. Elles 
permettent à un attaquant de provoquer un 
problème de sécurité non spécifié par 
l'éditeur.</t>
        </is>
      </c>
      <c r="H455" s="23" t="inlineStr">
        <is>
          <t>Risque fort</t>
        </is>
      </c>
      <c r="I455" s="147" t="inlineStr">
        <is>
          <t>Exécution de 
code 
arbitraire</t>
        </is>
      </c>
      <c r="J455" s="1" t="inlineStr">
        <is>
          <t>OUI</t>
        </is>
      </c>
      <c r="K455" s="18" t="inlineStr">
        <is>
          <t>Il est recommandé de mettre à jour Google Chrome dès que possible vers les versions :
✓ Google Chrome version : 125.0.6422.60/.61 ou ultérieur pour Windows
✓ Google Chrome version : 125.0.6422.60 ou ultérieur pour Linux</t>
        </is>
      </c>
      <c r="L455" s="147" t="inlineStr">
        <is>
          <t>FS</t>
        </is>
      </c>
      <c r="M455" s="109" t="n">
        <v>45429</v>
      </c>
      <c r="N455" s="147" t="n">
        <v>5</v>
      </c>
      <c r="O455" s="109" t="n">
        <v>45429</v>
      </c>
      <c r="P455" s="1">
        <f>DATEDIF(F455,O455,"D")</f>
        <v/>
      </c>
      <c r="Q455" s="109">
        <f>IF(P454&lt;=N454,"Traité dans le delai","Hors délai de remediation")</f>
        <v/>
      </c>
      <c r="R455" s="19" t="inlineStr">
        <is>
          <t>17/05/2024 : Mail envoyé par SOC
Autoupdate</t>
        </is>
      </c>
      <c r="S455" s="20" t="inlineStr">
        <is>
          <t>https://chromereleases.googleblog.com/2024/05/stable-channel-update-for-desktop_15.html</t>
        </is>
      </c>
    </row>
    <row r="456" ht="116.15" customFormat="1" customHeight="1" s="2">
      <c r="A456" s="1" t="inlineStr">
        <is>
          <t>CDGDev</t>
        </is>
      </c>
      <c r="B456" s="1" t="inlineStr">
        <is>
          <t>17052024-18</t>
        </is>
      </c>
      <c r="C456" s="1" t="inlineStr">
        <is>
          <t>Clos (Patch cumulative)</t>
        </is>
      </c>
      <c r="D456" s="147" t="inlineStr">
        <is>
          <t>CVE-2024-4603</t>
        </is>
      </c>
      <c r="E456" s="147" t="inlineStr">
        <is>
          <t>OpenSSL</t>
        </is>
      </c>
      <c r="F456" s="109" t="n">
        <v>45429</v>
      </c>
      <c r="G456" s="18" t="inlineStr">
        <is>
          <t>Une vulnérabilité a été découverte dans 
OpenSSL. Permet à un attaquant non 
authentifié, en envoyant des requêtes 
spécifiquement forgées, de provoquer un 
déni de service.</t>
        </is>
      </c>
      <c r="H456" s="23" t="inlineStr">
        <is>
          <t>Risque fort</t>
        </is>
      </c>
      <c r="I456" s="147" t="inlineStr">
        <is>
          <t xml:space="preserve">Déni de service </t>
        </is>
      </c>
      <c r="J456" s="1" t="inlineStr">
        <is>
          <t>OUI</t>
        </is>
      </c>
      <c r="K456" s="18" t="inlineStr">
        <is>
          <t>✓ L’implémentation OpenSSL SSL/TLS n’est pas affectée par ce problème.
✓ Les fournisseurs FIPS OpenSSL 3.0 et 3.1 sont affectés par ce problème.
✓ OpenSSL 3.3, 3.2, 3.1 et 3.0 sont vulnérables à ce problème.
✓ OpenSSL 1.1.1 et 1.0.2 ne sont pas affectés par ce problème.</t>
        </is>
      </c>
      <c r="L456" s="1" t="inlineStr">
        <is>
          <t>Unix</t>
        </is>
      </c>
      <c r="M456" s="109" t="n">
        <v>45429</v>
      </c>
      <c r="N456" s="147" t="n">
        <v>30</v>
      </c>
      <c r="O456" s="109">
        <f>TODAY()</f>
        <v/>
      </c>
      <c r="P456" s="1">
        <f>DATEDIF(F456,O456,"D")</f>
        <v/>
      </c>
      <c r="Q456" s="109">
        <f>IF(P455&lt;=N455,"Traité dans le delai","Hors délai de remediation")</f>
        <v/>
      </c>
      <c r="R456" s="19" t="inlineStr">
        <is>
          <t>17/05/2024 : Mail envoyé par SOC
20/04/2024 : CVE-2024-4603:
Redhat: Non concerné.
Oracle Linux: aucune publication jusqu’à présent.
22/05/2024 : aucune publication jusqu’à présent.
27/05/2024 : aucune publication jusqu’à présent.
30/05/2024 : Une nouvelle vulnérabilité a été décvouret sous l'id : 30052024-27</t>
        </is>
      </c>
      <c r="S456" s="20" t="inlineStr">
        <is>
          <t>https://www.openssl.org/news/secadv/20240516.txt</t>
        </is>
      </c>
    </row>
    <row r="457" ht="116.15" customFormat="1" customHeight="1" s="2">
      <c r="A457" s="1" t="inlineStr">
        <is>
          <t>CDGDev</t>
        </is>
      </c>
      <c r="B457" s="1" t="inlineStr">
        <is>
          <t>23052024-21</t>
        </is>
      </c>
      <c r="C457" s="1" t="inlineStr">
        <is>
          <t>Clos (Traité)</t>
        </is>
      </c>
      <c r="D457" s="147" t="inlineStr">
        <is>
          <t>CVE-2024-5157
CVE-2024-5158
CVE-2024-5159
CVE-2024-5160</t>
        </is>
      </c>
      <c r="E457" s="147" t="inlineStr">
        <is>
          <t>Google Chrome</t>
        </is>
      </c>
      <c r="F457" s="109" t="n">
        <v>45435</v>
      </c>
      <c r="G457" s="18" t="inlineStr">
        <is>
          <t>De multiples vulnérabilités ont été 
découvertes dans Google Chrome. Elles 
permettent à un attaquant de provoquer un 
problème de sécurité non spécifié par 
l'éditeur.</t>
        </is>
      </c>
      <c r="H457" s="23" t="inlineStr">
        <is>
          <t>Risque fort</t>
        </is>
      </c>
      <c r="I457" s="147" t="inlineStr">
        <is>
          <t>Non spécifié 
par l'éditeur</t>
        </is>
      </c>
      <c r="J457" s="1" t="inlineStr">
        <is>
          <t>OUI</t>
        </is>
      </c>
      <c r="K457" s="18" t="inlineStr">
        <is>
          <t>Il est recommandé de mettre à jour Google Chrome dès que possible vers les versions :
✓ Google Chrome version : 125.0.6422.76/.77 ou ultérieur pour Windows
✓ Google Chrome version : 125.0.6422.76 ou ultérieur pour Linux
✓ Google Chrome version : 125.0.6422.76/.77 ou ultérieur MacOs</t>
        </is>
      </c>
      <c r="L457" s="147" t="inlineStr">
        <is>
          <t>FS</t>
        </is>
      </c>
      <c r="M457" s="109" t="n">
        <v>45435</v>
      </c>
      <c r="N457" s="147" t="n">
        <v>5</v>
      </c>
      <c r="O457" s="109">
        <f>TODAY()</f>
        <v/>
      </c>
      <c r="P457" s="1">
        <f>DATEDIF(F457,O457,"D")</f>
        <v/>
      </c>
      <c r="Q457" s="109">
        <f>IF(P456&lt;=N456,"Traité dans le delai","Hors délai de remediation")</f>
        <v/>
      </c>
      <c r="R457" s="19" t="inlineStr">
        <is>
          <t>23/05/2024 : Mail envoyé Par SOC
Autoupdate</t>
        </is>
      </c>
      <c r="S457" s="20" t="inlineStr">
        <is>
          <t xml:space="preserve">https://chromereleases.googleblog.com/2024/05/stable-channel-update-for-desktop_21.html </t>
        </is>
      </c>
    </row>
    <row r="458" ht="203.15" customFormat="1" customHeight="1" s="2">
      <c r="A458" s="1" t="inlineStr">
        <is>
          <t>CDGDev</t>
        </is>
      </c>
      <c r="B458" s="1" t="inlineStr">
        <is>
          <t>23052024-22</t>
        </is>
      </c>
      <c r="C458" s="1" t="inlineStr">
        <is>
          <t>Clos (Non concerné)</t>
        </is>
      </c>
      <c r="D458" s="147" t="inlineStr">
        <is>
          <t>CVE-2024-22273
CVE-2024-22274
CVE-2024-22275</t>
        </is>
      </c>
      <c r="E458" s="147" t="inlineStr">
        <is>
          <t>Produits Vmware</t>
        </is>
      </c>
      <c r="F458" s="109" t="n">
        <v>45435</v>
      </c>
      <c r="G458" s="18" t="inlineStr">
        <is>
          <t>De multiples vulnérabilités ont été découvertes dans les produits VMware. Elles permettent à un attaquant de provoquer une exécution de code arbitraire à distance, une atteinte à la confidentialité des données et un déni de service à distance</t>
        </is>
      </c>
      <c r="H458" s="23" t="inlineStr">
        <is>
          <t>Risque fort</t>
        </is>
      </c>
      <c r="I458" s="147" t="inlineStr">
        <is>
          <t>Exécution du 
code arbitraire à 
distance
-
Atteinte à la 
confidentialité 
des données
-
Déni de service à 
distance</t>
        </is>
      </c>
      <c r="J458" s="1" t="inlineStr">
        <is>
          <t>OUI</t>
        </is>
      </c>
      <c r="K458" s="18" t="inlineStr">
        <is>
          <t>Il est recommandé de mettre à jour les produits VMware vers les versions :
▪ Cloud Foundation (ESXi et vCenter Server) versions 4.x :Appliquer KB88287
▪ Cloud Foundation (ESXi et vCenter Server) versions 5.x versions 5.1.1 ou ultérieures.
▪ ESXi versions 7.x versions 7.0 Update 3q ou ultérieures.
▪ ESXi versions 8.x versions 8.0 Update 2b ou ultérieures.
▪ Fusion versions 13.x version 13.5.2 ou ultérieures.
▪ vCenter Server versions 7.x versions à 7.0 Update 3q ou ultérieures.
▪ vCenter Server versions 8.x versions 8.0 Update 2b ou ultérieures.
▪ Workstation versions 17.x versions 17.5.2 ou ultérieures.</t>
        </is>
      </c>
      <c r="L458" s="1" t="inlineStr">
        <is>
          <t>Wintel</t>
        </is>
      </c>
      <c r="M458" s="109" t="n">
        <v>45435</v>
      </c>
      <c r="N458" s="147" t="n">
        <v>5</v>
      </c>
      <c r="O458" s="109">
        <f>TODAY()</f>
        <v/>
      </c>
      <c r="P458" s="1">
        <f>DATEDIF(F458,O458,"D")</f>
        <v/>
      </c>
      <c r="Q458" s="109">
        <f>IF(P457&lt;=N457,"Traité dans le delai","Hors délai de remediation")</f>
        <v/>
      </c>
      <c r="R458" s="19" t="inlineStr">
        <is>
          <t>23/05/2024 : Mail envoyé Par SOC
28/05/2024 : Relance
29/05/2024 : Relance
10/06/2024 : Relance
Vmware sera décommissionner suite à la migration vers le DC DXC.</t>
        </is>
      </c>
      <c r="S458" s="20" t="inlineStr">
        <is>
          <t xml:space="preserve">https://support.broadcom.com/web/ecx/support-content-notification/-
/external/content/SecurityAdvisories/0/24308 </t>
        </is>
      </c>
    </row>
    <row r="459" ht="116.15" customFormat="1" customHeight="1" s="2">
      <c r="A459" s="1" t="inlineStr">
        <is>
          <t>CDGDev</t>
        </is>
      </c>
      <c r="B459" s="1" t="inlineStr">
        <is>
          <t>23052024-22</t>
        </is>
      </c>
      <c r="C459" s="1" t="inlineStr">
        <is>
          <t>Clos (Non concerné)</t>
        </is>
      </c>
      <c r="D459" s="147" t="inlineStr">
        <is>
          <t>CVE-2023-20006
CVE-2024-20293
CVE-2024-20363
CVE-2024-20261
CVE-2024-20355</t>
        </is>
      </c>
      <c r="E459" s="147" t="inlineStr">
        <is>
          <t>Produits Cisco</t>
        </is>
      </c>
      <c r="F459" s="109" t="n">
        <v>45435</v>
      </c>
      <c r="G459" s="18" t="inlineStr">
        <is>
          <t>Multiples vulnérabilités ont été découvertes
dans les produits Cisco. Elle permet à un 
attaquant de provoquer l’exécution de code 
arbitraire et un déni de service à distance.</t>
        </is>
      </c>
      <c r="H459" s="23" t="inlineStr">
        <is>
          <t>Risque fort</t>
        </is>
      </c>
      <c r="I459" s="147" t="inlineStr">
        <is>
          <t>Déni de service à 
distance
-
Exécution de code 
arbitraire</t>
        </is>
      </c>
      <c r="J459" s="1" t="inlineStr">
        <is>
          <t>OUI</t>
        </is>
      </c>
      <c r="K459" s="18" t="inlineStr">
        <is>
          <t>Mise à jour vers les versions corrigées :
▪ ASA Software releases : 
▪ 9.20.2, 
▪ 9.19.1.27
▪ FTD Software releases
▪ 7.4.1
Veuillez se référer au bulletin de sécurité Cisco pour plus d’information.</t>
        </is>
      </c>
      <c r="L459" s="1" t="inlineStr">
        <is>
          <t>Network</t>
        </is>
      </c>
      <c r="M459" s="109" t="n">
        <v>45435</v>
      </c>
      <c r="N459" s="147" t="n">
        <v>1</v>
      </c>
      <c r="O459" s="109">
        <f>TODAY()</f>
        <v/>
      </c>
      <c r="P459" s="1">
        <f>DATEDIF(F459,O459,"D")</f>
        <v/>
      </c>
      <c r="Q459" s="109">
        <f>IF(P458&lt;=N458,"Traité dans le delai","Hors délai de remediation")</f>
        <v/>
      </c>
      <c r="R459" s="19" t="inlineStr">
        <is>
          <t>23/05/2024 : Mail envoyé Par SOC 
23/05/2024 : l’equipement est end of life
27/05/2024 : Relance
27/05/2024 :  Non concerné par la vulnérabilité</t>
        </is>
      </c>
      <c r="S459" s="18" t="inlineStr">
        <is>
          <t>https://sec.cloudapps.cisco.com/security/center/content/CiscoSecurityAdvisory/cisco-sa-asaftd-ogsnsg_x0002_aclbyp-3XB8q6jX
https://sec.cloudapps.cisco.com/security/center/content/CiscoSecurityAdvisory/cisco-sa-snort3-ips_x0002_bypass-uE69
https://sec.cloudapps.cisco.com/security/center/content/CiscoSecurityAdvisory/cisco-sa-snort3-ips-bypass-uE69KBMd</t>
        </is>
      </c>
    </row>
    <row r="460" ht="87" customFormat="1" customHeight="1" s="2">
      <c r="A460" s="1" t="inlineStr">
        <is>
          <t>CDGDev</t>
        </is>
      </c>
      <c r="B460" s="1" t="inlineStr">
        <is>
          <t>24052024-23</t>
        </is>
      </c>
      <c r="C460" s="1" t="inlineStr">
        <is>
          <t>Clos (Traité)</t>
        </is>
      </c>
      <c r="D460" s="147" t="inlineStr">
        <is>
          <t>CVE-2024-5274</t>
        </is>
      </c>
      <c r="E460" s="147" t="inlineStr">
        <is>
          <t>Google Chrome</t>
        </is>
      </c>
      <c r="F460" s="109" t="n">
        <v>45436</v>
      </c>
      <c r="G460" s="18" t="inlineStr">
        <is>
          <t>Une vulnérabilité Zéro-Day a été 
découverte dans Google Chrome. Elles 
permettent à un attaquant de provoquer un 
problème de sécurité non spécifié par 
l'éditeur.</t>
        </is>
      </c>
      <c r="H460" s="23" t="inlineStr">
        <is>
          <t>Risque fort</t>
        </is>
      </c>
      <c r="I460" s="147" t="inlineStr">
        <is>
          <t>Non spécifié
par l'éditeur</t>
        </is>
      </c>
      <c r="J460" s="1" t="inlineStr">
        <is>
          <t>OUI</t>
        </is>
      </c>
      <c r="K460" s="18" t="inlineStr">
        <is>
          <t>Il est recommandé de mettre à jour Google Chrome dès que possible vers les versions :
✓ Google Chrome version : 125.0.6422.112/.113 ou ultérieur pour Windows
✓ Google Chrome version : 125.0.6422.112 ou ultérieur pour Linux</t>
        </is>
      </c>
      <c r="L460" s="147" t="inlineStr">
        <is>
          <t>FS</t>
        </is>
      </c>
      <c r="M460" s="109" t="n">
        <v>45436</v>
      </c>
      <c r="N460" s="147" t="n">
        <v>2</v>
      </c>
      <c r="O460" s="109" t="n">
        <v>45436</v>
      </c>
      <c r="P460" s="1">
        <f>DATEDIF(F460,O460,"D")</f>
        <v/>
      </c>
      <c r="Q460" s="109">
        <f>IF(P459&lt;=N459,"Traité dans le delai","Hors délai de remediation")</f>
        <v/>
      </c>
      <c r="R460" s="19" t="inlineStr">
        <is>
          <t>24/05/2024 : Mail envoyé Par SOC 
Autoupdate</t>
        </is>
      </c>
      <c r="S460" s="20" t="inlineStr">
        <is>
          <t>https://chromereleases.googleblog.com/2024/05/stable-channel-update-for-desktop_23.html</t>
        </is>
      </c>
    </row>
    <row r="461" ht="72.65000000000001" customFormat="1" customHeight="1" s="2">
      <c r="A461" s="1" t="inlineStr">
        <is>
          <t>CDGDev</t>
        </is>
      </c>
      <c r="B461" s="1" t="inlineStr">
        <is>
          <t>28052024-26</t>
        </is>
      </c>
      <c r="C461" s="1" t="inlineStr">
        <is>
          <t>Clos (Traité)</t>
        </is>
      </c>
      <c r="D461" s="147" t="inlineStr">
        <is>
          <t>CVE-2024-5157
CVE-2024-5158
CVE-2024-5159
CVE-2024-5160
CVE-2024-5274</t>
        </is>
      </c>
      <c r="E461" s="147" t="inlineStr">
        <is>
          <t>Microsoft Edge</t>
        </is>
      </c>
      <c r="F461" s="109" t="n">
        <v>45439</v>
      </c>
      <c r="G461" s="18" t="inlineStr">
        <is>
          <t>De multiples vulnérabilités ont été découvertes 
dans Microsoft Edge. Elles permettent à un 
attaquant de provoquer  un problème de sécurité 
non spécifié par l'éditeur.</t>
        </is>
      </c>
      <c r="H461" s="23" t="inlineStr">
        <is>
          <t>Risque fort</t>
        </is>
      </c>
      <c r="I461" s="147" t="inlineStr">
        <is>
          <t>Non spécifié par l'éditeur</t>
        </is>
      </c>
      <c r="J461" s="1" t="inlineStr">
        <is>
          <t>OUI</t>
        </is>
      </c>
      <c r="K461" s="18" t="inlineStr">
        <is>
          <t>Il est recommandé de mettre à jour Microsoft Edge dès que possible vers les versions :
	Microsoft Edge version 125.0.2535.67 ou ultérieures.</t>
        </is>
      </c>
      <c r="L461" s="147" t="inlineStr">
        <is>
          <t>FS</t>
        </is>
      </c>
      <c r="M461" s="109" t="n">
        <v>45440</v>
      </c>
      <c r="N461" s="147" t="n">
        <v>5</v>
      </c>
      <c r="O461" s="109" t="n">
        <v>45440</v>
      </c>
      <c r="P461" s="1">
        <f>DATEDIF(F461,O461,"D")</f>
        <v/>
      </c>
      <c r="Q461" s="109">
        <f>IF(P460&lt;=N460,"Traité dans le delai","Hors délai de remediation")</f>
        <v/>
      </c>
      <c r="R461" s="19" t="inlineStr">
        <is>
          <t xml:space="preserve">27/05/2024 : Mail envoyé Par SOC 
Autoupdate
</t>
        </is>
      </c>
      <c r="S461" s="18" t="inlineStr">
        <is>
          <t xml:space="preserve">https://msrc.microsoft.com/update-guide/vulnerability/CVE-2024-5157 
https://msrc.microsoft.com/update-guide/vulnerability/CVE-2024-5158  
https://msrc.microsoft.com/update-guide/vulnerability/CVE-2024-5159
https://msrc.microsoft.com/update-guide/vulnerability/CVE-2024-5160 
https://msrc.microsoft.com/update-guide/vulnerability/CVE-2024-5274 </t>
        </is>
      </c>
    </row>
    <row r="462" ht="116.15" customFormat="1" customHeight="1" s="2">
      <c r="A462" s="1" t="inlineStr">
        <is>
          <t>CDGDev</t>
        </is>
      </c>
      <c r="B462" s="1" t="inlineStr">
        <is>
          <t>04062024-01</t>
        </is>
      </c>
      <c r="C462" s="35" t="inlineStr">
        <is>
          <t>Clos (Traité)</t>
        </is>
      </c>
      <c r="D462" s="147" t="inlineStr">
        <is>
          <t>CVE-2024-5499
CVE-2024-5498
CVE-2024-5497
CVE-2024-5496
CVE-2024-5495
CVE-2024-5494
CVE-2024-5493</t>
        </is>
      </c>
      <c r="E462" s="147" t="inlineStr">
        <is>
          <t>Microsoft Edge</t>
        </is>
      </c>
      <c r="F462" s="109" t="n">
        <v>45447</v>
      </c>
      <c r="G462" s="18" t="inlineStr">
        <is>
          <t>De multiples vulnérabilités ont été corrigées 
dans Microsoft Edge. Elles permettent à un 
attaquant de provoquer un problème de sécurité 
non spécifié par l'éditeur.</t>
        </is>
      </c>
      <c r="H462" s="23" t="inlineStr">
        <is>
          <t>Risque fort</t>
        </is>
      </c>
      <c r="I462" s="1" t="inlineStr">
        <is>
          <t>Non spécifié par l'éditeur</t>
        </is>
      </c>
      <c r="J462" s="1" t="inlineStr">
        <is>
          <t>OUI</t>
        </is>
      </c>
      <c r="K462" s="18" t="inlineStr">
        <is>
          <t>Il est recommandé de mettre à jour Microsoft Edge dès que possible vers les versions :
✓ Microsoft Edge version 125.0.2535.85 ou ultérieures.</t>
        </is>
      </c>
      <c r="L462" s="147" t="inlineStr">
        <is>
          <t>FS</t>
        </is>
      </c>
      <c r="M462" s="109" t="n">
        <v>45447</v>
      </c>
      <c r="N462" s="1" t="n">
        <v>5</v>
      </c>
      <c r="O462" s="109" t="n">
        <v>45447</v>
      </c>
      <c r="P462" s="1">
        <f>DATEDIF(F462,O462,"D")</f>
        <v/>
      </c>
      <c r="Q462" s="109">
        <f>IF(P461&lt;=N461,"Traité dans le delai","Hors délai de remediation")</f>
        <v/>
      </c>
      <c r="R462" s="19" t="inlineStr">
        <is>
          <t>04/06/2024 : Mail envoyé Par SOC 
Autoupdate</t>
        </is>
      </c>
      <c r="S462" s="18" t="inlineStr">
        <is>
          <t xml:space="preserve">
https://msrc.microsoft.com/update-guide/vulnerability/CVE-2024-5493
https://msrc.microsoft.com/update-guide/vulnerability/CVE-2024-5494
https://msrc.microsoft.com/update-guide/vulnerability/CVE-2024-5495
https://msrc.microsoft.com/update-guide/vulnerability/CVE-2024-5496
https://msrc.microsoft.com/update-guide/vulnerability/CVE-2024-5497
https://msrc.microsoft.com/update-guide/vulnerability/CVE-2024-5498
https://msrc.microsoft.com/update-guide/vulnerability/CVE-2024-5499</t>
        </is>
      </c>
    </row>
    <row r="463" ht="246.65" customFormat="1" customHeight="1" s="2">
      <c r="A463" s="1" t="inlineStr">
        <is>
          <t>CDGDev</t>
        </is>
      </c>
      <c r="B463" s="1" t="inlineStr">
        <is>
          <t>07062024-02</t>
        </is>
      </c>
      <c r="C463" s="1" t="inlineStr">
        <is>
          <t>Clos (Patch cumulative)</t>
        </is>
      </c>
      <c r="D463" s="147" t="inlineStr">
        <is>
          <t>CVE-2024-5585
CVE-2024-5458
CVE-2024-4577</t>
        </is>
      </c>
      <c r="E463" s="147" t="inlineStr">
        <is>
          <t>PHP</t>
        </is>
      </c>
      <c r="F463" s="109" t="n">
        <v>45450</v>
      </c>
      <c r="G463" s="18" t="inlineStr">
        <is>
          <t>De multiples vulnérabilités ont été découvertes 
dans PHP. Certaines d'entre elles permettent à 
un attaquant de provoquer une exécution de 
code arbitraire à distance, une atteinte à la 
confidentialité des données et une atteinte à 
l'intégrité des données.</t>
        </is>
      </c>
      <c r="H463" s="23" t="inlineStr">
        <is>
          <t>Risque fort</t>
        </is>
      </c>
      <c r="I463" s="147" t="inlineStr">
        <is>
          <t>Atteinte à l'intégrité 
des données
-
Atteinte à la 
confidentialité des 
données
-
Contournement de 
la politique de 
sécurité
-
Exécution de code 
arbitraire à 
distance
-
Non spécifié par 
l'éditeur</t>
        </is>
      </c>
      <c r="J463" s="1" t="inlineStr">
        <is>
          <t>OUI</t>
        </is>
      </c>
      <c r="K463" s="18" t="inlineStr">
        <is>
          <t>Il est recommandé de mettre à jour PHP dès que possible vers les versions :
✓ PHP versions 8.1.29 ou ultérieures.
✓ PHP versions 8.2.20 ou ultérieures.
✓ PHP versions 8.3.8 ou ultérieures</t>
        </is>
      </c>
      <c r="L463" s="1" t="inlineStr">
        <is>
          <t>Unix</t>
        </is>
      </c>
      <c r="M463" s="109" t="n">
        <v>45450</v>
      </c>
      <c r="N463" s="1" t="n">
        <v>2</v>
      </c>
      <c r="O463" s="109" t="n">
        <v>45454</v>
      </c>
      <c r="P463" s="1">
        <f>DATEDIF(F463,O463,"D")</f>
        <v/>
      </c>
      <c r="Q463" s="109">
        <f>IF(P462&lt;=N462,"Traité dans le delai","Hors délai de remediation")</f>
        <v/>
      </c>
      <c r="R463" s="19" t="inlineStr">
        <is>
          <t>07/06/2024 : Mail envoyé Par SOC 
10/06/2024 : REDHAT: Non concerné.
OEL: aucune publication jusqu’à présent.
21/06/2024 : Relance
21/06/2024 : OEL: aucune publication jusqu’à présent.
01/07//204 : aucune publication jusqu’à présent.
Une nouvelle vulnérabilité a été découverte sous l'id : 11062024-03</t>
        </is>
      </c>
      <c r="S463" s="18" t="inlineStr">
        <is>
          <t>https://www.php.net/ChangeLog-8.php#8.1.29
https://www.php.net/ChangeLog-8.php#8.2.20
https://www.php.net/ChangeLog-8.php#8.3.8</t>
        </is>
      </c>
    </row>
    <row r="464" ht="72.65000000000001" customFormat="1" customHeight="1" s="2">
      <c r="A464" s="1" t="inlineStr">
        <is>
          <t>CDGDev</t>
        </is>
      </c>
      <c r="B464" s="1" t="inlineStr">
        <is>
          <t>11062024-03</t>
        </is>
      </c>
      <c r="C464" s="1" t="inlineStr">
        <is>
          <t>Clos (Patch cumulative)</t>
        </is>
      </c>
      <c r="D464" s="147" t="inlineStr">
        <is>
          <t>CVE-2024-4577</t>
        </is>
      </c>
      <c r="E464" s="147" t="inlineStr">
        <is>
          <t>PHP</t>
        </is>
      </c>
      <c r="F464" s="109" t="n">
        <v>45454</v>
      </c>
      <c r="G464" s="18" t="inlineStr">
        <is>
          <t>Une vulnérabilité liée à la gestion des caractères dans la fonction Best-Fit de Windows, lorsqu'elle est utilisée avec le module PHP CGI, a été découverte. Cette vulnérabilité permet à un attaquant non authentifié d'exécuter du code arbitraire sur le système en envoyant des requêtes spécialement conçues.</t>
        </is>
      </c>
      <c r="H464" s="23" t="inlineStr">
        <is>
          <t>Risque fort</t>
        </is>
      </c>
      <c r="I464" s="147" t="inlineStr">
        <is>
          <t>Exécution de code 
arbitraire à 
distance</t>
        </is>
      </c>
      <c r="J464" s="1" t="inlineStr">
        <is>
          <t>OUI</t>
        </is>
      </c>
      <c r="K464" s="18" t="inlineStr">
        <is>
          <t>Il est recommandé de mettre à jour PHP dès que possible vers les versions :
✓ PHP versions 8.1.29 ou ultérieures.
✓ PHP versions 8.2.20 ou ultérieures.
✓ PHP versions 8.3.8 ou ultérieures.</t>
        </is>
      </c>
      <c r="L464" s="1" t="inlineStr">
        <is>
          <t>Wintel</t>
        </is>
      </c>
      <c r="M464" s="109" t="n">
        <v>45454</v>
      </c>
      <c r="N464" s="1" t="n">
        <v>2</v>
      </c>
      <c r="O464" s="109" t="n">
        <v>45562</v>
      </c>
      <c r="P464" s="1">
        <f>DATEDIF(F464,O464,"D")</f>
        <v/>
      </c>
      <c r="Q464" s="109">
        <f>IF(P463&lt;=N463,"Traité dans le delai","Hors délai de remediation")</f>
        <v/>
      </c>
      <c r="R464" s="19" t="inlineStr">
        <is>
          <t>11/06/2024 : Mail envoyé Par SOC 
Une nouvelle vulnérabilité a été découverte sous l'id :27092024-23</t>
        </is>
      </c>
      <c r="S464" s="18" t="inlineStr">
        <is>
          <t xml:space="preserve">
https://www.php.net/archive/2024.php#2024-06-06-2</t>
        </is>
      </c>
    </row>
    <row r="465" ht="130.5" customFormat="1" customHeight="1" s="2">
      <c r="A465" s="1" t="inlineStr">
        <is>
          <t>CDGDev</t>
        </is>
      </c>
      <c r="B465" s="1" t="inlineStr">
        <is>
          <t>12062024-05</t>
        </is>
      </c>
      <c r="C465" s="35" t="inlineStr">
        <is>
          <t>Clos (Traité)</t>
        </is>
      </c>
      <c r="D465" s="147" t="inlineStr">
        <is>
          <t>CVE-2024-5585
CVE-2024-5458
CVE-2024-4577</t>
        </is>
      </c>
      <c r="E465" s="147" t="inlineStr">
        <is>
          <t>Forti OS</t>
        </is>
      </c>
      <c r="F465" s="109" t="n">
        <v>45455</v>
      </c>
      <c r="G465" s="18" t="inlineStr">
        <is>
          <t>De multiples vulnérabilités ont été 
découvertes dans FortiOS, certaines 
permettant à un attaquant de provoquer une 
exécution de code arbitraire à distance, une 
atteinte à la confidentialité des données, et 
une atteinte à l'intégrité des données</t>
        </is>
      </c>
      <c r="H465" s="23" t="inlineStr">
        <is>
          <t>Risque fort</t>
        </is>
      </c>
      <c r="I465" s="147" t="inlineStr">
        <is>
          <t>Atteinte à l'intégrité 
Des données
-
Atteinte à la 
Confidentialité des 
Données
-
Exécution de code 
arbitraire</t>
        </is>
      </c>
      <c r="J465" s="1" t="inlineStr">
        <is>
          <t>OUI</t>
        </is>
      </c>
      <c r="K465" s="18" t="inlineStr">
        <is>
          <t>Installation de la mise à jour :
✓ FortiOS version 7.4.4 ou ultérieur
✓ FortiOS version 7.2.8 ou ultérieur
✓ FortiOS version 7.0.15 ou ultérieur
✓ FortiOS version 6.4.15 ou ultérieur vers une version fixe
✓ FortiOS version 6.2.16 ou ultérieur vers une version fixe</t>
        </is>
      </c>
      <c r="L465" s="1" t="inlineStr">
        <is>
          <t>Network</t>
        </is>
      </c>
      <c r="M465" s="109" t="n">
        <v>45455</v>
      </c>
      <c r="N465" s="1" t="n">
        <v>5</v>
      </c>
      <c r="O465" s="109">
        <f>TODAY()</f>
        <v/>
      </c>
      <c r="P465" s="1">
        <f>DATEDIF(F465,O465,"D")</f>
        <v/>
      </c>
      <c r="Q465" s="109">
        <f>IF(P464&lt;=N464,"Traité dans le delai","Hors délai de remediation")</f>
        <v/>
      </c>
      <c r="R465" s="19" t="inlineStr">
        <is>
          <t>12/06/2024 : Mail envoyé Par SOC 
19/06/2024 : Relance
01/07/2024 : Relance
03/07/2024 : Mise à jour effectué vers 7.4.4</t>
        </is>
      </c>
      <c r="S465" s="18" t="inlineStr">
        <is>
          <t>https://www.fortiguard.com/psirt/FG-IR-23-471
https://www.fortiguard.com/psirt/FG-IR-24-036
https://www.fortiguard.com/psirt/FG-IR-23-460
https://www.fortiguard.com/psirt/FG-IR-23-356
https://www.fortiguard.com/psirt/FG-IR-23-423</t>
        </is>
      </c>
    </row>
    <row r="466" ht="261" customFormat="1" customHeight="1" s="2">
      <c r="A466" s="1" t="inlineStr">
        <is>
          <t>CDGDev</t>
        </is>
      </c>
      <c r="B466" s="1" t="inlineStr">
        <is>
          <t>13062024-07</t>
        </is>
      </c>
      <c r="C466" s="35" t="inlineStr">
        <is>
          <t>Clos (Traité)</t>
        </is>
      </c>
      <c r="D466" s="147" t="inlineStr">
        <is>
          <t>CVE-2024-5830
CVE-2024-5831
CVE-2024-5832
CVE-2024-5833
CVE-2024-5834
CVE-2024-5835
CVE-2024-5836
CVE-2024-5837
CVE-2024-5838
CVE-2024-5839
CVE-2024-5840
CVE-2024-5841
CVE-2024-5842
CVE-2024-5843
CVE-2024-5844
CVE-2024-5845
CVE-2024-5846
CVE-2024-5847</t>
        </is>
      </c>
      <c r="E466" s="147" t="inlineStr">
        <is>
          <t>Google Chrome</t>
        </is>
      </c>
      <c r="F466" s="109" t="n">
        <v>45456</v>
      </c>
      <c r="G466" s="18" t="inlineStr">
        <is>
          <t>De multiples vulnérabilités ont été 
découvertes dans Google Chrome. Elles 
permettent à un attaquant de provoquer un 
problème de sécurité non spécifié par 
l'éditeur.</t>
        </is>
      </c>
      <c r="H466" s="23" t="inlineStr">
        <is>
          <t>Risque fort</t>
        </is>
      </c>
      <c r="I466" s="147" t="inlineStr">
        <is>
          <t>Non spécifié
par l'éditeur</t>
        </is>
      </c>
      <c r="J466" s="1" t="inlineStr">
        <is>
          <t>OUI</t>
        </is>
      </c>
      <c r="K466" s="18" t="inlineStr">
        <is>
          <t>Il est recommandé de mettre à jour Google Chrome dès que possible vers les versions :
✓ Google Chrome version : 126.0.6478.56/57 ou ultérieur pour Windows
✓ Google Chrome version : 126.0.6478.54 ou ultérieur pour Linux
✓ Google Chrome version : 126.0.6478.56/57 ou ultérieur MacOs</t>
        </is>
      </c>
      <c r="L466" s="147" t="inlineStr">
        <is>
          <t>FS</t>
        </is>
      </c>
      <c r="M466" s="109" t="n">
        <v>45456</v>
      </c>
      <c r="N466" s="1" t="n">
        <v>5</v>
      </c>
      <c r="O466" s="109">
        <f>TODAY()</f>
        <v/>
      </c>
      <c r="P466" s="1">
        <f>DATEDIF(F466,O466,"D")</f>
        <v/>
      </c>
      <c r="Q466" s="109">
        <f>IF(P465&lt;=N465,"Traité dans le delai","Hors délai de remediation")</f>
        <v/>
      </c>
      <c r="R466" s="19" t="inlineStr">
        <is>
          <t>13/06/2024 : Mail envoyé Par SOC 
Autoupdate</t>
        </is>
      </c>
      <c r="S466" s="18" t="inlineStr">
        <is>
          <t xml:space="preserve">
https://chromereleases.googleblog.com/2024/06/stable-channel-update-for-desktop.html</t>
        </is>
      </c>
    </row>
    <row r="467" ht="72.65000000000001" customFormat="1" customHeight="1" s="2">
      <c r="A467" s="1" t="inlineStr">
        <is>
          <t>CDGDev</t>
        </is>
      </c>
      <c r="B467" s="1" t="inlineStr">
        <is>
          <t>13062024-08</t>
        </is>
      </c>
      <c r="C467" s="35" t="inlineStr">
        <is>
          <t>Clos (Traité)</t>
        </is>
      </c>
      <c r="D467" s="147" t="inlineStr">
        <is>
          <t>CVE-2024-5661</t>
        </is>
      </c>
      <c r="E467" s="147" t="inlineStr">
        <is>
          <t>Citrix Hypervisor</t>
        </is>
      </c>
      <c r="F467" s="109" t="n">
        <v>45456</v>
      </c>
      <c r="G467" s="18" t="inlineStr">
        <is>
          <t>Une vulnérabilité a été découverte dans les 
produits Citrix. Elle permet à un attaquant 
de provoquer un déni de service à 
distance.</t>
        </is>
      </c>
      <c r="H467" s="23" t="inlineStr">
        <is>
          <t>Risque fort</t>
        </is>
      </c>
      <c r="I467" s="147" t="inlineStr">
        <is>
          <t>Déni de 
service à 
distance</t>
        </is>
      </c>
      <c r="J467" s="1" t="inlineStr">
        <is>
          <t>OUI</t>
        </is>
      </c>
      <c r="K467" s="18" t="inlineStr">
        <is>
          <t>✓ Installation du Hotfix XS82ECU1068 pour Hypervisor.
✓ Installation du dernier Correctif de sécurité pour Xenserver .</t>
        </is>
      </c>
      <c r="L467" s="1" t="inlineStr">
        <is>
          <t>Wintel</t>
        </is>
      </c>
      <c r="M467" s="109" t="n">
        <v>45456</v>
      </c>
      <c r="N467" s="1" t="n">
        <v>10</v>
      </c>
      <c r="O467" s="109">
        <f>TODAY()</f>
        <v/>
      </c>
      <c r="P467" s="1">
        <f>DATEDIF(F467,O467,"D")</f>
        <v/>
      </c>
      <c r="Q467" s="109">
        <f>IF(P466&lt;=N466,"Traité dans le delai","Hors délai de remediation")</f>
        <v/>
      </c>
      <c r="R467" s="19" t="inlineStr">
        <is>
          <t>13/06/2024 : Mail envoyé Par SOC 
19/06/2024 : Relance
21/06/2024 : Relance
24/06/2024 : Relance
CDGDev n’est pas concerné par cette vulnérabilité</t>
        </is>
      </c>
      <c r="S467" s="20" t="inlineStr">
        <is>
          <t>https://support.citrix.com/article/CTX677100</t>
        </is>
      </c>
    </row>
    <row r="468" ht="116.15" customFormat="1" customHeight="1" s="2">
      <c r="A468" s="1" t="inlineStr">
        <is>
          <t>CDGDev</t>
        </is>
      </c>
      <c r="B468" s="1" t="inlineStr">
        <is>
          <t>18062024-09</t>
        </is>
      </c>
      <c r="C468" s="1" t="inlineStr">
        <is>
          <t>Clos (Non concerné)</t>
        </is>
      </c>
      <c r="D468" s="147" t="inlineStr">
        <is>
          <t>CVE-2024-37079
CVE-2024-37080
CVE-2024-37081</t>
        </is>
      </c>
      <c r="E468" s="147" t="inlineStr">
        <is>
          <t>Produits Vmware</t>
        </is>
      </c>
      <c r="F468" s="109" t="n">
        <v>45461</v>
      </c>
      <c r="G468" s="18" t="inlineStr">
        <is>
          <t>De multiples vulnérabilités ont été 
découvertes dans les produits VMware. Elles 
permettent à un attaquant de provoquer une 
exécution de code arbitraire à distance et 
une élévation de privilèges.</t>
        </is>
      </c>
      <c r="H468" s="23" t="inlineStr">
        <is>
          <t>Risque fort</t>
        </is>
      </c>
      <c r="I468" s="147" t="inlineStr">
        <is>
          <t>Exécution du 
code arbitraire à 
distance
-
Élévation de 
privilèges</t>
        </is>
      </c>
      <c r="J468" s="1" t="inlineStr">
        <is>
          <t>OUI</t>
        </is>
      </c>
      <c r="K468" s="18" t="inlineStr">
        <is>
          <t>Il est recommandé de mettre à jour les produits VMware vers les versions :
▪ Cloud Foundation (vCenter Server) versions 4.x et 5.x :Appliquer KB88287
▪ vCenter Server versions 7.x versions 7.0 Update U3r ou ultérieures.
▪ vCenter Server versions 8.x versions 8.0 U2d et U1e ou ultérieures.</t>
        </is>
      </c>
      <c r="L468" s="1" t="inlineStr">
        <is>
          <t>Wintel</t>
        </is>
      </c>
      <c r="M468" s="109" t="n">
        <v>45461</v>
      </c>
      <c r="N468" s="1" t="n">
        <v>5</v>
      </c>
      <c r="O468" s="109">
        <f>TODAY()</f>
        <v/>
      </c>
      <c r="P468" s="1">
        <f>DATEDIF(F468,O468,"D")</f>
        <v/>
      </c>
      <c r="Q468" s="109">
        <f>IF(P467&lt;=N467,"Traité dans le delai","Hors délai de remediation")</f>
        <v/>
      </c>
      <c r="R468" s="19" t="inlineStr">
        <is>
          <t>18/06/2024 : Mail envoyé Par SOC 
20/06/2024 : Relance
24/06/2024 : Relance
Une nouvelle vulnératbilité a été découverte sous l'id : 27062024-12
Vmware sera décommissionner suite à la migration vers le DC DXC.</t>
        </is>
      </c>
      <c r="S468" s="18" t="inlineStr">
        <is>
          <t xml:space="preserve">
https://support.broadcom.com/web/ecx/support-content-notification/-
/external/content/SecurityAdvisories/0/24453</t>
        </is>
      </c>
    </row>
    <row r="469" ht="130.5" customFormat="1" customHeight="1" s="2">
      <c r="A469" s="1" t="inlineStr">
        <is>
          <t>CDGDev</t>
        </is>
      </c>
      <c r="B469" s="1" t="inlineStr">
        <is>
          <t>20062024-10</t>
        </is>
      </c>
      <c r="C469" s="35" t="inlineStr">
        <is>
          <t>Clos (Traité)</t>
        </is>
      </c>
      <c r="D469" s="147" t="inlineStr">
        <is>
          <t>CVE-2024-6100
CVE-2024-6101
CVE-2024-6102
CVE-2024-6103</t>
        </is>
      </c>
      <c r="E469" s="147" t="inlineStr">
        <is>
          <t>Google Chrome</t>
        </is>
      </c>
      <c r="F469" s="109" t="n">
        <v>45463</v>
      </c>
      <c r="G469" s="18" t="inlineStr">
        <is>
          <t>De multiples vulnérabilités ont été découvertes dans Google Chrome. Elles permettent à un attaquant de provoquer un problème de sécurité non spécifié par l'éditeur.</t>
        </is>
      </c>
      <c r="H469" s="23" t="inlineStr">
        <is>
          <t>Risque fort</t>
        </is>
      </c>
      <c r="I469" s="147" t="inlineStr">
        <is>
          <t>Non spécifié
par l'éditeur</t>
        </is>
      </c>
      <c r="J469" s="1" t="inlineStr">
        <is>
          <t>OUI</t>
        </is>
      </c>
      <c r="K469" s="18" t="inlineStr">
        <is>
          <t>Il est recommandé de mettre à jour Google Chrome dès que possible vers les versions :
	Google Chrome version : 126.0.6478.114/115 ou ultérieur pour Windows
	Google Chrome version : 126.0.6478.114 ou ultérieur pour Linux
	Google Chrome version : 126.0.6478.114/115 ou ultérieur MacOs</t>
        </is>
      </c>
      <c r="L469" s="147" t="inlineStr">
        <is>
          <t>FS</t>
        </is>
      </c>
      <c r="M469" s="109" t="n">
        <v>45463</v>
      </c>
      <c r="N469" s="1" t="n">
        <v>5</v>
      </c>
      <c r="O469" s="109">
        <f>TODAY()</f>
        <v/>
      </c>
      <c r="P469" s="1">
        <f>DATEDIF(F469,O469,"D")</f>
        <v/>
      </c>
      <c r="Q469" s="109">
        <f>IF(P468&lt;=N468,"Traité dans le delai","Hors délai de remediation")</f>
        <v/>
      </c>
      <c r="R469" s="19" t="inlineStr">
        <is>
          <t>20/06/2024 : Mail envoyé Par SOC 
Autoupdate</t>
        </is>
      </c>
      <c r="S469" s="20" t="inlineStr">
        <is>
          <t>https://chromereleases.googleblog.com/2024/06/stable-channel-update-for-desktop_18.html</t>
        </is>
      </c>
    </row>
    <row r="470" ht="87" customFormat="1" customHeight="1" s="2">
      <c r="A470" s="1" t="inlineStr">
        <is>
          <t>CDGDev</t>
        </is>
      </c>
      <c r="B470" s="1" t="inlineStr">
        <is>
          <t>20062024-11</t>
        </is>
      </c>
      <c r="C470" s="35" t="inlineStr">
        <is>
          <t>Clos (Traité)</t>
        </is>
      </c>
      <c r="D470" s="147" t="inlineStr">
        <is>
          <t>CVE-2024-38082
CVE-2024-38093
CVE-2024-6100
CVE-2024-6101
CVE-2024-6102
CVE-2024-6103</t>
        </is>
      </c>
      <c r="E470" s="147" t="inlineStr">
        <is>
          <t>Microsoft Edge</t>
        </is>
      </c>
      <c r="F470" s="109" t="n">
        <v>45465</v>
      </c>
      <c r="G470" s="18" t="inlineStr">
        <is>
          <t>De multiples vulnérabilités ont été découvertes dans Microsoft Edge. Elles permettent à un attaquant de provoquer un contournement de la politique de sécurité et un problème de sécurité non spécifié par l'éditeur.</t>
        </is>
      </c>
      <c r="H470" s="23" t="inlineStr">
        <is>
          <t>Risque fort</t>
        </is>
      </c>
      <c r="I470" s="147" t="inlineStr">
        <is>
          <t>Contournement de 
la politique de 
sécurité
-
Non spécifié par 
l'éditeur</t>
        </is>
      </c>
      <c r="J470" s="1" t="inlineStr">
        <is>
          <t>OUI</t>
        </is>
      </c>
      <c r="K470" s="18" t="inlineStr">
        <is>
          <t>Il est recommandé de mettre à jour Microsoft Edge dès que possible vers les versions :
	Microsoft Edge version 126.0.2592.68 ou ultérieures.</t>
        </is>
      </c>
      <c r="L470" s="147" t="inlineStr">
        <is>
          <t>FS</t>
        </is>
      </c>
      <c r="M470" s="109" t="n">
        <v>45467</v>
      </c>
      <c r="N470" s="1" t="n">
        <v>5</v>
      </c>
      <c r="O470" s="109" t="n">
        <v>45467</v>
      </c>
      <c r="P470" s="1">
        <f>DATEDIF(F470,O470,"D")</f>
        <v/>
      </c>
      <c r="Q470" s="109">
        <f>IF(P469&lt;=N469,"Traité dans le delai","Hors délai de remediation")</f>
        <v/>
      </c>
      <c r="R470" s="19" t="inlineStr">
        <is>
          <t>24/06/2024 : Mail envoyé Par SOC 
Autoupdate</t>
        </is>
      </c>
      <c r="S470" s="18" t="inlineStr">
        <is>
          <t xml:space="preserve">https://msrc.microsoft.com/update-guide/vulnerability/CVE-2024-38082 
https://msrc.microsoft.com/update-guide/vulnerability/CVE-2024-38093 
https://msrc.microsoft.com/update-guide/vulnerability/CVE-2024-6100 
https://msrc.microsoft.com/update-guide/vulnerability/CVE-2024-6101 
https://msrc.microsoft.com/update-guide/vulnerability/CVE-2024-6102 
https://msrc.microsoft.com/update-guide/vulnerability/CVE-2024-6103 </t>
        </is>
      </c>
    </row>
    <row r="471" ht="290.15" customFormat="1" customHeight="1" s="2">
      <c r="A471" s="1" t="inlineStr">
        <is>
          <t>CDGDev</t>
        </is>
      </c>
      <c r="B471" s="1" t="inlineStr">
        <is>
          <t>27062024-12</t>
        </is>
      </c>
      <c r="C471" s="1" t="inlineStr">
        <is>
          <t>Clos (Non concerné)</t>
        </is>
      </c>
      <c r="D471" s="147" t="inlineStr">
        <is>
          <t>CVE-2024-37085
CVE-2024-37086
CVE-2024-37087</t>
        </is>
      </c>
      <c r="E471" s="147" t="inlineStr">
        <is>
          <t>Produits Vmware</t>
        </is>
      </c>
      <c r="F471" s="109" t="n">
        <v>45470</v>
      </c>
      <c r="G471" s="18" t="inlineStr">
        <is>
          <t>De multiples vulnérabilités ont été 
découvertes dans les produits VMware. Elles 
permettent à un attaquant de provoquer une 
atteinte à la confidentialité des données, un 
contournement de la politique de sécurité et 
un déni de service</t>
        </is>
      </c>
      <c r="H471" s="23" t="inlineStr">
        <is>
          <t>Risque fort</t>
        </is>
      </c>
      <c r="I471" s="147" t="inlineStr">
        <is>
          <t>Contournement 
de la politique de 
sécurité
-
Déni de service à 
distance</t>
        </is>
      </c>
      <c r="J471" s="1" t="inlineStr">
        <is>
          <t>OUI</t>
        </is>
      </c>
      <c r="K471" s="18" t="inlineStr">
        <is>
          <t>Il est recommandé de mettre à jour les produits VMware vers les versions :
▪ ESXi versions 7.x versions ESXi70U3sq-23794019 ou ultérieures.
▪ ESXi versions 8.x versions ESXi80U3-24022510 ou ultérieures.
▪ VMware vCenter Server versions 7.0.x :7.0 U3q ou ultérieures
▪ VMware vCenter Server versions 8.0.x :8.0 U3 ou ultérieures
▪ VMware Cloud Foundation versions 4.x Async patch to ESXi 7.0 U3q
▪ L'éditeur indique que les versions 7.0.x d'ESXi et 4.x de Cloud Foundation ne bénéficieront 
pas de correctif de sécurité pour la vulnérabilité CVE-2024-37085. Ces versions bénéficient 
d'un correctif (ESXi70U3sq-23794019) pour la vulnérabilité CVE-2024-37086. Des correctifs 
sont prévus pour les trois vulnérabilités pour les versions 5.x de VMware Cloud Foundation.</t>
        </is>
      </c>
      <c r="L471" s="1" t="inlineStr">
        <is>
          <t>Wintel</t>
        </is>
      </c>
      <c r="M471" s="109" t="n">
        <v>45470</v>
      </c>
      <c r="N471" s="1" t="n">
        <v>5</v>
      </c>
      <c r="O471" s="109">
        <f>TODAY()</f>
        <v/>
      </c>
      <c r="P471" s="1">
        <f>DATEDIF(F471,O471,"D")</f>
        <v/>
      </c>
      <c r="Q471" s="109">
        <f>IF(P470&lt;=N470,"Traité dans le delai","Hors délai de remediation")</f>
        <v/>
      </c>
      <c r="R471" s="19" t="inlineStr">
        <is>
          <t>27/06/2024 : Mail envoyé Par SOC
28/06/2024 : Relance
01/07/2024 : Relance
03/07/2024 : Relance
Vmware sera décommissionner suite à la migration vers le DC DXC</t>
        </is>
      </c>
      <c r="S471" s="20" t="inlineStr">
        <is>
          <t xml:space="preserve">https://support.broadcom.com/web/ecx/support-content-notification/-
/external/content/SecurityAdvisories/0/24308 </t>
        </is>
      </c>
    </row>
    <row r="472" ht="87" customFormat="1" customHeight="1" s="2">
      <c r="A472" s="1" t="inlineStr">
        <is>
          <t>CDGDev</t>
        </is>
      </c>
      <c r="B472" s="147" t="inlineStr">
        <is>
          <t>28062024-14</t>
        </is>
      </c>
      <c r="C472" s="1" t="inlineStr">
        <is>
          <t>Clos (Patch cumulative)</t>
        </is>
      </c>
      <c r="D472" s="147" t="inlineStr">
        <is>
          <t>CVE-2024-5535</t>
        </is>
      </c>
      <c r="E472" s="147" t="inlineStr">
        <is>
          <t>OpenSSL</t>
        </is>
      </c>
      <c r="F472" s="109" t="n">
        <v>45471</v>
      </c>
      <c r="G472" s="18" t="inlineStr">
        <is>
          <t>Une vulnérabilité a été découverte dans 
OpenSSL. Elle permet à un attaquant de 
provoquer une atteinte à la confidentialité 
des données et un déni de service.</t>
        </is>
      </c>
      <c r="H472" s="23" t="inlineStr">
        <is>
          <t>Risque fort</t>
        </is>
      </c>
      <c r="I472" s="147" t="inlineStr">
        <is>
          <t>Atteinte à la 
confidentialité 
des données
-
Déni de service à 
distance</t>
        </is>
      </c>
      <c r="J472" s="1" t="inlineStr">
        <is>
          <t>OUI</t>
        </is>
      </c>
      <c r="K472" s="18" t="inlineStr">
        <is>
          <t>✓ OpenSSL versions 1.0.2zk ou ultérieure.
✓ OpenSSL versions 1.1.1za ou ultérieure.
✓ OpenSSL versions 3.0.15 ou ultérieure.
✓ OpenSSL versions 3.1.7 ou ultérieure.
✓ OpenSSL versions 3.2.3 ou ultérieure.
✓ OpenSSL versions 3.3.2 ou ultérieure.</t>
        </is>
      </c>
      <c r="L472" s="1" t="inlineStr">
        <is>
          <t>Unix</t>
        </is>
      </c>
      <c r="M472" s="109" t="n">
        <v>45471</v>
      </c>
      <c r="N472" s="1" t="n">
        <v>10</v>
      </c>
      <c r="O472" s="109" t="n">
        <v>45539</v>
      </c>
      <c r="P472" s="1">
        <f>DATEDIF(F472,O472,"D")</f>
        <v/>
      </c>
      <c r="Q472" s="109">
        <f>IF(P471&lt;=N471,"Traité dans le delai","Hors délai de remediation")</f>
        <v/>
      </c>
      <c r="R472" s="19" t="inlineStr">
        <is>
          <t>°28/06/2024 : Mail envoyé par SOC
 01/07/2024 : Relance
03/07/2024 : Relance
08/07/2024 : Relance
Une nouvelle vulnérabilité a été décvouret sous l'id : 04092024-01</t>
        </is>
      </c>
      <c r="S472" s="20" t="inlineStr">
        <is>
          <t xml:space="preserve">https://www.openssl.org/news/secadv/20240627.txt </t>
        </is>
      </c>
    </row>
    <row r="473" ht="101.65" customFormat="1" customHeight="1" s="2">
      <c r="A473" s="1" t="inlineStr">
        <is>
          <t>CDGDev</t>
        </is>
      </c>
      <c r="B473" s="1" t="inlineStr">
        <is>
          <t>01072024-01</t>
        </is>
      </c>
      <c r="C473" s="1" t="inlineStr">
        <is>
          <t>Clos (Patch cumulative)</t>
        </is>
      </c>
      <c r="D473" s="147" t="inlineStr">
        <is>
          <t>CVE-2006-5051
CVE-2008-4109
CVE-2024-6387</t>
        </is>
      </c>
      <c r="E473" s="147" t="inlineStr">
        <is>
          <t>OpenSSH</t>
        </is>
      </c>
      <c r="F473" s="109" t="n">
        <v>45474</v>
      </c>
      <c r="G473" s="18" t="inlineStr">
        <is>
          <t>Multiples vulnérabilités ont été découvertes 
dans OpenSSH, Elles permettent à un 
attaquant non authentifié d’exécuter du 
code à distance avec les privilèges "root" 
sur les systèmes Linux basés sur glibc</t>
        </is>
      </c>
      <c r="H473" s="23" t="inlineStr">
        <is>
          <t>Risque fort</t>
        </is>
      </c>
      <c r="I473" s="147" t="inlineStr">
        <is>
          <t>Exécution de 
code 
arbitraire
-
Atteinte à la 
confidentialité 
des données</t>
        </is>
      </c>
      <c r="J473" s="1" t="n"/>
      <c r="K473" s="18" t="inlineStr">
        <is>
          <t>Il est recommandé de mettre à jour OpenSSH dès que possible vers les versions :
▪ OpenSSH version 9.8 et 9.8p1 ou ultérieure</t>
        </is>
      </c>
      <c r="L473" s="1" t="inlineStr">
        <is>
          <t>Unix</t>
        </is>
      </c>
      <c r="M473" s="109" t="n">
        <v>45474</v>
      </c>
      <c r="N473" s="1" t="n">
        <v>2</v>
      </c>
      <c r="O473" s="109">
        <f>TODAY()</f>
        <v/>
      </c>
      <c r="P473" s="1">
        <f>DATEDIF(F473,O473,"D")</f>
        <v/>
      </c>
      <c r="Q473" s="109">
        <f>IF(P472&lt;=N472,"Traité dans le delai","Hors délai de remediation")</f>
        <v/>
      </c>
      <c r="R473" s="19" t="inlineStr">
        <is>
          <t>°28/06/2024 : Mail envoyé par SOC
 01/07/2024 : Relance
03/07/2024 : Relance
Une nouvelle vulnératbilité a été découverte sous l'id : 09072024-08</t>
        </is>
      </c>
      <c r="S473" s="20" t="inlineStr">
        <is>
          <t>https://www.openssh.com/txt/release-9.8
https://security-tracker.debian.org/tracker/DSA-5724-1</t>
        </is>
      </c>
    </row>
    <row r="474" ht="261" customFormat="1" customHeight="1" s="2">
      <c r="A474" s="1" t="inlineStr">
        <is>
          <t>CDGDev</t>
        </is>
      </c>
      <c r="B474" s="1" t="inlineStr">
        <is>
          <t>01072024-03</t>
        </is>
      </c>
      <c r="C474" s="1" t="inlineStr">
        <is>
          <t>Clos (Non concerné)</t>
        </is>
      </c>
      <c r="D474" s="147" t="inlineStr">
        <is>
          <t>CVE-2021-47400
CVE-2022-1048
CVE-2023-2002
CVE-2024-26642
CVE-2024-26993
CVE-2024-27393
CVE-2024-27397
CVE-2024-27403
CVE-2024-35870
CVE-2024-35958
CVE-2024-35960
CVE-2024-36957</t>
        </is>
      </c>
      <c r="E474" s="147" t="inlineStr">
        <is>
          <t xml:space="preserve"> Noyau Linux  Redhat</t>
        </is>
      </c>
      <c r="F474" s="109" t="n">
        <v>45474</v>
      </c>
      <c r="G474" s="18" t="inlineStr">
        <is>
          <t>De multiples vulnérabilités ont été 
découvertes dans le noyau Linux de Red 
Hat. Certaines d'entre elles permettent à 
un attaquant de provoquer une élévation 
de privilèges, une atteinte à la 
confidentialité des données et un 
contournement de la politique de sécurité.</t>
        </is>
      </c>
      <c r="H474" s="23" t="inlineStr">
        <is>
          <t>Risque fort</t>
        </is>
      </c>
      <c r="I474" s="147" t="inlineStr">
        <is>
          <t>Exécution de 
code arbitraire
-
Élévation de 
privilèges
-
Déni de service
-
Contournement 
de la politique 
de sécurité
-
Atteinte à la 
confidentialité 
des données
-
Non spécifié 
par l'éditeur</t>
        </is>
      </c>
      <c r="J474" s="1" t="n"/>
      <c r="K474" s="34" t="inlineStr">
        <is>
          <t>Se référer au bulletin de sécurité de Redhat pour l'obtention des correctifs</t>
        </is>
      </c>
      <c r="L474" s="1" t="inlineStr">
        <is>
          <t>Unix</t>
        </is>
      </c>
      <c r="M474" s="109" t="n">
        <v>45474</v>
      </c>
      <c r="N474" s="1" t="n">
        <v>5</v>
      </c>
      <c r="O474" s="109" t="n">
        <v>45483</v>
      </c>
      <c r="P474" s="1">
        <f>DATEDIF(F474,O474,"D")</f>
        <v/>
      </c>
      <c r="Q474" s="109">
        <f>IF(P473&lt;=N473,"Traité dans le delai","Hors délai de remediation")</f>
        <v/>
      </c>
      <c r="R474" s="19" t="inlineStr">
        <is>
          <t xml:space="preserve">01/07/2024 : Mail envoyé Par SOC 
03/07/2024 : Relance
08/07/2024 : Relance
Non concerné
</t>
        </is>
      </c>
      <c r="S474" s="18" t="inlineStr">
        <is>
          <t>https://access.redhat.com/errata/RHSA-2024:2950
https://access.redhat.com/errata/RHSA-2024:3138
https://access.redhat.com/errata/RHSA-2024:3306
https://access.redhat.com/errata/RHSA-2024:3318
https://access.redhat.com/errata/RHSA-2024:3319</t>
        </is>
      </c>
    </row>
    <row r="475" ht="87" customFormat="1" customHeight="1" s="2">
      <c r="A475" s="1" t="inlineStr">
        <is>
          <t>CDGDev</t>
        </is>
      </c>
      <c r="B475" s="1" t="inlineStr">
        <is>
          <t>02072024-02</t>
        </is>
      </c>
      <c r="C475" s="35" t="inlineStr">
        <is>
          <t>Clos (Traité)</t>
        </is>
      </c>
      <c r="D475" s="147" t="inlineStr">
        <is>
          <t>CVE-2024-34122
CVE-2024-6290
CVE-2024-6291
CVE-2024-6292
CVE-2024-6293</t>
        </is>
      </c>
      <c r="E475" s="147" t="inlineStr">
        <is>
          <t>Microsoft Edge</t>
        </is>
      </c>
      <c r="F475" s="109" t="n">
        <v>45474</v>
      </c>
      <c r="G475" s="18" t="inlineStr">
        <is>
          <t>De multiples vulnérabilités ont été découvertes 
dans Microsoft Edge. Elles permettent à un 
attaquant de provoquer une exécution de code 
arbitraire à distance et un problème de sécurité 
non spécifié par l'éditeur</t>
        </is>
      </c>
      <c r="H475" s="23" t="inlineStr">
        <is>
          <t>Risque fort</t>
        </is>
      </c>
      <c r="I475" s="147" t="inlineStr">
        <is>
          <t>Exécution de code 
arbitraire à 
distance
-
Non spécifié par 
l'éditeur</t>
        </is>
      </c>
      <c r="J475" s="1" t="n"/>
      <c r="K475" s="18" t="inlineStr">
        <is>
          <t>Il est recommandé de mettre à jour Microsoft Edge dès que possible vers les versions :
✓ Microsoft Edge version 126.0.2592.81 ou ultérieures.</t>
        </is>
      </c>
      <c r="L475" s="147" t="inlineStr">
        <is>
          <t>FS</t>
        </is>
      </c>
      <c r="M475" s="109" t="n">
        <v>45474</v>
      </c>
      <c r="N475" s="1" t="n">
        <v>5</v>
      </c>
      <c r="O475" s="109" t="n">
        <v>45474</v>
      </c>
      <c r="P475" s="1">
        <f>DATEDIF(F475,O475,"D")</f>
        <v/>
      </c>
      <c r="Q475" s="109">
        <f>IF(P474&lt;=N474,"Traité dans le delai","Hors délai de remediation")</f>
        <v/>
      </c>
      <c r="R475" s="19" t="inlineStr">
        <is>
          <t>02/07/2024 : Mail envoyé Par SOC 
Autoupdate</t>
        </is>
      </c>
      <c r="S475" s="18" t="inlineStr">
        <is>
          <t>https://msrc.microsoft.com/update-guide/vulnerability/CVE-2024-34122
https://msrc.microsoft.com/update-guide/vulnerability/CVE-2024-6290
https://msrc.microsoft.com/update-guide/vulnerability/CVE-2024-6291
https://msrc.microsoft.com/update-guide/vulnerability/CVE-2024-6292
https://msrc.microsoft.com/update-guide/vulnerability/CVE-2024-6293</t>
        </is>
      </c>
    </row>
    <row r="476" ht="116.15" customFormat="1" customHeight="1" s="2">
      <c r="A476" s="1" t="inlineStr">
        <is>
          <t>CDGDev</t>
        </is>
      </c>
      <c r="B476" s="1" t="inlineStr">
        <is>
          <t>02072024-04</t>
        </is>
      </c>
      <c r="C476" s="1" t="inlineStr">
        <is>
          <t>Clos (Non concerné)</t>
        </is>
      </c>
      <c r="D476" s="147" t="inlineStr">
        <is>
          <t>CVE-2024-20399</t>
        </is>
      </c>
      <c r="E476" s="147" t="inlineStr">
        <is>
          <t>Cisco NEXUS-OS</t>
        </is>
      </c>
      <c r="F476" s="109" t="n">
        <v>45475</v>
      </c>
      <c r="G476" s="18" t="inlineStr">
        <is>
          <t>Une vulnérabilitée a été découverte dans le 
logiciel Cisco NX-OS. Une exploitation 
réussie de cette faille pourrait permettre à un 
attaquant local authentifié d’exécuter des 
commandes arbitraires sur le système 
d’exploitation avec les privilèges root. Cisco 
confirme que cette vulnérabilité est 
activement exploitée</t>
        </is>
      </c>
      <c r="H476" s="23" t="inlineStr">
        <is>
          <t>Risque fort</t>
        </is>
      </c>
      <c r="I476" s="147" t="inlineStr">
        <is>
          <t>Elévation de 
privilèges
-
Exécution des 
commandes 
arbitraires</t>
        </is>
      </c>
      <c r="J476" s="1" t="n"/>
      <c r="K476" s="18" t="inlineStr">
        <is>
          <t>Veuillez se référer au bulletin de sécurité Cisco du 27 Juin 2024 pour plus d’information.</t>
        </is>
      </c>
      <c r="L476" s="1" t="inlineStr">
        <is>
          <t>Network</t>
        </is>
      </c>
      <c r="M476" s="109" t="n">
        <v>45475</v>
      </c>
      <c r="N476" s="1" t="n">
        <v>5</v>
      </c>
      <c r="O476" s="109">
        <f>TODAY()</f>
        <v/>
      </c>
      <c r="P476" s="1">
        <f>DATEDIF(F476,O476,"D")</f>
        <v/>
      </c>
      <c r="Q476" s="109">
        <f>IF(P475&lt;=N475,"Traité dans le delai","Hors délai de remediation")</f>
        <v/>
      </c>
      <c r="R476" s="47" t="inlineStr">
        <is>
          <t xml:space="preserve">°02/07/2024 : Mail envoyé par SOC
03/07/2024 : Relance
08/07/2024 : : Relance
Non concerné 
</t>
        </is>
      </c>
      <c r="S476" s="20" t="inlineStr">
        <is>
          <t>https://sec.cloudapps.cisco.com/security/center/content/CiscoSecurityAdvisory/cisco-sa-nxos-cmd-injection-xD9OhyOP</t>
        </is>
      </c>
    </row>
    <row r="477" ht="116.15" customFormat="1" customHeight="1" s="2">
      <c r="A477" s="1" t="inlineStr">
        <is>
          <t>CDGDev</t>
        </is>
      </c>
      <c r="B477" s="1" t="inlineStr">
        <is>
          <t>02072024-05</t>
        </is>
      </c>
      <c r="C477" s="35" t="inlineStr">
        <is>
          <t>Clos (Traité)</t>
        </is>
      </c>
      <c r="D477" s="147" t="inlineStr">
        <is>
          <t>CVE-2024-36387
CVE-2024-38472
CVE-2024-38473
CVE-2024-38474
CVE-2024-38475
CVE-2024-38476
CVE-2024-38477
CVE-2024-39573</t>
        </is>
      </c>
      <c r="E477" s="147" t="inlineStr">
        <is>
          <t>Apache HTTP Server</t>
        </is>
      </c>
      <c r="F477" s="109" t="n">
        <v>45475</v>
      </c>
      <c r="G477" s="18" t="inlineStr">
        <is>
          <t>De multiples vulnérabilités ont été 
découvertes dans Apache HTTP Server. 
Elles permettent à un attaquant de 
provoquer un déni de service à distance 
une divulgation d’informations, ainsi que 
l'exécution de code arbitraire.</t>
        </is>
      </c>
      <c r="H477" s="23" t="inlineStr">
        <is>
          <t>Risque fort</t>
        </is>
      </c>
      <c r="I477" s="147" t="inlineStr">
        <is>
          <t>Déni de service 
à distance
-
Divulgation 
d'informations
-
L’exécution de
code arbitraire</t>
        </is>
      </c>
      <c r="J477" s="1" t="n"/>
      <c r="K477" s="18" t="inlineStr">
        <is>
          <t>Il est recommandé de mettre à jour Apache HTTP Server dès que possible vers les versions :
✓ Apache HTTP Server 2.4.60 ou ultérieures</t>
        </is>
      </c>
      <c r="L477" s="1" t="inlineStr">
        <is>
          <t>Unix</t>
        </is>
      </c>
      <c r="M477" s="109" t="n">
        <v>45475</v>
      </c>
      <c r="N477" s="1" t="n">
        <v>5</v>
      </c>
      <c r="O477" s="109">
        <f>TODAY()</f>
        <v/>
      </c>
      <c r="P477" s="1">
        <f>DATEDIF(F477,O477,"D")</f>
        <v/>
      </c>
      <c r="Q477" s="109">
        <f>IF(P476&lt;=N476,"Traité dans le delai","Hors délai de remediation")</f>
        <v/>
      </c>
      <c r="R477" s="19" t="inlineStr">
        <is>
          <t xml:space="preserve">02/07/2024 : Mail envoyé par SOC
08/07/2024 : Relance
Une nouvelle vulnérabilité a été découverte sous l'id : 08072024-07
</t>
        </is>
      </c>
      <c r="S477" s="20" t="inlineStr">
        <is>
          <t>https://downloads.apache.org/httpd/CHANGES_2.4.60 
https://httpd.apache.org/security/vulnerabilities_24.html</t>
        </is>
      </c>
    </row>
    <row r="478" ht="58.15" customFormat="1" customHeight="1" s="2">
      <c r="A478" s="1" t="inlineStr">
        <is>
          <t>CDGDev</t>
        </is>
      </c>
      <c r="B478" s="1" t="inlineStr">
        <is>
          <t>04072024-06</t>
        </is>
      </c>
      <c r="C478" s="147" t="inlineStr">
        <is>
          <t>Clos (Patch cumulative)</t>
        </is>
      </c>
      <c r="D478" s="147" t="inlineStr">
        <is>
          <t>CVE-2024-34750</t>
        </is>
      </c>
      <c r="E478" s="147" t="inlineStr">
        <is>
          <t>Apache Tomcat</t>
        </is>
      </c>
      <c r="F478" s="109" t="n">
        <v>45477</v>
      </c>
      <c r="G478" s="42" t="inlineStr">
        <is>
          <t>Une vulnérabilité a été découverte dans 
Apache Tomcat. Elle permet à un attaquant 
de provoquer un déni de service à distance</t>
        </is>
      </c>
      <c r="H478" s="23" t="inlineStr">
        <is>
          <t>Risque fort</t>
        </is>
      </c>
      <c r="I478" s="147" t="inlineStr">
        <is>
          <t>Déni de service à 
distance</t>
        </is>
      </c>
      <c r="J478" s="1" t="n"/>
      <c r="K478" s="18" t="inlineStr">
        <is>
          <t>Il est recommandé de mettre à jour Apache Tomcat dès que possible vers les versions :
✓ Apache Tomcat versions 9.0.90 ou ultérieures
✓ Apache Tomcat versions 10.1.25 ou ultérieures</t>
        </is>
      </c>
      <c r="L478" s="1" t="inlineStr">
        <is>
          <t>Unix</t>
        </is>
      </c>
      <c r="M478" s="109" t="n">
        <v>45477</v>
      </c>
      <c r="N478" s="1" t="n">
        <v>10</v>
      </c>
      <c r="O478" s="109">
        <f>TODAY()</f>
        <v/>
      </c>
      <c r="P478" s="1">
        <f>DATEDIF(F478,O478,"D")</f>
        <v/>
      </c>
      <c r="Q478" s="109">
        <f>IF(P477&lt;=N477,"Traité dans le delai","Hors délai de remediation")</f>
        <v/>
      </c>
      <c r="R478" s="47" t="inlineStr">
        <is>
          <t>04/07/2024 : Mail envoyé par SOC
08/07/2024 : Relance
22/07/2024 : Relance
Une nouvelle vulnératbilité a été découverte sous l'id : 19112024-18</t>
        </is>
      </c>
      <c r="S478" s="20" t="inlineStr">
        <is>
          <t>https://tomcat.apache.org/security-10.html#Fixed_in_Apache_Tomcat_10.1.19 
https://tomcat.apache.org/security-9.html#Fixed_in_Apache_Tomcat_9.0.86 
https://tomcat.apache.org/security-8.html#Fixed_in_Apache_Tomcat_8.5.99</t>
        </is>
      </c>
    </row>
    <row r="479" ht="116.15" customFormat="1" customHeight="1" s="2">
      <c r="A479" s="1" t="inlineStr">
        <is>
          <t>CDGDev</t>
        </is>
      </c>
      <c r="B479" s="1" t="inlineStr">
        <is>
          <t>08072024-07</t>
        </is>
      </c>
      <c r="C479" s="35" t="inlineStr">
        <is>
          <t>Clos (Traité)</t>
        </is>
      </c>
      <c r="D479" s="147" t="inlineStr">
        <is>
          <t>CVE-2024-39884</t>
        </is>
      </c>
      <c r="E479" s="147" t="inlineStr">
        <is>
          <t>Apache HTTP Server</t>
        </is>
      </c>
      <c r="F479" s="109" t="n">
        <v>45481</v>
      </c>
      <c r="G479" s="18" t="inlineStr">
        <is>
          <t>De multiples vulnérabilités ont été 
découvertes dans Apache HTTP Server. 
Elles permettent à un attaquant de 
provoquer un déni de service à distance 
une divulgation d’informations, ainsi que 
l'exécution de code arbitraire.</t>
        </is>
      </c>
      <c r="H479" s="23" t="inlineStr">
        <is>
          <t>Risque fort</t>
        </is>
      </c>
      <c r="I479" s="147" t="inlineStr">
        <is>
          <t>Déni de service 
à distance
-
Divulgation 
d'informations
-
L’exécution de
code arbitraire</t>
        </is>
      </c>
      <c r="J479" s="1" t="n"/>
      <c r="K479" s="18" t="inlineStr">
        <is>
          <t>Il est recommandé de mettre à jour Apache HTTP Server dès que possible vers les versions :
✓ Apache HTTP Server 2.4.61 ou ultérieures</t>
        </is>
      </c>
      <c r="L479" s="1" t="inlineStr">
        <is>
          <t>Unix</t>
        </is>
      </c>
      <c r="M479" s="109" t="n">
        <v>45481</v>
      </c>
      <c r="N479" s="1" t="n">
        <v>5</v>
      </c>
      <c r="O479" s="109" t="n">
        <v>45491</v>
      </c>
      <c r="P479" s="1">
        <f>DATEDIF(F479,O479,"D")</f>
        <v/>
      </c>
      <c r="Q479" s="109">
        <f>IF(P478&lt;=N478,"Traité dans le delai","Hors délai de remediation")</f>
        <v/>
      </c>
      <c r="R479" s="19" t="inlineStr">
        <is>
          <t>08/07/2024 : Mail envoyé par SOC
11/07/2024 : Relance
17/07/2024 : Relance
Une nouvelle vulnératbilité a été découverte sous l'id : 18072024-18</t>
        </is>
      </c>
      <c r="S479" s="20" t="inlineStr">
        <is>
          <t>https://downloads.apache.org/httpd/CHANGES_2.4.60 
https://httpd.apache.org/security/vulnerabilities_24.html</t>
        </is>
      </c>
    </row>
    <row r="480" ht="174" customFormat="1" customHeight="1" s="2">
      <c r="A480" s="1" t="inlineStr">
        <is>
          <t>CDGDev</t>
        </is>
      </c>
      <c r="B480" s="1" t="inlineStr">
        <is>
          <t>09072024-08</t>
        </is>
      </c>
      <c r="C480" s="1" t="inlineStr">
        <is>
          <t>Clos (Patch cumulative)</t>
        </is>
      </c>
      <c r="D480" s="1" t="inlineStr">
        <is>
          <t>CVE-2024-6409</t>
        </is>
      </c>
      <c r="E480" s="147" t="inlineStr">
        <is>
          <t>OpenSSH</t>
        </is>
      </c>
      <c r="F480" s="109" t="n">
        <v>45482</v>
      </c>
      <c r="G480" s="18" t="inlineStr">
        <is>
          <t>Une vulnérabilité a été découverte dans 
OpenSSH. Elle permet à un attaquant de 
provoquer une exécution de code arbitraire à 
distance.
La CVE-2024-6409 se distingue de la CVE-2024-
6387 découverte précédemment par le fait que la 
condition d’exécution concurrente soit 
déclenchée par le processus privsep, qui 
fonctionne avec des privilèges réduit par rapport 
au processus parent. La vulnérabilité présente 
toujours un risque important, mais son impact 
immédiat est réduit.</t>
        </is>
      </c>
      <c r="H480" s="23" t="inlineStr">
        <is>
          <t>Risque fort</t>
        </is>
      </c>
      <c r="I480" s="147" t="inlineStr">
        <is>
          <t>Exécution 
de code 
arbitraire
à 
distance</t>
        </is>
      </c>
      <c r="J480" s="1" t="n"/>
      <c r="K480" s="18" t="inlineStr">
        <is>
          <t>✓ Mettre à jour Rocky Linux vers la version 8.7p1-38.1.el9_4.security.0.7 ou ultérieure.
✓ Mettre à jour les versions Debian :
- Bullseye et Bullseye (security) vers la version 1:8.4p1-5+deb11u3 ou ultérieure,
- Bookworm vers la version 1:9.2p1-2+deb12u2 ou ultérieure,
- Bookworm (security) vers la version 1:9.2p1-2+deb12u3 ou ultérieure,
- Sid et Trixie vers la version 1:9.7p1-7 ou ultérieure.
✓ Il n’existe pas encore de correctif pour les systèmes Red Hat et Amazon Linux</t>
        </is>
      </c>
      <c r="L480" s="1" t="inlineStr">
        <is>
          <t>Unix</t>
        </is>
      </c>
      <c r="M480" s="109" t="n">
        <v>45482</v>
      </c>
      <c r="N480" s="1" t="n">
        <v>5</v>
      </c>
      <c r="O480" s="109">
        <f>TODAY()</f>
        <v/>
      </c>
      <c r="P480" s="1">
        <f>DATEDIF(F480,O480,"D")</f>
        <v/>
      </c>
      <c r="Q480" s="109">
        <f>IF(P479&lt;=N479,"Traité dans le delai","Hors délai de remediation")</f>
        <v/>
      </c>
      <c r="R480" s="19" t="inlineStr">
        <is>
          <t>09/07/2024 : Mail envoyé par SOC
11/07/2024 : Relance
22/07/2024 : Relance
Une nouvelle vulnératbilité a été découverte sous l'id : 13012025-04</t>
        </is>
      </c>
      <c r="S480" s="18" t="inlineStr">
        <is>
          <t xml:space="preserve">
https://www.cve.org/CVERecord?id=CVE-2024-6409
https://access.redhat.com/security/cve/CVE-2024-6409
https://explore.alas.aws.amazon.com/CVE-2024-6409.html
https://security-tracker.debian.org/tracker/CVE-2024-6409
https://sig-security.rocky.page/issues/CVE-2024-6409</t>
        </is>
      </c>
    </row>
    <row r="481" ht="409.5" customFormat="1" customHeight="1" s="2">
      <c r="A481" s="1" t="inlineStr">
        <is>
          <t>CDGDev</t>
        </is>
      </c>
      <c r="B481" s="1" t="inlineStr">
        <is>
          <t>10072024-09</t>
        </is>
      </c>
      <c r="C481" s="1" t="inlineStr">
        <is>
          <t>OPEN</t>
        </is>
      </c>
      <c r="D481" s="1" t="inlineStr">
        <is>
          <t>CVE-2024-38112</t>
        </is>
      </c>
      <c r="E481" s="147" t="inlineStr">
        <is>
          <t>Microsoft MSHTML</t>
        </is>
      </c>
      <c r="F481" s="109" t="n">
        <v>45483</v>
      </c>
      <c r="G481" s="18" t="inlineStr">
        <is>
          <t>Une vulnérabilité a été découverte dans le 
composant MSHTML permet à un 
attaquant non authentifié, en persuadant 
une victime de consulter un fichier 
spécifiquement forgé, d’usurper une 
identité.
La vulnérabilité CVE-2024-38112 est 
activement exploitée.</t>
        </is>
      </c>
      <c r="H481" s="23" t="inlineStr">
        <is>
          <t>Risque fort</t>
        </is>
      </c>
      <c r="I481" s="147" t="inlineStr">
        <is>
          <t>Contournement 
de la politique 
de sécurité</t>
        </is>
      </c>
      <c r="J481" s="1" t="n"/>
      <c r="K481" s="18" t="inlineStr">
        <is>
          <t>Appliquer les correctifs suivants :
• Windows 10 Version 1809 for 32-bit Systems : [KB5040430]
• Windows Server 2019 : [KB5040430]
• Windows 11 Version 22H2 for x64-based Systems : [KB5040442]
• Windows 10 Version 21H2 for x64-based Systems : [KB5040427]
• Windows Server 2022 : [KB5040437]
• Windows 11 version 21H2 for x64-based Systems : [KB5040431]
• Windows 11 version 21H2 for ARM64-based Systems : [KB5040431]
• Windows Server 2019 (Server Core installation) : [KB5040430]
• Windows Server 2022, 23H2 Edition (Server Core installation) : [KB5040438]
• Windows Server 2022 (Server Core installation) : [KB5040437]
• Windows 10 Version 21H2 for ARM64-based Systems : [KB5040427]
• Windows Server 2012 R2 (Server Core installation) : [KB5040456] [KB5040426]
• Windows 10 Version 22H2 for 32-bit Systems : [KB5040427]
• Windows 11 Version 23H2 for ARM64-based Systems : [KB5040442]
• Windows Server 2012 R2 : [KB5040456] [KB5040426]
• Windows 10 Version 22H2 for ARM64-based Systems : [KB5040427]
• Windows 10 Version 1809 for x64-based Systems : [KB5040430]
• Windows Server 2008 for x64-based Systems Service Pack 2 (Server Core installation) : 
[KB5040499] [KB5040490] [KB5040426]
• Windows Server 2008 for x64-based Systems Service Pack 2 : [KB5040499] [KB5040490] 
[KB5040426]
• Windows Server 2008 for 32-bit Systems Service Pack 2 (Server Core installation) : 
[KB5040499] [KB5040490] [KB5040426]
• Windows Server 2008 for 32-bit Systems Service Pack 2 : [KB5040499] [KB5040490] 
[KB5040426]
• Windows 10 Version 1809 for ARM64-based Systems : [KB5040430]
• Windows Server 2016 (Server Core installation) : [KB5040434]
• Windows 10 Version 21H2 for 32-bit Systems : [KB5040427]
• Windows Server 2016 : [KB5040434]
• Windows 10 Version 1607 for x64-based Systems : [KB5040434]
• Windows 10 Version 1607 for 32-bit Systems : [KB5040434]
• Windows 10 for x64-based Systems : [KB5040448]
• Windows 11 Version 22H2 for ARM64-based Systems : [KB5040442]
• Windows 10 for 32-bit Systems : [KB5040448]
• Windows 11 Version 23H2 for x64-based Systems : [KB5040442]
• Windows 10 Version 22H2 for x64-based Systems : [KB5040427</t>
        </is>
      </c>
      <c r="L481" s="147" t="inlineStr">
        <is>
          <t>FS</t>
        </is>
      </c>
      <c r="M481" s="109" t="n">
        <v>45483</v>
      </c>
      <c r="N481" s="1" t="n">
        <v>2</v>
      </c>
      <c r="O481" s="109">
        <f>TODAY()</f>
        <v/>
      </c>
      <c r="P481" s="1">
        <f>DATEDIF(F481,O481,"D")</f>
        <v/>
      </c>
      <c r="Q481" s="109">
        <f>IF(P480&lt;=N480,"Traité dans le delai","Hors délai de remediation")</f>
        <v/>
      </c>
      <c r="R481" s="19" t="inlineStr">
        <is>
          <t xml:space="preserve">10/07/2024 : Mail envoyé par SOC
12/07/2024 : Relance
Sera traité dans le cadre du patching </t>
        </is>
      </c>
      <c r="S481" s="18" t="inlineStr">
        <is>
          <t xml:space="preserve">
https://msrc.microsoft.com/update-guide/vulnerability/CVE-2024-38112</t>
        </is>
      </c>
    </row>
    <row r="482" ht="409.5" customFormat="1" customHeight="1" s="2">
      <c r="A482" s="1" t="inlineStr">
        <is>
          <t>CDGDev</t>
        </is>
      </c>
      <c r="B482" s="1" t="inlineStr">
        <is>
          <t>10072024-09</t>
        </is>
      </c>
      <c r="C482" s="35" t="inlineStr">
        <is>
          <t>Clos (Traité)</t>
        </is>
      </c>
      <c r="D482" s="1" t="inlineStr">
        <is>
          <t>CVE-2024-38112</t>
        </is>
      </c>
      <c r="E482" s="147" t="inlineStr">
        <is>
          <t>Microsoft MSHTML</t>
        </is>
      </c>
      <c r="F482" s="109" t="n">
        <v>45483</v>
      </c>
      <c r="G482" s="18" t="inlineStr">
        <is>
          <t>Une vulnérabilité a été découverte dans le 
composant MSHTML permet à un 
attaquant non authentifié, en persuadant 
une victime de consulter un fichier 
spécifiquement forgé, d’usurper une 
identité.
La vulnérabilité CVE-2024-38112 est 
activement exploitée.</t>
        </is>
      </c>
      <c r="H482" s="23" t="inlineStr">
        <is>
          <t>Risque fort</t>
        </is>
      </c>
      <c r="I482" s="147" t="inlineStr">
        <is>
          <t>Contournement 
de la politique 
de sécurité</t>
        </is>
      </c>
      <c r="J482" s="1" t="n"/>
      <c r="K482" s="18" t="inlineStr">
        <is>
          <t>Appliquer les correctifs suivants :
• Windows 10 Version 1809 for 32-bit Systems : [KB5040430]
• Windows Server 2019 : [KB5040430]
• Windows 11 Version 22H2 for x64-based Systems : [KB5040442]
• Windows 10 Version 21H2 for x64-based Systems : [KB5040427]
• Windows Server 2022 : [KB5040437]
• Windows 11 version 21H2 for x64-based Systems : [KB5040431]
• Windows 11 version 21H2 for ARM64-based Systems : [KB5040431]
• Windows Server 2019 (Server Core installation) : [KB5040430]
• Windows Server 2022, 23H2 Edition (Server Core installation) : [KB5040438]
• Windows Server 2022 (Server Core installation) : [KB5040437]
• Windows 10 Version 21H2 for ARM64-based Systems : [KB5040427]
• Windows Server 2012 R2 (Server Core installation) : [KB5040456] [KB5040426]
• Windows 10 Version 22H2 for 32-bit Systems : [KB5040427]
• Windows 11 Version 23H2 for ARM64-based Systems : [KB5040442]
• Windows Server 2012 R2 : [KB5040456] [KB5040426]
• Windows 10 Version 22H2 for ARM64-based Systems : [KB5040427]
• Windows 10 Version 1809 for x64-based Systems : [KB5040430]
• Windows Server 2008 for x64-based Systems Service Pack 2 (Server Core installation) : 
[KB5040499] [KB5040490] [KB5040426]
• Windows Server 2008 for x64-based Systems Service Pack 2 : [KB5040499] [KB5040490] 
[KB5040426]
• Windows Server 2008 for 32-bit Systems Service Pack 2 (Server Core installation) : 
[KB5040499] [KB5040490] [KB5040426]
• Windows Server 2008 for 32-bit Systems Service Pack 2 : [KB5040499] [KB5040490] 
[KB5040426]
• Windows 10 Version 1809 for ARM64-based Systems : [KB5040430]
• Windows Server 2016 (Server Core installation) : [KB5040434]
• Windows 10 Version 21H2 for 32-bit Systems : [KB5040427]
• Windows Server 2016 : [KB5040434]
• Windows 10 Version 1607 for x64-based Systems : [KB5040434]
• Windows 10 Version 1607 for 32-bit Systems : [KB5040434]
• Windows 10 for x64-based Systems : [KB5040448]
• Windows 11 Version 22H2 for ARM64-based Systems : [KB5040442]
• Windows 10 for 32-bit Systems : [KB5040448]
• Windows 11 Version 23H2 for x64-based Systems : [KB5040442]
• Windows 10 Version 22H2 for x64-based Systems : [KB5040427</t>
        </is>
      </c>
      <c r="L482" s="1" t="inlineStr">
        <is>
          <t>Wintel</t>
        </is>
      </c>
      <c r="M482" s="109" t="n">
        <v>45483</v>
      </c>
      <c r="N482" s="1" t="n">
        <v>2</v>
      </c>
      <c r="O482" s="109" t="n">
        <v>45497</v>
      </c>
      <c r="P482" s="1">
        <f>DATEDIF(F482,O482,"D")</f>
        <v/>
      </c>
      <c r="Q482" s="109">
        <f>IF(P481&lt;=N481,"Traité dans le delai","Hors délai de remediation")</f>
        <v/>
      </c>
      <c r="R482" s="19" t="inlineStr">
        <is>
          <t>10/07/2024 : Mail envoyé par SOC
Sera traité dans le cadre du patching 
12/07/2024 : Relance
17/08/2024 : Relance</t>
        </is>
      </c>
      <c r="S482" s="18" t="inlineStr">
        <is>
          <t xml:space="preserve">
https://msrc.microsoft.com/update-guide/vulnerability/CVE-2024-38112</t>
        </is>
      </c>
    </row>
    <row r="483" ht="261" customFormat="1" customHeight="1" s="2">
      <c r="A483" s="1" t="inlineStr">
        <is>
          <t>CDGDev</t>
        </is>
      </c>
      <c r="B483" s="1" t="inlineStr">
        <is>
          <t>10072024-10</t>
        </is>
      </c>
      <c r="C483" s="35" t="inlineStr">
        <is>
          <t>Clos (Non concerné)</t>
        </is>
      </c>
      <c r="D483" s="1" t="inlineStr">
        <is>
          <t>CVE-2024-38080</t>
        </is>
      </c>
      <c r="E483" s="147" t="inlineStr">
        <is>
          <t>Microsoft Hyper-V</t>
        </is>
      </c>
      <c r="F483" s="109" t="n">
        <v>45483</v>
      </c>
      <c r="G483" s="18" t="inlineStr">
        <is>
          <t>Une vulnérabilité a été découverte dans le 
Microsoft Windows Hyper-V permet à un 
attaquant local authentifié, en exécutant un 
programme spécifiquement forgé, d’élever 
ses privilèges.
La vulnérabilité CVE-2024-38080 est 
activement exploitée.</t>
        </is>
      </c>
      <c r="H483" s="23" t="inlineStr">
        <is>
          <t>Risque fort</t>
        </is>
      </c>
      <c r="I483" s="147" t="inlineStr">
        <is>
          <t>Élévation de 
privilèges</t>
        </is>
      </c>
      <c r="J483" s="1" t="n"/>
      <c r="K483" s="18" t="inlineStr">
        <is>
          <t>Appliquer les correctifs suivants :
✓ Windows Server 2022, 23H2 Edition (Server Core installation) : [KB5040438]
✓ Windows 11 Version 23H2 for x64-based Systems : [KB5040442]
✓ Windows 11 Version 23H2 for ARM64-based Systems : [KB5040442]
✓ Windows 11 Version 22H2 for x64-based Systems : [KB5040442]
✓ Windows 11 Version 22H2 for ARM64-based Systems : [KB5040442]
✓ Windows 11 version 21H2 for ARM64-based Systems : [KB5040431]
✓ Windows 11 version 21H2 for x64-based Systems : [KB5040431]
✓ Windows Server 2022 (Server Core installation) : [KB5040437]
✓ Windows Server 2022: [KB5040437]</t>
        </is>
      </c>
      <c r="L483" s="1" t="inlineStr">
        <is>
          <t>Wintel</t>
        </is>
      </c>
      <c r="M483" s="109" t="n">
        <v>45483</v>
      </c>
      <c r="N483" s="1" t="n">
        <v>2</v>
      </c>
      <c r="O483" s="109" t="n">
        <v>45497</v>
      </c>
      <c r="P483" s="1">
        <f>DATEDIF(F483,O483,"D")</f>
        <v/>
      </c>
      <c r="Q483" s="109">
        <f>IF(P482&lt;=N482,"Traité dans le delai","Hors délai de remediation")</f>
        <v/>
      </c>
      <c r="R483" s="19" t="inlineStr">
        <is>
          <t>10/07/2024 : Mail envoyé par SOC
Sera traité dans le cadre du patching 
12/07/2024 : Relance
17/08/2024 : Relance
(Non concerné)</t>
        </is>
      </c>
      <c r="S483" s="18" t="inlineStr">
        <is>
          <t xml:space="preserve">
https://msrc.microsoft.com/update-guide/vulnerability/CVE-2024-38080</t>
        </is>
      </c>
    </row>
    <row r="484" ht="159.65" customFormat="1" customHeight="1" s="2">
      <c r="A484" s="1" t="inlineStr">
        <is>
          <t>CDGDev</t>
        </is>
      </c>
      <c r="B484" s="1" t="inlineStr">
        <is>
          <t>10072024-12</t>
        </is>
      </c>
      <c r="C484" s="1" t="inlineStr">
        <is>
          <t>Clos (Non concerné)</t>
        </is>
      </c>
      <c r="D484" s="147" t="inlineStr">
        <is>
          <t>CVE-2024-5491
CVE-2024-5492</t>
        </is>
      </c>
      <c r="E484" s="147" t="inlineStr">
        <is>
          <t xml:space="preserve"> Citrix NetScaler ADC 
et NetScaler Gateway</t>
        </is>
      </c>
      <c r="F484" s="109" t="n">
        <v>45483</v>
      </c>
      <c r="G484" s="42" t="inlineStr">
        <is>
          <t>De multiples vulnérabilités ont été découvertes dans les produits Citrix. Elles permettent à un attaquant de provoquer une exécution de code arbitraire à 
distance, un déni de service à distance</t>
        </is>
      </c>
      <c r="H484" s="23" t="inlineStr">
        <is>
          <t>Risque fort</t>
        </is>
      </c>
      <c r="I484" s="147" t="inlineStr">
        <is>
          <t>Divulgation 
d'informations sensibles
-
Déni de service</t>
        </is>
      </c>
      <c r="J484" s="1" t="n"/>
      <c r="K484" s="42" t="inlineStr">
        <is>
          <t>Installation les mises à jour suivantes : 
✓ NetScaler ADC et NetScaler Gateway versions 13.0-92.31 ou ultérieur
✓ NetScaler ADC et NetScaler Gateway versions 13.1-53.17 ou ultérieur
✓ NetScaler ADC et NetScaler Gateway versions 14.1-25.53 ou ultérieur
✓ NetScaler ADC 12.1-FIPS versions 12.1-55.304 ou ultérieur
✓ NetScaler ADC 12.1-NDcPP versions 12.1-55.304 ou ultérieur
✓ NetScaler ADC 13.1-FIPS versions 13.1-37.183 ou ultérieur</t>
        </is>
      </c>
      <c r="L484" s="1" t="inlineStr">
        <is>
          <t>Wintel</t>
        </is>
      </c>
      <c r="M484" s="109" t="n">
        <v>45483</v>
      </c>
      <c r="N484" s="1" t="n">
        <v>10</v>
      </c>
      <c r="O484" s="109" t="n">
        <v>45491</v>
      </c>
      <c r="P484" s="1">
        <f>DATEDIF(F484,O484,"D")</f>
        <v/>
      </c>
      <c r="Q484" s="109">
        <f>IF(P483&lt;=N483,"Traité dans le delai","Hors délai de remediation")</f>
        <v/>
      </c>
      <c r="R484" s="89" t="inlineStr">
        <is>
          <t xml:space="preserve">10/07/2024 : Mail envoyé par SOC
Non concerné
</t>
        </is>
      </c>
      <c r="S484" s="49" t="inlineStr">
        <is>
          <t>https://support.citrix.com/article/CTX677944/netscaler-adc-and-netscaler-gateway-security_x0002_bulletin-for-cve20245491-and-cve2024549</t>
        </is>
      </c>
    </row>
    <row r="485" ht="116.15" customFormat="1" customHeight="1" s="2">
      <c r="A485" s="1" t="inlineStr">
        <is>
          <t>CDGDev</t>
        </is>
      </c>
      <c r="B485" s="1" t="inlineStr">
        <is>
          <t>17072024-13</t>
        </is>
      </c>
      <c r="C485" s="35" t="inlineStr">
        <is>
          <t>Clos (Traité)</t>
        </is>
      </c>
      <c r="D485" s="147" t="inlineStr">
        <is>
          <t>CVE-2024-6772
CVE-2024-6773
CVE-2024-6774
CVE-2024-6775
CVE-2024-6776
CVE-2024-6777
CVE-2024-6778
CVE-2024-6779</t>
        </is>
      </c>
      <c r="E485" s="147" t="inlineStr">
        <is>
          <t>Google Chrome</t>
        </is>
      </c>
      <c r="F485" s="109" t="n">
        <v>45490</v>
      </c>
      <c r="G485" s="18" t="inlineStr">
        <is>
          <t>De multiples vulnérabilités ont été 
découvertes dans Google Chrome. Elles 
permettent à un attaquant de provoquer un 
problème de sécurité non spécifié par 
l'éditeur.</t>
        </is>
      </c>
      <c r="H485" s="23" t="inlineStr">
        <is>
          <t>Risque fort</t>
        </is>
      </c>
      <c r="I485" s="147" t="inlineStr">
        <is>
          <t>Non spécifié 
par l'éditeur</t>
        </is>
      </c>
      <c r="J485" s="1" t="n"/>
      <c r="K485" s="18" t="inlineStr">
        <is>
          <t>Il est recommandé de mettre à jour Google Chrome dès que possible vers les versions :
✓ Google Chrome version : 126.0.6478.182/183 ou ultérieur pour Windows
✓ Google Chrome version : 126.0.6478.182 ou ultérieur pour Linux
✓ Google Chrome version : 126.0.6478.182 ou ultérieur MacOs</t>
        </is>
      </c>
      <c r="L485" s="147" t="inlineStr">
        <is>
          <t>FS</t>
        </is>
      </c>
      <c r="M485" s="109" t="n">
        <v>45490</v>
      </c>
      <c r="N485" s="1" t="n">
        <v>5</v>
      </c>
      <c r="O485" s="109" t="n">
        <v>45490</v>
      </c>
      <c r="P485" s="1">
        <f>DATEDIF(F485,O485,"D")</f>
        <v/>
      </c>
      <c r="Q485" s="109">
        <f>IF(P484&lt;=N484,"Traité dans le delai","Hors délai de remediation")</f>
        <v/>
      </c>
      <c r="R485" s="19" t="inlineStr">
        <is>
          <t>17/07/2024 : Mail envoyé par SOC
Autoupdate</t>
        </is>
      </c>
      <c r="S485" s="18" t="inlineStr">
        <is>
          <t xml:space="preserve">
https://chromereleases.googleblog.com/2024/07/stable-channel-update-for-desktop.html </t>
        </is>
      </c>
    </row>
    <row r="486" ht="188.65" customFormat="1" customHeight="1" s="2">
      <c r="A486" s="1" t="inlineStr">
        <is>
          <t>CDGDev</t>
        </is>
      </c>
      <c r="B486" s="1" t="inlineStr">
        <is>
          <t>17072024-14</t>
        </is>
      </c>
      <c r="C486" s="1" t="inlineStr">
        <is>
          <t>Clos (Non concerné)</t>
        </is>
      </c>
      <c r="D486" s="147" t="inlineStr">
        <is>
          <t>CVE-2024-21131
CVE-2024-21138
CVE-2024-21140
CVE-2024-21144
CVE-2024-21145
CVE-2024-21147
CVE-2024-27983</t>
        </is>
      </c>
      <c r="E486" s="147" t="inlineStr">
        <is>
          <t>Oracle Java SE</t>
        </is>
      </c>
      <c r="F486" s="109" t="n">
        <v>45490</v>
      </c>
      <c r="G486" s="18" t="inlineStr">
        <is>
          <t>De multiples vulnérabilités ont été 
découvertes dans Oracle Java SE. Certaines 
d'entre elles permettent à un attaquant de 
provoquer un déni de service à distance, une 
atteinte à la confidentialité des données et une 
atteinte à l'intégrité des données.</t>
        </is>
      </c>
      <c r="H486" s="23" t="inlineStr">
        <is>
          <t>Risque fort</t>
        </is>
      </c>
      <c r="I486" s="147" t="inlineStr">
        <is>
          <t>Déni de service à 
distance
-
Atteinte à 
l'intégrité des 
données
-
Atteinte à la 
confidentialité des 
données</t>
        </is>
      </c>
      <c r="J486" s="1" t="n"/>
      <c r="K486" s="18" t="inlineStr">
        <is>
          <t>Mise à jour vers les versions suivants : 
▪ JAVA SE 11.0.24 ou ultérieur.
▪ JAVA SE 17.0.12 ou ultérieur.
▪ JAVA SE 21.0.2 ou ultérieur.
▪ JAVA SE 22.0.2. ou ultérieur.
▪ GraalVM Enterprise Edition 20.3.15 ou ultérieur.
▪ GraalVM Enterprise Edition 21.3.11 ou ultérieur.
▪ GraalVM for JDK 7.0.12 ou ultérieur.
▪ GraalVM for JDK 21.0.4 ou ultérieur.
▪ GraalVM for JDK 22.0.2 ou ultérieur.
Appliquer les derniers correctifs de sécurité pour :
▪ JAVA SE 8u411.
▪ JAVA SE à8u411-perf.</t>
        </is>
      </c>
      <c r="L486" s="1" t="inlineStr">
        <is>
          <t>APPS</t>
        </is>
      </c>
      <c r="M486" s="109" t="n">
        <v>45490</v>
      </c>
      <c r="N486" s="1" t="n">
        <v>10</v>
      </c>
      <c r="O486" s="109" t="n">
        <v>45491</v>
      </c>
      <c r="P486" s="1">
        <f>DATEDIF(F486,O486,"D")</f>
        <v/>
      </c>
      <c r="Q486" s="109">
        <f>IF(P485&lt;=N485,"Traité dans le delai","Hors délai de remediation")</f>
        <v/>
      </c>
      <c r="R486" s="19" t="inlineStr">
        <is>
          <t>17/07/2024 : Mail envoyé par SOC
22/07/2024 : Relance
Non concerné</t>
        </is>
      </c>
      <c r="S486" s="18" t="inlineStr">
        <is>
          <t xml:space="preserve">
https://www.oracle.com/security-alerts/cpujul2024.html#AppendixJAVA
https://www.oracle.com/security-alerts/cpujul2024verbose.html#JAVA</t>
        </is>
      </c>
    </row>
    <row r="487" ht="406.15" customFormat="1" customHeight="1" s="2">
      <c r="A487" s="1" t="inlineStr">
        <is>
          <t>CDGDev</t>
        </is>
      </c>
      <c r="B487" s="1" t="inlineStr">
        <is>
          <t>17072024-16</t>
        </is>
      </c>
      <c r="C487" s="1" t="inlineStr">
        <is>
          <t>NOK</t>
        </is>
      </c>
      <c r="D487" s="147" t="inlineStr">
        <is>
          <t>CVE-2024-0450
CVE-2024-20996 
CVE-2024-21125 
CVE-2024-21127 
CVE-2024-21129 
CVE-2024-21130 
CVE-2024-21134 
CVE-2024-21135 
CVE-2024-21137 
CVE-2024-21142 
CVE-2024-21157 
CVE-2024-21159 
CVE-2024-21160 
CVE-2024-21162 
CVE-2024-21163 
CVE-2024-21165 
CVE-2024-21166 
CVE-2024-21170 
CVE-2024-21171 
CVE-2024-21173 
CVE-2024-21176 
CVE-2024-21177 
CVE-2024-21179 
CVE-2024-21185 
CVE-2024-22257 
CVE-2024-22262 
CVE-2024-24549 
CVE-2024-25062</t>
        </is>
      </c>
      <c r="E487" s="147" t="inlineStr">
        <is>
          <t>Oracle MySQL</t>
        </is>
      </c>
      <c r="F487" s="109" t="n">
        <v>45490</v>
      </c>
      <c r="G487" s="18" t="inlineStr">
        <is>
          <t>De multiples vulnérabilités ont été 
découvertes dans Oracle MYSQL. 
Certaines d'entre elles permettent à un 
attaquant de provoquer une exécution de 
code arbitraire à distance, un déni de 
service à distance et une atteinte à la 
confidentialité des données.</t>
        </is>
      </c>
      <c r="H487" s="23" t="inlineStr">
        <is>
          <t>Risque fort</t>
        </is>
      </c>
      <c r="I487" s="147" t="inlineStr">
        <is>
          <t>Exécution de 
code arbitraire à 
distance
-
Déni de service à 
distance
-
Atteinte à 
l'intégrité des 
données
-
Atteinte à la 
confidentialité 
des données</t>
        </is>
      </c>
      <c r="J487" s="1" t="n"/>
      <c r="K487" s="18" t="inlineStr">
        <is>
          <t>✓ Mettre à jour vers les versions 8.0.38, 8.4.1 ou 9.0.0 avec les derniers correctifs de sécurité 
pour la vulnérabilité CVE-2024-21185
✓ Mettre à jour vers la version 8.0.38 ou ultérieure pour les versions 8.0.x
✓ Appliquer les derniers correctifs de sécurité pour les versions 8.2.x et 8.3.x
✓ Mettre à jour vers la version 8.4.1 ou ultérieure pour les versions 8.4.x
✓ Mettre à jour vers la version 7.5.35 ou ultérieure pour MySQL Cluster
✓ Mettre à jour vers la version 7.6.31 ou ultérieure pour MySQL Cluster
✓ Mettre à jour vers la version 8.0.38 ou ultérieure pour MySQL Cluster
✓ Mettre à jour vers la version 8.4.1 ou ultérieure pour MySQL Cluster</t>
        </is>
      </c>
      <c r="L487" s="1" t="inlineStr">
        <is>
          <t>DBA</t>
        </is>
      </c>
      <c r="M487" s="109" t="n">
        <v>45490</v>
      </c>
      <c r="N487" s="1" t="n">
        <v>5</v>
      </c>
      <c r="O487" s="109" t="n">
        <v>45490</v>
      </c>
      <c r="P487" s="1">
        <f>DATEDIF(F487,O487,"D")</f>
        <v/>
      </c>
      <c r="Q487" s="109">
        <f>IF(P486&lt;=N486,"Traité dans le delai","Hors délai de remediation")</f>
        <v/>
      </c>
      <c r="R487" s="19" t="inlineStr">
        <is>
          <t>17/07/2024 : Mail envoyé par SOC
 win server 2008 std Obsoléte</t>
        </is>
      </c>
      <c r="S487" s="18" t="inlineStr">
        <is>
          <t>https://www.oracle.com/security-alerts/cpujul2024.html#AppendixMSQL
https://www.oracle.com/security-alerts/cpujul2024verbose.html#MSQL</t>
        </is>
      </c>
    </row>
    <row r="488" ht="58.15" customFormat="1" customHeight="1" s="2">
      <c r="A488" s="1" t="inlineStr">
        <is>
          <t>CDGDev</t>
        </is>
      </c>
      <c r="B488" s="1" t="inlineStr">
        <is>
          <t>18072024-17</t>
        </is>
      </c>
      <c r="C488" s="1" t="inlineStr">
        <is>
          <t>Clos (Non concerné)</t>
        </is>
      </c>
      <c r="D488" s="1" t="inlineStr">
        <is>
          <t>CVE-2024-20400</t>
        </is>
      </c>
      <c r="E488" s="147" t="inlineStr">
        <is>
          <t>Cisco 
Expressway Series</t>
        </is>
      </c>
      <c r="F488" s="109" t="n">
        <v>45491</v>
      </c>
      <c r="G488" s="18" t="inlineStr">
        <is>
          <t>Une vulnérabilité a été découverte dans 
Cisco Expressway Series. Elle permet à un 
attaquant à distance l’exécution du code 
arbitraire à distance</t>
        </is>
      </c>
      <c r="H488" s="23" t="inlineStr">
        <is>
          <t>Risque fort</t>
        </is>
      </c>
      <c r="I488" s="147" t="inlineStr">
        <is>
          <t>Exécution du 
code arbitraire à 
distance</t>
        </is>
      </c>
      <c r="J488" s="1" t="n"/>
      <c r="K488" s="18" t="inlineStr">
        <is>
          <t>Mise à jour Cisco Expressway :
✓ Cisco Expressway Series version 15.0.2 ou ultérieure</t>
        </is>
      </c>
      <c r="L488" s="1" t="inlineStr">
        <is>
          <t>Network</t>
        </is>
      </c>
      <c r="M488" s="109" t="n">
        <v>45491</v>
      </c>
      <c r="N488" s="1" t="n">
        <v>5</v>
      </c>
      <c r="O488" s="109">
        <f>TODAY()</f>
        <v/>
      </c>
      <c r="P488" s="1">
        <f>DATEDIF(F488,O488,"D")</f>
        <v/>
      </c>
      <c r="Q488" s="109">
        <f>IF(P487&lt;=N487,"Traité dans le delai","Hors délai de remediation")</f>
        <v/>
      </c>
      <c r="R488" s="19" t="inlineStr">
        <is>
          <t xml:space="preserve">18/07/2024 : Mail envoyé par SOC
22/07/2024 : : Relance
Non concerné </t>
        </is>
      </c>
      <c r="S488" s="20" t="inlineStr">
        <is>
          <t>https://sec.cloudapps.cisco.com/security/center/content/CiscoSecurityAdvisory/cisco-sa-expressway-redirect-KJsFuXgj</t>
        </is>
      </c>
    </row>
    <row r="489" ht="101.65" customFormat="1" customHeight="1" s="2">
      <c r="A489" s="1" t="inlineStr">
        <is>
          <t>CDGDev</t>
        </is>
      </c>
      <c r="B489" s="1" t="inlineStr">
        <is>
          <t>18072024-18</t>
        </is>
      </c>
      <c r="C489" s="1" t="inlineStr">
        <is>
          <t>OPEN</t>
        </is>
      </c>
      <c r="D489" s="147" t="inlineStr">
        <is>
          <t>CVE-2024-40725
CVE-2024-40898</t>
        </is>
      </c>
      <c r="E489" s="147" t="inlineStr">
        <is>
          <t>Apache HTTP Server</t>
        </is>
      </c>
      <c r="F489" s="109" t="n">
        <v>45491</v>
      </c>
      <c r="G489" s="18" t="inlineStr">
        <is>
          <t>De multiples vulnérabilités ont été 
découvertes dans Apache HTTP Server. 
Elles permettent à un attaquant de 
provoquer une atteinte à la confidentialité 
des données et un contournement de la 
politique de sécurité.</t>
        </is>
      </c>
      <c r="H489" s="23" t="inlineStr">
        <is>
          <t>Risque fort</t>
        </is>
      </c>
      <c r="I489" s="147" t="inlineStr">
        <is>
          <t>Atteinte à la 
confidentialité 
des données
-
Contournement 
de la politique 
de sécurité</t>
        </is>
      </c>
      <c r="J489" s="1" t="n"/>
      <c r="K489" s="18" t="inlineStr">
        <is>
          <t>Il est recommandé de mettre à jour Apache HTTP Server dès que possible vers les versions :
✓ Apache HTTP Server 2.4.62 ou ultérieures</t>
        </is>
      </c>
      <c r="L489" s="1" t="inlineStr">
        <is>
          <t>Unix</t>
        </is>
      </c>
      <c r="M489" s="109" t="n">
        <v>45491</v>
      </c>
      <c r="N489" s="1" t="n">
        <v>5</v>
      </c>
      <c r="O489" s="109">
        <f>TODAY()</f>
        <v/>
      </c>
      <c r="P489" s="1">
        <f>DATEDIF(F489,O489,"D")</f>
        <v/>
      </c>
      <c r="Q489" s="109">
        <f>IF(P488&lt;=N488,"Traité dans le delai","Hors délai de remediation")</f>
        <v/>
      </c>
      <c r="R489" s="19" t="inlineStr">
        <is>
          <t xml:space="preserve">18/07/2024 : Mail envoyé par SOC
23/07/2024 : Relance
</t>
        </is>
      </c>
      <c r="S489" s="18" t="inlineStr">
        <is>
          <t xml:space="preserve">
https://downloads.apache.org/httpd/CHANGES_2.4.62</t>
        </is>
      </c>
    </row>
    <row r="490" ht="58.15" customFormat="1" customHeight="1" s="2">
      <c r="A490" s="1" t="inlineStr">
        <is>
          <t>CDGDev</t>
        </is>
      </c>
      <c r="B490" s="1" t="inlineStr">
        <is>
          <t>18072024-19</t>
        </is>
      </c>
      <c r="C490" s="35" t="inlineStr">
        <is>
          <t>Clos (Traité)</t>
        </is>
      </c>
      <c r="D490" s="147" t="inlineStr">
        <is>
          <t>CVE-2024-38156</t>
        </is>
      </c>
      <c r="E490" s="147" t="inlineStr">
        <is>
          <t>Microsoft Edge</t>
        </is>
      </c>
      <c r="F490" s="109" t="n">
        <v>45491</v>
      </c>
      <c r="G490" s="18" t="inlineStr">
        <is>
          <t>Une vulnérabilité a été découverte dans 
Microsoft Edge. Elle permet à un attaquant de 
provoquer un contournement de la politique de 
sécurité.</t>
        </is>
      </c>
      <c r="H490" s="23" t="inlineStr">
        <is>
          <t>Risque fort</t>
        </is>
      </c>
      <c r="I490" s="147" t="inlineStr">
        <is>
          <t>Contournement de 
la politique de 
sécurité</t>
        </is>
      </c>
      <c r="J490" s="1" t="n"/>
      <c r="K490" s="18" t="inlineStr">
        <is>
          <t>Il est recommandé de mettre à jour Microsoft Edge dès que possible vers les versions :
 Microsoft Edge version 126.0.2592.102 ou ultérieures</t>
        </is>
      </c>
      <c r="L490" s="147" t="inlineStr">
        <is>
          <t>FS</t>
        </is>
      </c>
      <c r="M490" s="109" t="n">
        <v>45491</v>
      </c>
      <c r="N490" s="1" t="n">
        <v>5</v>
      </c>
      <c r="O490" s="109" t="n">
        <v>45491</v>
      </c>
      <c r="P490" s="1">
        <f>DATEDIF(F490,O490,"D")</f>
        <v/>
      </c>
      <c r="Q490" s="109">
        <f>IF(P489&lt;=N489,"Traité dans le delai","Hors délai de remediation")</f>
        <v/>
      </c>
      <c r="R490" s="19" t="inlineStr">
        <is>
          <t>18/07/2024 : Mail envoyé Par SOC 
Autoupdate</t>
        </is>
      </c>
      <c r="S490" s="18" t="inlineStr">
        <is>
          <t xml:space="preserve">
https://msrc.microsoft.com/update-guide/vulnerability/CVE-2024-38156</t>
        </is>
      </c>
    </row>
    <row r="491" ht="116.15" customFormat="1" customHeight="1" s="2">
      <c r="A491" s="1" t="inlineStr">
        <is>
          <t>CDGDev</t>
        </is>
      </c>
      <c r="B491" s="1" t="inlineStr">
        <is>
          <t>19072024-20</t>
        </is>
      </c>
      <c r="C491" s="35" t="inlineStr">
        <is>
          <t>Clos (Traité)</t>
        </is>
      </c>
      <c r="D491" s="147" t="inlineStr">
        <is>
          <t>CVE-2024-6772
CVE-2024-6773
CVE-2024-6774
CVE-2024-6775
CVE-2024-6776
CVE-2024-6777
CVE-2024-6778
CVE-2024-6779</t>
        </is>
      </c>
      <c r="E491" s="147" t="inlineStr">
        <is>
          <t>Microsoft Edge</t>
        </is>
      </c>
      <c r="F491" s="109" t="n">
        <v>45492</v>
      </c>
      <c r="G491" s="18" t="inlineStr">
        <is>
          <t>De multiples vulnérabilités ont été découvertes 
dans Microsoft Edge. Elles permettent à un 
attaquant de provoquer une exécution de code 
arbitraire à distance et un problème de sécurité 
non spécifié par l'éditeur</t>
        </is>
      </c>
      <c r="H491" s="23" t="inlineStr">
        <is>
          <t>Risque fort</t>
        </is>
      </c>
      <c r="I491" s="147" t="inlineStr">
        <is>
          <t xml:space="preserve">
Non spécifié par 
l'éditeur</t>
        </is>
      </c>
      <c r="J491" s="1" t="n"/>
      <c r="K491" s="18" t="inlineStr">
        <is>
          <t>Il est recommandé de mettre à jour Microsoft Edge dès que possible vers les versions :
 Microsoft Edge version 126.0.2592.113 ou ultérieures.</t>
        </is>
      </c>
      <c r="L491" s="147" t="inlineStr">
        <is>
          <t>FS</t>
        </is>
      </c>
      <c r="M491" s="109" t="n">
        <v>45492</v>
      </c>
      <c r="N491" s="1" t="n">
        <v>5</v>
      </c>
      <c r="O491" s="109" t="n">
        <v>45492</v>
      </c>
      <c r="P491" s="1">
        <f>DATEDIF(F491,O491,"D")</f>
        <v/>
      </c>
      <c r="Q491" s="109">
        <f>IF(P490&lt;=N490,"Traité dans le delai","Hors délai de remediation")</f>
        <v/>
      </c>
      <c r="R491" s="19" t="inlineStr">
        <is>
          <t>19/07/2024 : Mail envoyé Par SOC 
Autoupdate</t>
        </is>
      </c>
      <c r="S491" s="18" t="inlineStr">
        <is>
          <t>https://msrc.microsoft.com/update-guide/vulnerability/CVE-2024-6772
https://msrc.microsoft.com/update-guide/vulnerability/CVE-2024-6773
https://msrc.microsoft.com/update-guide/vulnerability/CVE-2024-6774
https://msrc.microsoft.com/update-guide/vulnerability/CVE-2024-6775
https://msrc.microsoft.com/update-guide/vulnerability/CVE-2024-6776
https://msrc.microsoft.com/update-guide/vulnerability/CVE-2024-6777
https://msrc.microsoft.com/update-guide/vulnerability/CVE-2024-6778
https://msrc.microsoft.com/update-guide/vulnerability/CVE-2024-6779</t>
        </is>
      </c>
    </row>
    <row r="492" ht="145.15" customFormat="1" customHeight="1" s="2">
      <c r="A492" s="1" t="inlineStr">
        <is>
          <t>CDGDev</t>
        </is>
      </c>
      <c r="B492" s="1" t="inlineStr">
        <is>
          <t>26072024-22</t>
        </is>
      </c>
      <c r="C492" s="1" t="inlineStr">
        <is>
          <t>Clos (Non concerné)</t>
        </is>
      </c>
      <c r="D492" s="147" t="inlineStr">
        <is>
          <t>CVE-2024-39494</t>
        </is>
      </c>
      <c r="E492" s="147" t="inlineStr">
        <is>
          <t>Linux Kernel</t>
        </is>
      </c>
      <c r="F492" s="109" t="n">
        <v>45499</v>
      </c>
      <c r="G492" s="19" t="inlineStr">
        <is>
          <t>Une vulnérabilité a été découverte dans le composant ima du noyau Linux permet à un attaquant authentifié de porter atteinte à la confidentialité, à l’intégrité et à la disponibilité des données.</t>
        </is>
      </c>
      <c r="H492" s="23" t="inlineStr">
        <is>
          <t>Risque fort</t>
        </is>
      </c>
      <c r="I492" s="147" t="inlineStr">
        <is>
          <t>Déni de 
service
-
Atteinte à 
l’intégrité des 
données
-
Atteinte à la 
confidentialité 
des données</t>
        </is>
      </c>
      <c r="J492" s="1" t="n"/>
      <c r="K492" s="18" t="inlineStr">
        <is>
          <t>Mettre à jour Linux kernel vers :
✓ Version 6.1.97 ou ultérieure.
✓ Version 6.6.35 ou ultérieure.
✓ Version 6.9.6 ou ultérieure.</t>
        </is>
      </c>
      <c r="L492" s="1" t="inlineStr">
        <is>
          <t>Unix</t>
        </is>
      </c>
      <c r="M492" s="109" t="n">
        <v>45499</v>
      </c>
      <c r="N492" s="1" t="n">
        <v>5</v>
      </c>
      <c r="O492" s="109">
        <f>TODAY()</f>
        <v/>
      </c>
      <c r="P492" s="1">
        <f>DATEDIF(F492,O492,"D")</f>
        <v/>
      </c>
      <c r="Q492" s="109">
        <f>IF(P491&lt;=N491,"Traité dans le delai","Hors délai de remediation")</f>
        <v/>
      </c>
      <c r="R492" s="19" t="inlineStr">
        <is>
          <t xml:space="preserve">26/07/2024 : Mail envoyé par SOC
31/07/2024 : 
CVE-2024-39494:
RedHat: aucune errata publiée.
Oracle Linux : aucune publication.
</t>
        </is>
      </c>
      <c r="S492" s="18" t="inlineStr">
        <is>
          <t xml:space="preserve">
https://git.kernel.org/pub/scm/linux/kernel/git/stable/linux.git/commit/?id=7fb374981e31c193b1152ed
8d3b0a95b671330d4 </t>
        </is>
      </c>
    </row>
    <row r="493" ht="101.65" customFormat="1" customHeight="1" s="2">
      <c r="A493" s="1" t="inlineStr">
        <is>
          <t>CDGDev</t>
        </is>
      </c>
      <c r="B493" s="1" t="inlineStr">
        <is>
          <t>25072024-22</t>
        </is>
      </c>
      <c r="C493" s="1" t="inlineStr">
        <is>
          <t>Clos (Non concerné)</t>
        </is>
      </c>
      <c r="D493" s="147" t="inlineStr">
        <is>
          <t>CVE-2024-0760
CVE-2024-1737
CVE-2024-1975
CVE-2024-4076</t>
        </is>
      </c>
      <c r="E493" s="147" t="inlineStr">
        <is>
          <t>Service BIND
( DNS )</t>
        </is>
      </c>
      <c r="F493" s="109" t="n">
        <v>45498</v>
      </c>
      <c r="G493" s="18" t="inlineStr">
        <is>
          <t>Multiples vulnérabilités ont été découvertes
dans le service BIND, Internet Systems 
Consortium (ISC) annonce la correction de 
plusieurs vulnérabilités affectant les versions 
susmentionnées de Bind 9. Un attaquant 
distant pourrait exploiter ces vulnérabilités 
pour causer un déni de service.</t>
        </is>
      </c>
      <c r="H493" s="23" t="inlineStr">
        <is>
          <t>Risque fort</t>
        </is>
      </c>
      <c r="I493" s="147" t="inlineStr">
        <is>
          <t>Déni de service</t>
        </is>
      </c>
      <c r="J493" s="1" t="n"/>
      <c r="K493" s="18" t="inlineStr">
        <is>
          <t>▪ Mise à jour vers les versions ci-dessous :
✓ BIND version 9.20.0 ou ultérieur
✓ BIND version 9.18.28 ou ultérieur
✓ BIND Supported Preview Edition version 9.18.28-S1. Ou ultérieur</t>
        </is>
      </c>
      <c r="L493" s="109" t="inlineStr">
        <is>
          <t>Network / Wintel</t>
        </is>
      </c>
      <c r="M493" s="109" t="n">
        <v>45498</v>
      </c>
      <c r="N493" s="1" t="n">
        <v>5</v>
      </c>
      <c r="O493" s="109" t="n">
        <v>45498</v>
      </c>
      <c r="P493" s="1">
        <f>DATEDIF(F493,O493,"D")</f>
        <v/>
      </c>
      <c r="Q493" s="109">
        <f>IF(P492&lt;=N492,"Traité dans le delai","Hors délai de remediation")</f>
        <v/>
      </c>
      <c r="R493" s="19" t="inlineStr">
        <is>
          <t>25/07/2024 : Mail envoyé par SOC
31/07/2024 : Relance</t>
        </is>
      </c>
      <c r="S493" s="20" t="inlineStr">
        <is>
          <t>https://kb.isc.org/v1/docs/cve-2024-0760
https://kb.isc.org/v1/docs/cve-2024-1737
https://kb.isc.org/v1/docs/cve-2024-1975
https://kb.isc.org/v1/docs/cve-2024-4076</t>
        </is>
      </c>
    </row>
    <row r="494" ht="116.15" customFormat="1" customHeight="1" s="2">
      <c r="A494" s="1" t="inlineStr">
        <is>
          <t>CDGDev</t>
        </is>
      </c>
      <c r="B494" s="1" t="inlineStr">
        <is>
          <t>02082024-01</t>
        </is>
      </c>
      <c r="C494" s="54" t="inlineStr">
        <is>
          <t>Clos (Traité)</t>
        </is>
      </c>
      <c r="D494" s="147" t="inlineStr">
        <is>
          <t>CVE-2024-6990
CVE-2024-7255
CVE-2024-7256</t>
        </is>
      </c>
      <c r="E494" s="147" t="inlineStr">
        <is>
          <t>Google Chrome</t>
        </is>
      </c>
      <c r="F494" s="109" t="n">
        <v>45506</v>
      </c>
      <c r="G494" s="18" t="inlineStr">
        <is>
          <t>De multiples vulnérabilités ont été découvertes dans Google Chrome. Elles permettent à un attaquant de provoquer un problème de sécurité non spécifié par l'éditeur.</t>
        </is>
      </c>
      <c r="H494" s="23" t="inlineStr">
        <is>
          <t>Risque fort</t>
        </is>
      </c>
      <c r="I494" s="147" t="inlineStr">
        <is>
          <t>Non spécifié 
par l'éditeur</t>
        </is>
      </c>
      <c r="J494" s="1" t="n"/>
      <c r="K494" s="18" t="inlineStr">
        <is>
          <t>Il est recommandé de mettre à jour Google Chrome dès que possible vers les versions :
✓ Google Chrome version : 127.0.6533.88/89 ou ultérieur pour Windows
✓ Google Chrome version : 127.0.6533.88 ou ultérieur pour Linux
✓ Google Chrome version : 12 127.0.6533.88/89 ou ultérieur MacOs</t>
        </is>
      </c>
      <c r="L494" s="147" t="inlineStr">
        <is>
          <t>FS</t>
        </is>
      </c>
      <c r="M494" s="109" t="n">
        <v>45506</v>
      </c>
      <c r="N494" s="1" t="n">
        <v>5</v>
      </c>
      <c r="O494" s="109" t="n">
        <v>45506</v>
      </c>
      <c r="P494" s="1">
        <f>DATEDIF(F494,O494,"D")</f>
        <v/>
      </c>
      <c r="Q494" s="109">
        <f>IF(P493&lt;=N493,"Traité dans le delai","Hors délai de remediation")</f>
        <v/>
      </c>
      <c r="R494" s="19" t="inlineStr">
        <is>
          <t>02/08/2024 : Mail envoyé Par SOC 
Autoupdate</t>
        </is>
      </c>
      <c r="S494" s="20" t="inlineStr">
        <is>
          <t xml:space="preserve">https://chromereleases.googleblog.com/2024/07/stable-channel-update-for-desktop_30.html </t>
        </is>
      </c>
    </row>
    <row r="495" ht="147.75" customFormat="1" customHeight="1" s="2">
      <c r="A495" s="1" t="inlineStr">
        <is>
          <t>CDGDev</t>
        </is>
      </c>
      <c r="B495" s="1" t="inlineStr">
        <is>
          <t>02082024-02</t>
        </is>
      </c>
      <c r="C495" s="1" t="inlineStr">
        <is>
          <t>Clos (Non concerné)</t>
        </is>
      </c>
      <c r="D495" s="147" t="inlineStr">
        <is>
          <t>CVE-2024-37085</t>
        </is>
      </c>
      <c r="E495" s="147" t="inlineStr">
        <is>
          <t>Produits Vmware</t>
        </is>
      </c>
      <c r="F495" s="109" t="n">
        <v>45506</v>
      </c>
      <c r="G495" s="18" t="inlineStr">
        <is>
          <t>Une vulnérabilité a été découverte dans 
VMware ESXi permet à un attaquant, faisant 
partie du groupe Active Directory ESX 
Admins, d’obtenir les privilèges 
administrateur sur les ESXi reliés à l’Active 
Directory.
La CVE-2024-37085 est activement exploitée.</t>
        </is>
      </c>
      <c r="H495" s="23" t="inlineStr">
        <is>
          <t>Risque fort</t>
        </is>
      </c>
      <c r="I495" s="147" t="inlineStr">
        <is>
          <t>Contournement 
de la politique de 
sécurité</t>
        </is>
      </c>
      <c r="J495" s="1" t="n"/>
      <c r="K495" s="18" t="inlineStr">
        <is>
          <t>Il est recommandé de mettre à jour les produits VMware vers les versions :
▪ Mettre à jour VMware Cloud Foundation vers la version 5.2 ou ultérieure.
▪ Mettre à jour VMware ESXi vers la version 8.0 U3 ou ultérieure.
▪ Broadcom recommande d’appliquer le correctif KB369707 à VMware ESXi version 7.0 et 
Cloud Foundation versions 4.x</t>
        </is>
      </c>
      <c r="L495" s="1" t="inlineStr">
        <is>
          <t>Wintel</t>
        </is>
      </c>
      <c r="M495" s="109" t="n">
        <v>45506</v>
      </c>
      <c r="N495" s="1" t="n">
        <v>5</v>
      </c>
      <c r="O495" s="109" t="n">
        <v>45538</v>
      </c>
      <c r="P495" s="1">
        <f>DATEDIF(F495,O495,"D")</f>
        <v/>
      </c>
      <c r="Q495" s="109">
        <f>IF(P494&lt;=N494,"Traité dans le delai","Hors délai de remediation")</f>
        <v/>
      </c>
      <c r="R495" s="19" t="inlineStr">
        <is>
          <t>02/08/2024 : Mail envoyé Par SOC 
07/08/2024 : Relance
12/08/2024 : Relance
13/08/2024 : Relance
16/08/2024 : Relance
22/08/2024 : Relance
29/08/2024 : Relance
Vmware sera décommissionner suite à la migration vers le DC DXC</t>
        </is>
      </c>
      <c r="S495" s="20" t="inlineStr">
        <is>
          <t>https://support.broadcom.com/web/ecx/support-content-notification/-
/external/content/SecurityAdvisories/0/24505</t>
        </is>
      </c>
    </row>
    <row r="496" ht="58.15" customFormat="1" customHeight="1" s="2">
      <c r="A496" s="1" t="inlineStr">
        <is>
          <t>CDGDev</t>
        </is>
      </c>
      <c r="B496" s="1" t="inlineStr">
        <is>
          <t>02082024-04</t>
        </is>
      </c>
      <c r="C496" s="54" t="inlineStr">
        <is>
          <t>Clos (Traité)</t>
        </is>
      </c>
      <c r="D496" s="147" t="inlineStr">
        <is>
          <t>CVE-2024-6990
CVE-2024-7255
CVE-2024-7256</t>
        </is>
      </c>
      <c r="E496" s="147" t="inlineStr">
        <is>
          <t>Microsoft Edge</t>
        </is>
      </c>
      <c r="F496" s="109" t="n">
        <v>45506</v>
      </c>
      <c r="G496" s="18" t="inlineStr">
        <is>
          <t>De multiples vulnérabilités ont été découvertes 
dans Microsoft Edge. Elles permettent à un 
attaquant de provoquer un problème de sécurité 
non spécifié par l'éditeur.</t>
        </is>
      </c>
      <c r="H496" s="23" t="inlineStr">
        <is>
          <t>Risque fort</t>
        </is>
      </c>
      <c r="I496" s="147" t="inlineStr">
        <is>
          <t>Non spécifié 
par l'éditeur</t>
        </is>
      </c>
      <c r="J496" s="1" t="n"/>
      <c r="K496" s="18" t="inlineStr">
        <is>
          <t>Il est recommandé de mettre à jour Microsoft Edge dès que possible vers les versions :
✓ Microsoft Edge version 127.0.2651.86ou ultérieures.</t>
        </is>
      </c>
      <c r="L496" s="147" t="inlineStr">
        <is>
          <t>FS</t>
        </is>
      </c>
      <c r="M496" s="109" t="n">
        <v>45506</v>
      </c>
      <c r="N496" s="1" t="n">
        <v>5</v>
      </c>
      <c r="O496" s="109" t="n">
        <v>45506</v>
      </c>
      <c r="P496" s="1">
        <f>DATEDIF(F496,O496,"D")</f>
        <v/>
      </c>
      <c r="Q496" s="109">
        <f>IF(P495&lt;=N495,"Traité dans le delai","Hors délai de remediation")</f>
        <v/>
      </c>
      <c r="R496" s="19" t="inlineStr">
        <is>
          <t>02/08/2024 : Mail envoyé Par SOC 
Autoupdate</t>
        </is>
      </c>
      <c r="S496" s="18" t="inlineStr">
        <is>
          <t>https://msrc.microsoft.com/update-guide/vulnerability/CVE-2024-6990 
https://msrc.microsoft.com/update-guide/vulnerability/CVE-2024-7255
https://msrc.microsoft.com/update-guide/vulnerability/CVE-2024-7256</t>
        </is>
      </c>
    </row>
    <row r="497" ht="116.15" customFormat="1" customHeight="1" s="2">
      <c r="A497" s="1" t="inlineStr">
        <is>
          <t>CDGDev</t>
        </is>
      </c>
      <c r="B497" s="1" t="inlineStr">
        <is>
          <t>07082024-06</t>
        </is>
      </c>
      <c r="C497" s="54" t="inlineStr">
        <is>
          <t>Clos (Traité)</t>
        </is>
      </c>
      <c r="D497" s="147" t="inlineStr">
        <is>
          <t>CVE-2024-7532</t>
        </is>
      </c>
      <c r="E497" s="147" t="inlineStr">
        <is>
          <t>Google Chrome</t>
        </is>
      </c>
      <c r="F497" s="109" t="n">
        <v>45511</v>
      </c>
      <c r="G497" s="18" t="inlineStr">
        <is>
          <t>Une vulnérabilité a été découverte dans le 
composant Angle de Google Chrome 
permet à un attaquant non authentifié, en 
persuadant une victime de consulter un 
site Web spécifiquement forgé, d’exécuter 
du code arbitraire ou de provoquer un déni 
de service.</t>
        </is>
      </c>
      <c r="H497" s="23" t="inlineStr">
        <is>
          <t>Risque fort</t>
        </is>
      </c>
      <c r="I497" s="147" t="inlineStr">
        <is>
          <t>Exécution de 
code 
arbitraire
-
Déni de 
service</t>
        </is>
      </c>
      <c r="J497" s="1" t="n"/>
      <c r="K497" s="18" t="inlineStr">
        <is>
          <t>Il est recommandé de mettre à jour Google Chrome dès que possible vers les versions :
✓ Google Chrome version : 127.0.6533.99/.100 ou ultérieur pour Windows
✓ Google Chrome version : 127.0.6533.99 ou ultérieur pour Linux
✓ Google Chrome version : 127.0.6533.99/.100 ou ultérieur MacOs</t>
        </is>
      </c>
      <c r="L497" s="147" t="inlineStr">
        <is>
          <t>FS</t>
        </is>
      </c>
      <c r="M497" s="109" t="n">
        <v>45511</v>
      </c>
      <c r="N497" s="1" t="n">
        <v>5</v>
      </c>
      <c r="O497" s="109" t="n">
        <v>45511</v>
      </c>
      <c r="P497" s="1">
        <f>DATEDIF(F497,O497,"D")</f>
        <v/>
      </c>
      <c r="Q497" s="109">
        <f>IF(P496&lt;=N496,"Traité dans le delai","Hors délai de remediation")</f>
        <v/>
      </c>
      <c r="R497" s="19" t="inlineStr">
        <is>
          <t>07/08/2024 : Mail envoyé Par SOC 
Autoupdate</t>
        </is>
      </c>
      <c r="S497" s="102" t="inlineStr">
        <is>
          <t>https://chromereleases.googleblog.com/2024/08/stable-channel-update-for-desktop.html</t>
        </is>
      </c>
    </row>
    <row r="498" ht="192" customFormat="1" customHeight="1" s="2">
      <c r="A498" s="1" t="inlineStr">
        <is>
          <t>CDGDev</t>
        </is>
      </c>
      <c r="B498" s="1" t="inlineStr">
        <is>
          <t>14082024-08</t>
        </is>
      </c>
      <c r="C498" s="54" t="inlineStr">
        <is>
          <t>Clos (Patch cumulative)</t>
        </is>
      </c>
      <c r="D498" s="147" t="inlineStr">
        <is>
          <t>CVE-2024-39383
CVE-2024-39422
CVE-2024-39423
CVE-2024-39424
CVE-2024-39425
CVE-2024-39426
CVE-2024-41830
CVE-2024-41831
CVE-2024-41832
CVE-2024-41833
CVE-2024-41834</t>
        </is>
      </c>
      <c r="E498" s="147" t="inlineStr">
        <is>
          <t xml:space="preserve"> produits 
Adobe</t>
        </is>
      </c>
      <c r="F498" s="109" t="n">
        <v>45518</v>
      </c>
      <c r="G498" s="18" t="inlineStr">
        <is>
          <t>De multiples vulnérabilités ont été découvertes dans les produits Adobe. Certaines d'entre elles permettent à un attaquant de provoquer une exécution de code arbitraire, une élévation de privilèges et une atteinte à la confidentialité des données.</t>
        </is>
      </c>
      <c r="H498" s="23" t="inlineStr">
        <is>
          <t>Risque fort</t>
        </is>
      </c>
      <c r="I498" s="147" t="inlineStr">
        <is>
          <t>Exécution de code 
arbitraire
-
Élévation de 
privilèges</t>
        </is>
      </c>
      <c r="J498" s="1" t="n"/>
      <c r="K498" s="18" t="inlineStr">
        <is>
          <t>Mise a jours des produits Adobe par :
✓ Acrobat 2020 versions 20.005.30655 ou ultérieur
✓ Acrobat 2024 versions 24.001.30159 ou ultérieur
✓ Acrobat DC versions 24.002.21005 ou ultérieur
✓ Acrobat Reader 2020 versions 20.005.30655 ou ultérieur
✓ Acrobat Reader DC versions 24.002.21005 ou ultérieur</t>
        </is>
      </c>
      <c r="L498" s="147" t="inlineStr">
        <is>
          <t>FS</t>
        </is>
      </c>
      <c r="M498" s="109" t="n">
        <v>45518</v>
      </c>
      <c r="N498" s="1" t="n">
        <v>10</v>
      </c>
      <c r="O498" s="109" t="n">
        <v>45538</v>
      </c>
      <c r="P498" s="1">
        <f>DATEDIF(F498,O498,"D")</f>
        <v/>
      </c>
      <c r="Q498" s="109">
        <f>IF(P497&lt;=N497,"Traité dans le delai","Hors délai de remediation")</f>
        <v/>
      </c>
      <c r="R498" s="19" t="inlineStr">
        <is>
          <t>14/08/2024 : Mail envoyé Par SOC 
16/08/2024 : Relance
19/08/2024: Relance
23/08/2024 : Relance
Une vulnérabilité a été découverte ID 11092024-09</t>
        </is>
      </c>
      <c r="S498" s="20" t="inlineStr">
        <is>
          <t xml:space="preserve">https://helpx.adobe.com/security/products/acrobat/apsb24-57.html  </t>
        </is>
      </c>
    </row>
    <row r="499" ht="409.5" customFormat="1" customHeight="1" s="2">
      <c r="A499" s="1" t="inlineStr">
        <is>
          <t>CDGDev</t>
        </is>
      </c>
      <c r="B499" s="1" t="inlineStr">
        <is>
          <t>15082024-10</t>
        </is>
      </c>
      <c r="C499" s="1" t="inlineStr">
        <is>
          <t>OPEN</t>
        </is>
      </c>
      <c r="D499" s="147" t="inlineStr">
        <is>
          <t>CVE-2024-38193</t>
        </is>
      </c>
      <c r="E499" s="147" t="inlineStr">
        <is>
          <t>Produits
Microsoft (Pilote Ancillary 
Function pour WinSock)</t>
        </is>
      </c>
      <c r="F499" s="109" t="n">
        <v>45519</v>
      </c>
      <c r="G499" s="18" t="inlineStr">
        <is>
          <t>Une vulnérabilité a été découverte dans le 
pilote Ancillary Function pour WinSock dans 
Microsoft Windows permet à un attaquant 
authentifié, en exécutant un programme 
spécifiquement forgé, d’élever ses 
privilèges. La vulnérabilité CVE-2024-38193
est activement exploitée.</t>
        </is>
      </c>
      <c r="H499" s="23" t="inlineStr">
        <is>
          <t>Risque fort</t>
        </is>
      </c>
      <c r="I499" s="147" t="inlineStr">
        <is>
          <t>Élévation 
des 
privilèges</t>
        </is>
      </c>
      <c r="J499" s="1" t="n"/>
      <c r="K499" s="18" t="inlineStr">
        <is>
          <t>Appliquer les correctifs suivants :
• Windows Server 2008 R2 for x64-based Systems Service Pack 1 : [KB5041838] [KB5041823]
• Windows Server 2008 for x64-based Systems Service Pack 2 (Server Core installation) : 
[KB5041850] [KB5041847]
• Windows Server 2008 for x64-based Systems Service Pack 2 : [KB5041850] [KB5041847]
• Windows Server 2008 for 32-bit Systems Service Pack 2 (Server Core installation) : 
[KB5041850] [KB5041847]
• Windows Server 2008 for 32-bit Systems Service Pack 2 : [KB5041850] [KB5041847]
• Windows Server 2016 (Server Core installation) : [KB5041773]
• Windows Server 2016 : [KB5041773]
• Windows Server 2012 R2 (Server Core installation) : [KB5041828]
• Windows Server 2012 R2 : [KB5041828]
• Windows Server 2012 (Server Core installation) : [KB5041851]
• Windows Server 2012 : [KB5041851]
• Windows Server 2008 R2 for x64-based Systems Service Pack 1 (Server Core installation) : 
[KB5041838] [KB5041823]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
• Windows 11 Version 24H2 for x64-based Systems : [KB5041571]
• Windows 11 Version 24H2 for ARM64-based Systems : [KB5041571]</t>
        </is>
      </c>
      <c r="L499" s="147" t="inlineStr">
        <is>
          <t>FS</t>
        </is>
      </c>
      <c r="M499" s="109" t="n">
        <v>45519</v>
      </c>
      <c r="N499" s="1" t="n">
        <v>2</v>
      </c>
      <c r="O499" s="109" t="n">
        <v>45538</v>
      </c>
      <c r="P499" s="1">
        <f>DATEDIF(F499,O499,"D")</f>
        <v/>
      </c>
      <c r="Q499" s="109">
        <f>IF(P498&lt;=N498,"Traité dans le delai","Hors délai de remediation")</f>
        <v/>
      </c>
      <c r="R499" s="19" t="inlineStr">
        <is>
          <t>15/08/2024 : Mail envoyé Par SOC 
19/08/2024 : Relance
Sera traité dans le cadre du patching mois D'août 
22/08/2024 : Relance
26/08/2024 : Relance
29/08/2024 : Escalade ASO
03/09/2024 : Relance</t>
        </is>
      </c>
      <c r="S499" s="20" t="inlineStr">
        <is>
          <t>https://msrc.microsoft.com/update-guide/vulnerability/CVE-2024-3819</t>
        </is>
      </c>
    </row>
    <row r="500" ht="409.5" customFormat="1" customHeight="1" s="2">
      <c r="A500" s="1" t="inlineStr">
        <is>
          <t>CDGDev</t>
        </is>
      </c>
      <c r="B500" s="1" t="inlineStr">
        <is>
          <t>15082024-10</t>
        </is>
      </c>
      <c r="C500" s="54" t="inlineStr">
        <is>
          <t>Clos (Traité)</t>
        </is>
      </c>
      <c r="D500" s="147" t="inlineStr">
        <is>
          <t>CVE-2024-38193</t>
        </is>
      </c>
      <c r="E500" s="147" t="inlineStr">
        <is>
          <t>Produits
Microsoft (Pilote Ancillary 
Function pour WinSock)</t>
        </is>
      </c>
      <c r="F500" s="109" t="n">
        <v>45519</v>
      </c>
      <c r="G500" s="18" t="inlineStr">
        <is>
          <t>Une vulnérabilité a été découverte dans le 
pilote Ancillary Function pour WinSock dans 
Microsoft Windows permet à un attaquant 
authentifié, en exécutant un programme 
spécifiquement forgé, d’élever ses 
privilèges. La vulnérabilité CVE-2024-38193
est activement exploitée.</t>
        </is>
      </c>
      <c r="H500" s="23" t="inlineStr">
        <is>
          <t>Risque fort</t>
        </is>
      </c>
      <c r="I500" s="147" t="inlineStr">
        <is>
          <t>Élévation 
des 
privilèges</t>
        </is>
      </c>
      <c r="J500" s="1" t="n"/>
      <c r="K500" s="18" t="inlineStr">
        <is>
          <t>Appliquer les correctifs suivants :
• Windows Server 2008 R2 for x64-based Systems Service Pack 1 : [KB5041838] [KB5041823]
• Windows Server 2008 for x64-based Systems Service Pack 2 (Server Core installation) : 
[KB5041850] [KB5041847]
• Windows Server 2008 for x64-based Systems Service Pack 2 : [KB5041850] [KB5041847]
• Windows Server 2008 for 32-bit Systems Service Pack 2 (Server Core installation) : 
[KB5041850] [KB5041847]
• Windows Server 2008 for 32-bit Systems Service Pack 2 : [KB5041850] [KB5041847]
• Windows Server 2016 (Server Core installation) : [KB5041773]
• Windows Server 2016 : [KB5041773]
• Windows Server 2012 R2 (Server Core installation) : [KB5041828]
• Windows Server 2012 R2 : [KB5041828]
• Windows Server 2012 (Server Core installation) : [KB5041851]
• Windows Server 2012 : [KB5041851]
• Windows Server 2008 R2 for x64-based Systems Service Pack 1 (Server Core installation) : 
[KB5041838] [KB5041823]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
• Windows 11 Version 24H2 for x64-based Systems : [KB5041571]
• Windows 11 Version 24H2 for ARM64-based Systems : [KB5041571]</t>
        </is>
      </c>
      <c r="L500" s="1" t="inlineStr">
        <is>
          <t>Wintel</t>
        </is>
      </c>
      <c r="M500" s="109" t="n">
        <v>45519</v>
      </c>
      <c r="N500" s="1" t="n">
        <v>2</v>
      </c>
      <c r="O500" s="109" t="n">
        <v>45538</v>
      </c>
      <c r="P500" s="1">
        <f>DATEDIF(F500,O500,"D")</f>
        <v/>
      </c>
      <c r="Q500" s="109">
        <f>IF(P499&lt;=N499,"Traité dans le delai","Hors délai de remediation")</f>
        <v/>
      </c>
      <c r="R500" s="19" t="inlineStr">
        <is>
          <t>15/08/2024 : Mail envoyé Par SOC 
19/08/2024 : Relance
Sera traité dans le cadre du patching mois D'août 
19/08/2024 : un change a été créé sous la référence 312778 
  Lot 1 : 02/09  
  Lot 2 : 05/09 
05/09/2024 : Le patch du lot 2 est terminé.</t>
        </is>
      </c>
      <c r="S500" s="20" t="inlineStr">
        <is>
          <t>https://msrc.microsoft.com/update-guide/vulnerability/CVE-2024-3819</t>
        </is>
      </c>
    </row>
    <row r="501" ht="188.65" customFormat="1" customHeight="1" s="2">
      <c r="A501" s="1" t="inlineStr">
        <is>
          <t>CDGDev</t>
        </is>
      </c>
      <c r="B501" s="1" t="inlineStr">
        <is>
          <t>15082024-11</t>
        </is>
      </c>
      <c r="C501" s="1" t="inlineStr">
        <is>
          <t>WIP</t>
        </is>
      </c>
      <c r="D501" s="147" t="inlineStr">
        <is>
          <t>CVE-2024-38189</t>
        </is>
      </c>
      <c r="E501" s="147" t="inlineStr">
        <is>
          <t>Microsoft Office et Project</t>
        </is>
      </c>
      <c r="F501" s="109" t="n">
        <v>45519</v>
      </c>
      <c r="G501" s="18" t="inlineStr">
        <is>
          <t>Une vulnérabilité a été découverte dans 
Microsoft Office et Project permet à un 
attaquant non authentifié, en persuadant 
une victime de consulter un fichier 
spécifiquement forgé, d’exécuter du code 
arbitraire.
La vulnérabilité CVE-2024-38189 est 
activement exploitée</t>
        </is>
      </c>
      <c r="H501" s="23" t="inlineStr">
        <is>
          <t>Risque fort</t>
        </is>
      </c>
      <c r="I501" s="147" t="inlineStr">
        <is>
          <t>Exécution de 
code 
arbitraire</t>
        </is>
      </c>
      <c r="J501" s="1" t="n"/>
      <c r="K501" s="18" t="inlineStr">
        <is>
          <t>Appliquer les correctifs savants:
• Microsoft Office LTSC 2021 for 64-bit editions: [KBClick to Run]
• Microsoft Office LTSC 2021 for 32-bit editions: [KBClick to Run]
• Microsoft Project 2016 (64-bit edition): [KB5002561]
• Microsoft Project 2016 (32-bit edition): [KB5002561]
• Microsoft 365 Apps for Enterprise for 64-bit Systems: [KBClick to Run]
• Microsoft 365 Apps for Enterprise for 32-bit Systems: [KBClick to Run]
• Microsoft Office 2019 for 64-bit editions: [KBClick to Run]
• Microsoft Office 2019 for 32-bit editions: [KBClick to Run]</t>
        </is>
      </c>
      <c r="L501" s="147" t="inlineStr">
        <is>
          <t>FS</t>
        </is>
      </c>
      <c r="M501" s="109" t="n">
        <v>45519</v>
      </c>
      <c r="N501" s="1" t="n">
        <v>2</v>
      </c>
      <c r="O501" s="109" t="n">
        <v>45538</v>
      </c>
      <c r="P501" s="1">
        <f>DATEDIF(F501,O501,"D")</f>
        <v/>
      </c>
      <c r="Q501" s="109">
        <f>IF(P500&lt;=N500,"Traité dans le delai","Hors délai de remediation")</f>
        <v/>
      </c>
      <c r="R501" s="19" t="inlineStr">
        <is>
          <t xml:space="preserve">15/08/2024 : Mail envoyé Par SOC 
19/08/2024 : Relance
Traité dans le cadre du patching mois D'août </t>
        </is>
      </c>
      <c r="S501" s="20" t="inlineStr">
        <is>
          <t>https://msrc.microsoft.com/update-guide/vulnerability/CVE-2024-38189</t>
        </is>
      </c>
    </row>
    <row r="502" ht="409.5" customFormat="1" customHeight="1" s="2">
      <c r="A502" s="1" t="inlineStr">
        <is>
          <t>CDGDev</t>
        </is>
      </c>
      <c r="B502" s="1" t="inlineStr">
        <is>
          <t>15082024-12</t>
        </is>
      </c>
      <c r="C502" s="1" t="inlineStr">
        <is>
          <t>WIP</t>
        </is>
      </c>
      <c r="D502" s="147" t="inlineStr">
        <is>
          <t>CVE-2024-38107</t>
        </is>
      </c>
      <c r="E502" s="147" t="inlineStr">
        <is>
          <t>Produits
Microsoft(pilote Power 
Dependency Coordinator</t>
        </is>
      </c>
      <c r="F502" s="109" t="n">
        <v>45519</v>
      </c>
      <c r="G502" s="18" t="inlineStr">
        <is>
          <t>Une vulnérabilité a été découverte dans le dans le pilote Power Dependency Coordinator (pdc.sys) de Microsoft Windows permet à un attaquant non authentifié, en exécutant un programme spécifiquement forgé, d’élever ses privilèges.
La vulnérabilité CVE-2024-38107 est activement exploitée.</t>
        </is>
      </c>
      <c r="H502" s="23" t="inlineStr">
        <is>
          <t>Risque fort</t>
        </is>
      </c>
      <c r="I502" s="147" t="inlineStr">
        <is>
          <t>Élévation 
des 
privilèges</t>
        </is>
      </c>
      <c r="J502" s="1" t="n"/>
      <c r="K502" s="18" t="inlineStr">
        <is>
          <t>Appliquer les correctifs suivants :
• Windows 11 Version 24H2 for x64-based Systems : [KB5041571]
• Windows 11 Version 24H2 for ARM64-based Systems : [KB5041571]
• Windows Server 2012 R2 (Server Core installation) : [KB5041828]
• Windows Server 2012 R2 : [KB5041828]
• Windows Server 2012 (Server Core installation) : [KB5041851]
• Windows Server 2012 : [KB5041851]
• Windows Server 2016 (Server Core installation) : [KB5041773]
• Windows Server 2016 : [KB5041773]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t>
        </is>
      </c>
      <c r="L502" s="147" t="inlineStr">
        <is>
          <t>FS</t>
        </is>
      </c>
      <c r="M502" s="109" t="n">
        <v>45519</v>
      </c>
      <c r="N502" s="1" t="n">
        <v>2</v>
      </c>
      <c r="O502" s="109" t="n">
        <v>45538</v>
      </c>
      <c r="P502" s="1">
        <f>DATEDIF(F502,O502,"D")</f>
        <v/>
      </c>
      <c r="Q502" s="109">
        <f>IF(P501&lt;=N501,"Traité dans le delai","Hors délai de remediation")</f>
        <v/>
      </c>
      <c r="R502" s="19" t="inlineStr">
        <is>
          <t>15/08/2024 : Mail envoyé Par SOC 
19/08/2024 : Relance
Traité dans le cadre du patching mois D'août</t>
        </is>
      </c>
      <c r="S502" s="20" t="inlineStr">
        <is>
          <t>https://msrc.microsoft.com/update-guide/en-US/advisory/CVE-2024-38107</t>
        </is>
      </c>
    </row>
    <row r="503" ht="409.5" customFormat="1" customHeight="1" s="2">
      <c r="A503" s="1" t="inlineStr">
        <is>
          <t>CDGDev</t>
        </is>
      </c>
      <c r="B503" s="1" t="inlineStr">
        <is>
          <t>15082024-12</t>
        </is>
      </c>
      <c r="C503" s="54" t="inlineStr">
        <is>
          <t>Clos (Traité)</t>
        </is>
      </c>
      <c r="D503" s="147" t="inlineStr">
        <is>
          <t>CVE-2024-38107</t>
        </is>
      </c>
      <c r="E503" s="147" t="inlineStr">
        <is>
          <t>Produits
Microsoft(pilote Power 
Dependency Coordinator</t>
        </is>
      </c>
      <c r="F503" s="109" t="n">
        <v>45519</v>
      </c>
      <c r="G503" s="18" t="inlineStr">
        <is>
          <t>Une vulnérabilité a été découverte dans le dans le pilote Power Dependency Coordinator (pdc.sys) de Microsoft Windows permet à un attaquant non authentifié, en exécutant un programme spécifiquement forgé, d’élever ses privilèges.
La vulnérabilité CVE-2024-38107 est activement exploitée.</t>
        </is>
      </c>
      <c r="H503" s="23" t="inlineStr">
        <is>
          <t>Risque fort</t>
        </is>
      </c>
      <c r="I503" s="147" t="inlineStr">
        <is>
          <t>Élévation 
des 
privilèges</t>
        </is>
      </c>
      <c r="J503" s="1" t="n"/>
      <c r="K503" s="18" t="inlineStr">
        <is>
          <t>Appliquer les correctifs suivants :
• Windows 11 Version 24H2 for x64-based Systems : [KB5041571]
• Windows 11 Version 24H2 for ARM64-based Systems : [KB5041571]
• Windows Server 2012 R2 (Server Core installation) : [KB5041828]
• Windows Server 2012 R2 : [KB5041828]
• Windows Server 2012 (Server Core installation) : [KB5041851]
• Windows Server 2012 : [KB5041851]
• Windows Server 2016 (Server Core installation) : [KB5041773]
• Windows Server 2016 : [KB5041773]
• Windows 10 Version 1607 for x64-based Systems : [KB5041773]
• Windows 10 Version 1607 for 32-bit Systems : [KB5041773]
• Windows 10 for x64-based Systems : [KB5041782]
• Windows 10 for 32-bit Systems : [KB5041782]
• Windows Server 2022, 23H2 Edition (Server Core installation) : [KB5041573]
• Windows 11 Version 23H2 for x64-based Systems : [KB5041585]
• Windows 11 Version 23H2 for ARM64-based Systems : [KB5041585]
• Windows 10 Version 22H2 for 32-bit Systems : [KB5041580]
• Windows 10 Version 22H2 for ARM64-based Systems : [KB5041580]
• Windows 10 Version 22H2 for x64-based Systems : [KB5041580]
• Windows 11 Version 22H2 for x64-based Systems : [KB5041585]
• Windows 11 Version 22H2 for ARM64-based Systems : [KB5041585]
• Windows 10 Version 21H2 for x64-based Systems : [KB5041580]
• Windows 10 Version 21H2 for ARM64-based Systems : [KB5041580]
• Windows 10 Version 21H2 for 32-bit Systems : [KB5041580]
• Windows 11 version 21H2 for ARM64-based Systems : [KB5041592]
• Windows 11 version 21H2 for x64-based Systems : [KB5041592]
• Windows Server 2022 (Server Core installation) : [KB5041160]
• Windows Server 2022 : [KB5041160]
• Windows Server 2019 (Server Core installation) : [KB5041578]
• Windows Server 2019 : [KB5041578]
• Windows 10 Version 1809 for ARM64-based Systems : [KB5041578]
• Windows 10 Version 1809 for x64-based Systems : [KB5041578]
• Windows 10 Version 1809 for 32-bit Systems : [KB5041578]</t>
        </is>
      </c>
      <c r="L503" s="1" t="inlineStr">
        <is>
          <t>Wintel</t>
        </is>
      </c>
      <c r="M503" s="109" t="n">
        <v>45519</v>
      </c>
      <c r="N503" s="1" t="n">
        <v>2</v>
      </c>
      <c r="O503" s="109" t="n">
        <v>45538</v>
      </c>
      <c r="P503" s="1">
        <f>DATEDIF(F503,O503,"D")</f>
        <v/>
      </c>
      <c r="Q503" s="109">
        <f>IF(P502&lt;=N502,"Traité dans le delai","Hors délai de remediation")</f>
        <v/>
      </c>
      <c r="R503" s="19" t="inlineStr">
        <is>
          <t>15/08/2024 : Mail envoyé Par SOC 
19/08/2024 : Relance
Sera traité dans le cadre du patching mois D'août 
19/08/2024 : un change a été créé sous la référence 312778 
  Lot 1 : 02/09  
  Lot 2 : 05/09 
05/09/2024 : Le patch du lot 2 est terminé.</t>
        </is>
      </c>
      <c r="S503" s="20" t="inlineStr">
        <is>
          <t>https://msrc.microsoft.com/update-guide/en-US/advisory/CVE-2024-38107</t>
        </is>
      </c>
    </row>
    <row r="504" ht="58.15" customFormat="1" customHeight="1" s="2">
      <c r="A504" s="1" t="inlineStr">
        <is>
          <t>CDGDev</t>
        </is>
      </c>
      <c r="B504" s="1" t="inlineStr">
        <is>
          <t>16082024-15</t>
        </is>
      </c>
      <c r="C504" s="1" t="inlineStr">
        <is>
          <t>Clos (Non concerné)</t>
        </is>
      </c>
      <c r="D504" s="147" t="inlineStr">
        <is>
          <t>CVE-2024-38808
CVE-2024-38809</t>
        </is>
      </c>
      <c r="E504" s="147" t="inlineStr">
        <is>
          <t>Spring Framework</t>
        </is>
      </c>
      <c r="F504" s="109" t="n">
        <v>45520</v>
      </c>
      <c r="G504" s="18" t="inlineStr">
        <is>
          <t>De multiples vulnérabilités ont été 
découvertes dans Spring Framework. Elles 
permettent à un attaquant de provoquer un 
déni de service à distance.</t>
        </is>
      </c>
      <c r="H504" s="23" t="inlineStr">
        <is>
          <t>Risque fort</t>
        </is>
      </c>
      <c r="I504" s="147" t="inlineStr">
        <is>
          <t>Déni de 
service à 
distance</t>
        </is>
      </c>
      <c r="J504" s="1" t="n"/>
      <c r="K504" s="18" t="inlineStr">
        <is>
          <t>Installation de la mise à jour :
✓ Spring Framework versions 6.1.12 ou ultérieures.
✓ Spring Framework versions 6.0.23 ou ultérieures.
✓ Spring Framework versions 5.3.39 ou ultérieures.</t>
        </is>
      </c>
      <c r="L504" s="1" t="inlineStr">
        <is>
          <t>APPS</t>
        </is>
      </c>
      <c r="M504" s="109" t="n">
        <v>45520</v>
      </c>
      <c r="N504" s="1" t="n">
        <v>10</v>
      </c>
      <c r="O504" s="109" t="n">
        <v>45538</v>
      </c>
      <c r="P504" s="1">
        <f>DATEDIF(F504,O504,"D")</f>
        <v/>
      </c>
      <c r="Q504" s="109">
        <f>IF(P503&lt;=N503,"Traité dans le delai","Hors délai de remediation")</f>
        <v/>
      </c>
      <c r="R504" s="19" t="inlineStr">
        <is>
          <t>16/08/2024 : Mail envoyé Par SOC 
Non concerné</t>
        </is>
      </c>
      <c r="S504" s="20" t="inlineStr">
        <is>
          <t xml:space="preserve">https://spring.io/security/cve-2024-38808
https://spring.io/security/cve-2024-38809 </t>
        </is>
      </c>
    </row>
    <row r="505" ht="43.5" customFormat="1" customHeight="1" s="2">
      <c r="A505" s="1" t="inlineStr">
        <is>
          <t>CDGDev</t>
        </is>
      </c>
      <c r="B505" s="1" t="inlineStr">
        <is>
          <t>19082024-17</t>
        </is>
      </c>
      <c r="C505" s="54" t="inlineStr">
        <is>
          <t>Clos (Traité)</t>
        </is>
      </c>
      <c r="D505" s="147" t="inlineStr">
        <is>
          <t>CVE-2024-43472</t>
        </is>
      </c>
      <c r="E505" s="147" t="inlineStr">
        <is>
          <t>Microsoft Edge</t>
        </is>
      </c>
      <c r="F505" s="109" t="n">
        <v>45523</v>
      </c>
      <c r="G505" s="18" t="inlineStr">
        <is>
          <t>Une vulnérabilité a été découverte dans 
Microsoft Edge. Elle permet à un attaquant de 
provoquer une élévation de privilèges.</t>
        </is>
      </c>
      <c r="H505" s="23" t="inlineStr">
        <is>
          <t>Risque fort</t>
        </is>
      </c>
      <c r="I505" s="147" t="inlineStr">
        <is>
          <t>Élévation de 
privilèges</t>
        </is>
      </c>
      <c r="J505" s="1" t="n"/>
      <c r="K505" s="18" t="inlineStr">
        <is>
          <t>Il est recommandé de mettre à jour Microsoft Edge dès que possible vers les versions :
✓ Microsoft Edge version 127.0.2651.105 ou ultérieures</t>
        </is>
      </c>
      <c r="L505" s="147" t="inlineStr">
        <is>
          <t>FS</t>
        </is>
      </c>
      <c r="M505" s="109" t="n">
        <v>45523</v>
      </c>
      <c r="N505" s="1" t="n">
        <v>5</v>
      </c>
      <c r="O505" s="109" t="n">
        <v>45523</v>
      </c>
      <c r="P505" s="1">
        <f>DATEDIF(F505,O505,"D")</f>
        <v/>
      </c>
      <c r="Q505" s="109">
        <f>IF(P504&lt;=N504,"Traité dans le delai","Hors délai de remediation")</f>
        <v/>
      </c>
      <c r="R505" s="19" t="inlineStr">
        <is>
          <t>19/08/2024 : Mail envoyé Par SOC 
AutoUpdate</t>
        </is>
      </c>
      <c r="S505" s="20" t="n"/>
    </row>
    <row r="506" ht="290.15" customFormat="1" customHeight="1" s="2">
      <c r="A506" s="1" t="inlineStr">
        <is>
          <t>CDGDev</t>
        </is>
      </c>
      <c r="B506" s="1" t="inlineStr">
        <is>
          <t>22082024-19</t>
        </is>
      </c>
      <c r="C506" s="54" t="inlineStr">
        <is>
          <t>Clos (Traité)</t>
        </is>
      </c>
      <c r="D506" s="147" t="inlineStr">
        <is>
          <t>CVE-2024-8035 
CVE-2024-8034 
CVE-2024-8033 
CVE-2024-7981 
CVE-2024-7980 
CVE-2024-7979 
CVE-2024-7978 
CVE-2024-7977 
CVE-2024-7976 
CVE-2024-7975 
CVE-2024-7974 
CVE-2024-7973 
CVE-2024-7972 
CVE-2024-7971 
CVE-2024-7969 
CVE-2024-7968 
CVE-2024-7967 
CVE-2024-7966 
CVE-2024-7965 
CVE-2024-7964</t>
        </is>
      </c>
      <c r="E506" s="147" t="inlineStr">
        <is>
          <t>Google Chrome</t>
        </is>
      </c>
      <c r="F506" s="109" t="n">
        <v>45526</v>
      </c>
      <c r="G506" s="18" t="inlineStr">
        <is>
          <t>De multiples vulnérabilités ont été 
découvertes dans Google Chrome. 
L’exploitation de ces vulnérabilités peut
Permettre à un attaquant de contourner 
les mesures de sécurité ou d’accéder à 
des informations confidentielles</t>
        </is>
      </c>
      <c r="H506" s="23" t="inlineStr">
        <is>
          <t>Risque fort</t>
        </is>
      </c>
      <c r="I506" s="147" t="inlineStr">
        <is>
          <t>Contournement 
de mesures de 
sécurité
-
Accès à des 
informations 
confidentielles</t>
        </is>
      </c>
      <c r="J506" s="1" t="n"/>
      <c r="K506" s="18" t="inlineStr">
        <is>
          <t>Il est recommandé de mettre à jour Google Chrome dès que possible vers les versions :
✓ Google Chrome version : 128.0.6613.84/.85 ou ultérieur pour Windows
✓ Google Chrome version : 128.0.6613.84 ou ultérieur pour Linux
✓ Google Chrome version : 128.0.6613.84/.85 ou ultérieur pour Mac</t>
        </is>
      </c>
      <c r="L506" s="147" t="inlineStr">
        <is>
          <t>FS</t>
        </is>
      </c>
      <c r="M506" s="109" t="n">
        <v>45526</v>
      </c>
      <c r="N506" s="1" t="n">
        <v>5</v>
      </c>
      <c r="O506" s="109" t="n">
        <v>45526</v>
      </c>
      <c r="P506" s="1">
        <f>DATEDIF(F506,O506,"D")</f>
        <v/>
      </c>
      <c r="Q506" s="109">
        <f>IF(P505&lt;=N505,"Traité dans le delai","Hors délai de remediation")</f>
        <v/>
      </c>
      <c r="R506" s="19" t="inlineStr">
        <is>
          <t>22/08/2024 : Mail envoyé Par SOC 
Autoupdate</t>
        </is>
      </c>
      <c r="S506" s="102" t="inlineStr">
        <is>
          <t>https://chromereleases.googleblog.com/2024/08/stable-channel-update-for-desktop.html</t>
        </is>
      </c>
    </row>
    <row r="507" ht="116.15" customFormat="1" customHeight="1" s="2">
      <c r="A507" s="1" t="inlineStr">
        <is>
          <t>CDGDev</t>
        </is>
      </c>
      <c r="B507" s="1" t="inlineStr">
        <is>
          <t>22082024-20</t>
        </is>
      </c>
      <c r="C507" s="1" t="inlineStr">
        <is>
          <t>Clos (Non concerné)</t>
        </is>
      </c>
      <c r="D507" s="147" t="inlineStr">
        <is>
          <t>CVE-2024-20375</t>
        </is>
      </c>
      <c r="E507" s="123" t="inlineStr">
        <is>
          <t>Cisco Unified Communications Manager</t>
        </is>
      </c>
      <c r="F507" s="109" t="n">
        <v>45526</v>
      </c>
      <c r="G507" s="18" t="inlineStr">
        <is>
          <t>Une vulnérabilité a été découverte dans les 
produits Cisco. Elle permet à un attaquant de 
provoquer un déni de service à distance</t>
        </is>
      </c>
      <c r="H507" s="23" t="inlineStr">
        <is>
          <t>Risque fort</t>
        </is>
      </c>
      <c r="I507" s="147" t="inlineStr">
        <is>
          <t>Déni de 
service à 
distance</t>
        </is>
      </c>
      <c r="J507" s="1" t="n"/>
      <c r="K507" s="42" t="inlineStr">
        <is>
          <t>Il est recommandé de mettre à jour Unified CM et Unified CM SME dès que possible vers les versions:
✓ Unified CM et Unified CM SME versions 12.5(1)SU9 ou ultérieure.
✓ Cisco Unified CM et Unified CM SME versions 14SU4 ou ultérieure.
✓ Cisco Unified CM et Unified CM SME versions 15SU1 ou ultérieure.</t>
        </is>
      </c>
      <c r="L507" s="1" t="inlineStr">
        <is>
          <t>Network</t>
        </is>
      </c>
      <c r="M507" s="109" t="n">
        <v>45526</v>
      </c>
      <c r="N507" s="1" t="n">
        <v>5</v>
      </c>
      <c r="O507" s="109" t="n">
        <v>45526</v>
      </c>
      <c r="P507" s="1">
        <f>DATEDIF(F507,O507,"D")</f>
        <v/>
      </c>
      <c r="Q507" s="109">
        <f>IF(P506&lt;=N506,"Traité dans le delai","Hors délai de remediation")</f>
        <v/>
      </c>
      <c r="R507" s="75" t="inlineStr">
        <is>
          <t>22/08/2024 : Mail  envoyé par SOC
Hors Support</t>
        </is>
      </c>
      <c r="S507" s="70" t="inlineStr">
        <is>
          <t>https://sec.cloudapps.cisco.com/security/center/content/CiscoSecurityAdvisory/cisco-sa-cucm_x0002_injection-g6MbwH2#v</t>
        </is>
      </c>
    </row>
    <row r="508" ht="391.5" customFormat="1" customHeight="1" s="2">
      <c r="A508" s="1" t="inlineStr">
        <is>
          <t>CDGDev</t>
        </is>
      </c>
      <c r="B508" s="1" t="inlineStr">
        <is>
          <t>23082024-21</t>
        </is>
      </c>
      <c r="C508" s="54" t="inlineStr">
        <is>
          <t>Clos (Traité)</t>
        </is>
      </c>
      <c r="D508" s="147" t="inlineStr">
        <is>
          <t>CVE-2024-5499 
CVE-2024-8035 
CVE-2024-8034 
CVE-2024-8033 
CVE-2024-7981 
CVE-2024-7980 
CVE-2024-7979 
CVE-2024-7978 
CVE-2024-7977 
CVE-2024-7976 
CVE-2024-7975 
CVE-2024-7974 
CVE-2024-7973 
CVE-2024-7972 
CVE-2024-7971 
CVE-2024-7969 
CVE-2024-7968 
CVE-2024-7967 
CVE-2024-7966 
CVE-2024-7965 
CVE-2024-7964 
CVE-2024-43477 
CVE-2024-41879 
CVE-2024-38210 
CVE-2024-38209 
CVE-2024-38208 
CVE-2024-38178</t>
        </is>
      </c>
      <c r="E508" s="147" t="inlineStr">
        <is>
          <t xml:space="preserve"> Zero-day - Microsoft 
Edge</t>
        </is>
      </c>
      <c r="F508" s="109" t="n">
        <v>45527</v>
      </c>
      <c r="G508" s="18" t="inlineStr">
        <is>
          <t>De multiples vulnérabilités ont été corrigées 
dans Microsoft Edge. Peut permettre à un 
attaquant distant d’exécuter du code arbitraire 
ou d’accéder à des données confidentielles
La « CVE-2024-7971 » est un Zero-Day 
activement exploité</t>
        </is>
      </c>
      <c r="H508" s="23" t="inlineStr">
        <is>
          <t>Risque fort</t>
        </is>
      </c>
      <c r="I508" s="147" t="inlineStr">
        <is>
          <t>Exécution de code 
arbitraire
-
Accès à des 
données 
confidentielles</t>
        </is>
      </c>
      <c r="J508" s="1" t="n"/>
      <c r="K508" s="18" t="inlineStr">
        <is>
          <t>l est recommandé de mettre à jour Microsoft Edge dès que possible vers les versions :
✓ Microsoft Edge version 128.0.2739.42 ou ultérieures.</t>
        </is>
      </c>
      <c r="L508" s="147" t="inlineStr">
        <is>
          <t>FS</t>
        </is>
      </c>
      <c r="M508" s="109" t="n">
        <v>45527</v>
      </c>
      <c r="N508" s="1" t="n">
        <v>2</v>
      </c>
      <c r="O508" s="109" t="n">
        <v>45527</v>
      </c>
      <c r="P508" s="1">
        <f>DATEDIF(F508,O508,"D")</f>
        <v/>
      </c>
      <c r="Q508" s="109">
        <f>IF(P507&lt;=N507,"Traité dans le delai","Hors délai de remediation")</f>
        <v/>
      </c>
      <c r="R508" s="47" t="inlineStr">
        <is>
          <t>23/08/2024 : Mail envoyé par SOC
23/08/2024 :Autoupdate</t>
        </is>
      </c>
      <c r="S508" s="20" t="inlineStr">
        <is>
          <t>https://msrc.microsoft.com/update-guide/vulnerability
https://learn.microsoft.com/en-us/DeployEdge/microsoft-edge-relnotes-security</t>
        </is>
      </c>
    </row>
    <row r="509" ht="116.15" customFormat="1" customHeight="1" s="2">
      <c r="A509" s="1" t="inlineStr">
        <is>
          <t>CDGDev</t>
        </is>
      </c>
      <c r="B509" s="1" t="inlineStr">
        <is>
          <t xml:space="preserve">27082024-23 </t>
        </is>
      </c>
      <c r="C509" s="54" t="inlineStr">
        <is>
          <t>Clos (Traité)</t>
        </is>
      </c>
      <c r="D509" s="147" t="inlineStr">
        <is>
          <t xml:space="preserve">CVE-2024-7965 
</t>
        </is>
      </c>
      <c r="E509" s="147" t="inlineStr">
        <is>
          <t>Google Chrome</t>
        </is>
      </c>
      <c r="F509" s="109" t="n">
        <v>45531</v>
      </c>
      <c r="G509" s="18" t="inlineStr">
        <is>
          <t>Une vulnérabilité critique dans le navigateur 
Google Chrome de type Zero-day, L’exploitation 
de cette faille peut permettre à un attaquant 
d’exécuter du code arbitraire et de prendre le 
contrôle du système affecté.
La « CVE-2024-7965 ». Est activement exploité</t>
        </is>
      </c>
      <c r="H509" s="23" t="inlineStr">
        <is>
          <t>Risque fort</t>
        </is>
      </c>
      <c r="I509" s="147" t="inlineStr">
        <is>
          <t>Prise de contrôle 
du système
-
Exécution du code 
arbitraire</t>
        </is>
      </c>
      <c r="J509" s="1" t="n"/>
      <c r="K509" s="18" t="inlineStr">
        <is>
          <t>Il est recommandé de mettre à jour Google Chrome dès que possible vers les versions :
✓ Google Chrome version : 128.0.6613.85 ou ultérieur pour Windows
✓ Google Chrome version : 128.0.6613.84 ou ultérieur pour Linux
✓ Google Chrome version : 128.0.6613.85 ou ultérieur pour Mac</t>
        </is>
      </c>
      <c r="L509" s="147" t="inlineStr">
        <is>
          <t>FS</t>
        </is>
      </c>
      <c r="M509" s="109" t="n">
        <v>45531</v>
      </c>
      <c r="N509" s="1" t="n">
        <v>2</v>
      </c>
      <c r="O509" s="109" t="n">
        <v>45533</v>
      </c>
      <c r="P509" s="1">
        <f>DATEDIF(F509,O509,"D")</f>
        <v/>
      </c>
      <c r="Q509" s="109">
        <f>IF(P508&lt;=N508,"Traité dans le delai","Hors délai de remediation")</f>
        <v/>
      </c>
      <c r="R509" s="19" t="inlineStr">
        <is>
          <t>27/08/2024 : Mail envoyé Par SOC 
28/08/2024 : Relance
Une nouvelle vulnératbilité a été découverte sous l'id : 29082024-26</t>
        </is>
      </c>
      <c r="S509" s="102" t="inlineStr">
        <is>
          <t>https://chromereleases.googleblog.com/2024/08/stable-channel-update-for-desktop.html</t>
        </is>
      </c>
    </row>
    <row r="510" ht="87" customFormat="1" customHeight="1" s="2">
      <c r="A510" s="1" t="inlineStr">
        <is>
          <t>CDGDev</t>
        </is>
      </c>
      <c r="B510" s="1" t="inlineStr">
        <is>
          <t>29082024-25</t>
        </is>
      </c>
      <c r="C510" s="1" t="inlineStr">
        <is>
          <t>Clos (Non concerné)</t>
        </is>
      </c>
      <c r="D510" s="147" t="inlineStr">
        <is>
          <t>CVE-2024-37079</t>
        </is>
      </c>
      <c r="E510" s="147" t="inlineStr">
        <is>
          <t>VMware vCenter Server</t>
        </is>
      </c>
      <c r="F510" s="109" t="n">
        <v>45533</v>
      </c>
      <c r="G510" s="18" t="inlineStr">
        <is>
          <t>Une vulnérabilité a été découverte dans VMware vCenter. Un défaut de contrôle 
de la mémoire dans le protocole DCERPC de VMware vCenter permet à 
un attaquant, en envoyant des requêtes spécifiquement forgées, d’exécuter du 
code arbitraire.</t>
        </is>
      </c>
      <c r="H510" s="23" t="inlineStr">
        <is>
          <t>Risque fort</t>
        </is>
      </c>
      <c r="I510" s="147" t="inlineStr">
        <is>
          <t>Exécution de 
code arbitraire à 
distance</t>
        </is>
      </c>
      <c r="J510" s="1" t="n"/>
      <c r="K510" s="18" t="inlineStr">
        <is>
          <t>Mise à jour de vCenter par les versions suivantes : 
✓ VCenter Server 7.0 U3r
✓ VCenter Server 8.0 U1e
✓ VCenter Server 8.0 U2d</t>
        </is>
      </c>
      <c r="L510" s="1" t="inlineStr">
        <is>
          <t>Wintel</t>
        </is>
      </c>
      <c r="M510" s="109" t="n">
        <v>45533</v>
      </c>
      <c r="N510" s="1" t="n">
        <v>5</v>
      </c>
      <c r="O510" s="109" t="n">
        <v>45538</v>
      </c>
      <c r="P510" s="1">
        <f>DATEDIF(F510,O510,"D")</f>
        <v/>
      </c>
      <c r="Q510" s="109">
        <f>IF(P509&lt;=N509,"Traité dans le delai","Hors délai de remediation")</f>
        <v/>
      </c>
      <c r="R510" s="19" t="inlineStr">
        <is>
          <t xml:space="preserve">29/08/2024 : Mail envoyé Par SOC 
02/09/2024 : Relance
Vmware sera décommissionner suite à la migration vers le DC DXC
</t>
        </is>
      </c>
      <c r="S510" s="20" t="inlineStr">
        <is>
          <t>https://support.broadcom.com/web/ecx/support-content-notification/-
external/content/SecurityAdvisories/0/24453</t>
        </is>
      </c>
    </row>
    <row r="511" ht="116.15" customFormat="1" customHeight="1" s="2">
      <c r="A511" s="1" t="inlineStr">
        <is>
          <t>CDGDev</t>
        </is>
      </c>
      <c r="B511" s="1" t="inlineStr">
        <is>
          <t>29082024-26</t>
        </is>
      </c>
      <c r="C511" s="54" t="inlineStr">
        <is>
          <t>Clos (Traité)</t>
        </is>
      </c>
      <c r="D511" s="147" t="inlineStr">
        <is>
          <t>CVE-2024-7969</t>
        </is>
      </c>
      <c r="E511" s="147" t="inlineStr">
        <is>
          <t>Google Chrome</t>
        </is>
      </c>
      <c r="F511" s="109" t="n">
        <v>45533</v>
      </c>
      <c r="G511" s="18" t="inlineStr">
        <is>
          <t>Une vulnérabilité de type « confusion de 
types » dans le moteur JavaScript V8 de 
Google Chrome permet à un attaquant non 
authentifié, en persuadant une victime de 
consulter un site web spécifiquement forgé, 
d’exécuter du code arbitraire.</t>
        </is>
      </c>
      <c r="H511" s="23" t="inlineStr">
        <is>
          <t>Risque fort</t>
        </is>
      </c>
      <c r="I511" s="147" t="inlineStr">
        <is>
          <t>Exécution de 
code 
arbitraire</t>
        </is>
      </c>
      <c r="J511" s="1" t="n"/>
      <c r="K511" s="18" t="inlineStr">
        <is>
          <t>Il est recommandé de mettre à jour Google Chrome dès que possible vers les versions :
✓ Google Chrome version : 128.0.6613.113/.114 ou ultérieur pour Windows
✓ Google Chrome version : 128.0.6613.113 ou ultérieur pour Linux
✓ Google Chrome version : 128.0.6613.113/.114 ou ultérieur pour Mac</t>
        </is>
      </c>
      <c r="L511" s="147" t="inlineStr">
        <is>
          <t>FS</t>
        </is>
      </c>
      <c r="M511" s="109" t="n">
        <v>45533</v>
      </c>
      <c r="N511" s="1" t="n">
        <v>2</v>
      </c>
      <c r="O511" s="109" t="n">
        <v>45533</v>
      </c>
      <c r="P511" s="1">
        <f>DATEDIF(F511,O511,"D")</f>
        <v/>
      </c>
      <c r="Q511" s="109">
        <f>IF(P510&lt;=N510,"Traité dans le delai","Hors délai de remediation")</f>
        <v/>
      </c>
      <c r="R511" s="19" t="inlineStr">
        <is>
          <t>29/08/2024 : Mail envoyé Par SOC 
Autoupdate</t>
        </is>
      </c>
      <c r="S511" s="102" t="inlineStr">
        <is>
          <t>https://chromereleases.googleblog.com/2024/08/stable-channel-update-for-desktop_28.html</t>
        </is>
      </c>
    </row>
    <row r="512" ht="87" customFormat="1" customHeight="1" s="2">
      <c r="A512" s="1" t="inlineStr">
        <is>
          <t>CDGDev</t>
        </is>
      </c>
      <c r="B512" s="147" t="inlineStr">
        <is>
          <t>04092024-01</t>
        </is>
      </c>
      <c r="C512" s="1" t="inlineStr">
        <is>
          <t>Clos (Patch cumulative)</t>
        </is>
      </c>
      <c r="D512" s="1" t="inlineStr">
        <is>
          <t>CVE-2024-6119</t>
        </is>
      </c>
      <c r="E512" s="147" t="inlineStr">
        <is>
          <t>OpenSSL</t>
        </is>
      </c>
      <c r="F512" s="109" t="n">
        <v>45539</v>
      </c>
      <c r="G512" s="18" t="inlineStr">
        <is>
          <t>Une vulnérabilité a été découverte dans OpenSSL. Elle permet à un attaquant de provoquer un déni de service à distance</t>
        </is>
      </c>
      <c r="H512" s="71" t="inlineStr">
        <is>
          <t>Risque fort</t>
        </is>
      </c>
      <c r="I512" s="147" t="inlineStr">
        <is>
          <t>Déni de service à 
distance</t>
        </is>
      </c>
      <c r="J512" s="1" t="n"/>
      <c r="K512" s="18" t="inlineStr">
        <is>
          <t>Installation de la mise à jour :
▪ OpenSSL versions 3.0.15 ou ultérieur
▪ OpenSSL versions 3.1.7 ou ultérieur
▪ OpenSSL versions 3.2.3 ou ultérieur
▪ OpenSSL versions 3.3.2 ou ultérieur</t>
        </is>
      </c>
      <c r="L512" s="1" t="inlineStr">
        <is>
          <t>Unix</t>
        </is>
      </c>
      <c r="M512" s="109" t="n">
        <v>45471</v>
      </c>
      <c r="N512" s="1" t="n">
        <v>10</v>
      </c>
      <c r="O512" s="109" t="n">
        <v>45582</v>
      </c>
      <c r="P512" s="1">
        <f>DATEDIF(F512,O512,"D")</f>
        <v/>
      </c>
      <c r="Q512" s="109">
        <f>IF(P511&lt;=N511,"Traité dans le delai","Hors délai de remediation")</f>
        <v/>
      </c>
      <c r="R512" s="19" t="inlineStr">
        <is>
          <t>04/09/2024 : Mail envoyé par SOC
09/09/2024 : Relance
11/09/2024 : Relance
24/09/2024 : Relance
30/09/2024 : Relance
Une nouvelle vulnérabilité a été décvouret sous l'id : 17102024-23</t>
        </is>
      </c>
      <c r="S512" s="20" t="inlineStr">
        <is>
          <t>https://openssl-library.org/news/secadv/20240903.txt</t>
        </is>
      </c>
    </row>
    <row r="513" ht="159.65" customFormat="1" customHeight="1" s="2">
      <c r="A513" s="1" t="inlineStr">
        <is>
          <t>CDGDev</t>
        </is>
      </c>
      <c r="B513" s="1" t="inlineStr">
        <is>
          <t>04092024-02</t>
        </is>
      </c>
      <c r="C513" s="1" t="inlineStr">
        <is>
          <t>Clos (Traité)</t>
        </is>
      </c>
      <c r="D513" s="147" t="inlineStr">
        <is>
          <t>CVE-2023-6870
CVE-2024-8381
CVE-2024-8382
CVE-2024-8383
CVE-2024-8384
CVE-2024-8385
CVE-2024-8386
CVE-2024-8387
CVE-2024-8388
CVE-2024-8389
CVE-2024-8399</t>
        </is>
      </c>
      <c r="E513" s="147" t="inlineStr">
        <is>
          <t>Mozilla Firefox</t>
        </is>
      </c>
      <c r="F513" s="109" t="n">
        <v>45539</v>
      </c>
      <c r="G513" s="18" t="inlineStr">
        <is>
          <t>De multiples vulnérabilités ont été découvertes 
dans les produits Mozilla. Certaines d'entre 
elles permettent à un attaquant de provoquer 
une exécution de code arbitraire à distance, un 
contournement de la politique de sécurité et un 
problème de sécurité non spécifié par l'éditeur.</t>
        </is>
      </c>
      <c r="H513" s="71" t="inlineStr">
        <is>
          <t>Risque fort</t>
        </is>
      </c>
      <c r="I513" s="147" t="inlineStr">
        <is>
          <t>Contournement de la 
politique de sécurité
-
Exécution de code 
arbitraire à distance
-
Non spécifié par 
l'éditeur</t>
        </is>
      </c>
      <c r="J513" s="1" t="n"/>
      <c r="K513" s="18" t="inlineStr">
        <is>
          <t>Mise à jour vers les versions : 
✓ Firefox versions 130 ou ultérieur.
✓ Firefox ESR versions 115.15 ou ultérieur.
✓ Firefox ESR versions 128.2 ou ultérieur.
✓ Firefox Focus pour iOS versions 130 ou ultérieur.
✓ Thunderbird versions 128.2 ou ultérieur.</t>
        </is>
      </c>
      <c r="L513" s="147" t="inlineStr">
        <is>
          <t>FS</t>
        </is>
      </c>
      <c r="M513" s="109" t="n">
        <v>45539</v>
      </c>
      <c r="N513" s="1" t="n">
        <v>5</v>
      </c>
      <c r="O513" s="109" t="n">
        <v>45539</v>
      </c>
      <c r="P513" s="1">
        <f>DATEDIF(F513,O513,"D")</f>
        <v/>
      </c>
      <c r="Q513" s="109">
        <f>IF(P513&lt;=N513,"Traité dans le delai","Hors délai de remediation")</f>
        <v/>
      </c>
      <c r="R513" s="19" t="inlineStr">
        <is>
          <t>4/9/2024 : Mail envoyé par SOC
Autoupdate</t>
        </is>
      </c>
      <c r="S513" s="18" t="inlineStr">
        <is>
          <t>https://www.mozilla.org/en-US/security/advisories/mfsa2024-39/
https://www.mozilla.org/en-US/security/advisories/mfsa2024-40/
https://www.mozilla.org/en-US/security/advisories/mfsa2024-41/
https://www.mozilla.org/en-US/security/advisories/mfsa2024-42/</t>
        </is>
      </c>
    </row>
    <row r="514" ht="116.15" customFormat="1" customHeight="1" s="2">
      <c r="A514" s="1" t="inlineStr">
        <is>
          <t>CDGDev</t>
        </is>
      </c>
      <c r="B514" s="147" t="inlineStr">
        <is>
          <t>04092024-03</t>
        </is>
      </c>
      <c r="C514" s="1" t="inlineStr">
        <is>
          <t>Clos (Traité)</t>
        </is>
      </c>
      <c r="D514" s="147" t="inlineStr">
        <is>
          <t>CVE-2024-7970
CVE-2024-8362</t>
        </is>
      </c>
      <c r="E514" s="147" t="inlineStr">
        <is>
          <t>Google Chrome</t>
        </is>
      </c>
      <c r="F514" s="109" t="n">
        <v>45539</v>
      </c>
      <c r="G514" s="18" t="inlineStr">
        <is>
          <t>De multiples vulnérabilités ont été 
découvertes dans Google Chrome. Elles 
permettent à un attaquant de provoquer un 
problème de sécurité non spécifié par 
l'éditeur.</t>
        </is>
      </c>
      <c r="H514" s="71" t="inlineStr">
        <is>
          <t>Risque fort</t>
        </is>
      </c>
      <c r="I514" s="147" t="inlineStr">
        <is>
          <t>Non spécifié 
par l'éditeur</t>
        </is>
      </c>
      <c r="J514" s="1" t="n"/>
      <c r="K514" s="18" t="inlineStr">
        <is>
          <t>Il est recommandé de mettre à jour Google Chrome dès que possible vers les versions :
✓ Google Chrome version : 128.0.6613.119/.120 ou ultérieur pour Windows
✓ Google Chrome version : 128.0.6613.119 ou ultérieur pour Linux
✓ Google Chrome version : 128.0.6613.119/.120 ou ultérieur MacOs</t>
        </is>
      </c>
      <c r="L514" s="147" t="inlineStr">
        <is>
          <t>FS</t>
        </is>
      </c>
      <c r="M514" s="109" t="n">
        <v>45539</v>
      </c>
      <c r="N514" s="1" t="n">
        <v>5</v>
      </c>
      <c r="O514" s="109" t="n">
        <v>45539</v>
      </c>
      <c r="P514" s="1">
        <f>DATEDIF(F514,O514,"D")</f>
        <v/>
      </c>
      <c r="Q514" s="109">
        <f>IF(P514&lt;=N514,"Traité dans le delai","Hors délai de remediation")</f>
        <v/>
      </c>
      <c r="R514" s="19" t="inlineStr">
        <is>
          <t>04/09/2024 : Mail envoyé par SOC
Autoupdate</t>
        </is>
      </c>
      <c r="S514" s="20" t="inlineStr">
        <is>
          <t>https://chromereleases.googleblog.com/2024/09/stable-channel-update-for-desktop.html</t>
        </is>
      </c>
    </row>
    <row r="515" ht="101.65" customFormat="1" customHeight="1" s="2">
      <c r="A515" s="1" t="inlineStr">
        <is>
          <t>CDGDev</t>
        </is>
      </c>
      <c r="B515" s="1" t="inlineStr">
        <is>
          <t>05092024-04</t>
        </is>
      </c>
      <c r="C515" s="1" t="inlineStr">
        <is>
          <t>Clos (Non concerné)</t>
        </is>
      </c>
      <c r="D515" s="147" t="inlineStr">
        <is>
          <t>CVE-2024-20439
CVE-2024-20440
CVE-2024-20430
CVE-2024-20469
CVE-2024-20497
CVE-2024-20503</t>
        </is>
      </c>
      <c r="E515" s="147" t="inlineStr">
        <is>
          <t>Produits Cisco</t>
        </is>
      </c>
      <c r="F515" s="109" t="n">
        <v>45540</v>
      </c>
      <c r="G515" s="18" t="inlineStr">
        <is>
          <t>De multiples vulnérabilités ont été découvertes 
dans les produits Cisco. Elles peuvent 
permettre à un attaquant de réussir une 
élévation de privilèges, de contourner la 
politique de sécurité et de réussir une injection 
du code arbitraire</t>
        </is>
      </c>
      <c r="H515" s="71" t="inlineStr">
        <is>
          <t>Risque fort</t>
        </is>
      </c>
      <c r="I515" s="147" t="inlineStr">
        <is>
          <t xml:space="preserve">Contournement de la 
politique de sécurité
-
Elévation de privilèges
-
Injection du code 
arbitraire </t>
        </is>
      </c>
      <c r="J515" s="1" t="n"/>
      <c r="K515" s="18" t="inlineStr">
        <is>
          <t>✓ Cisco Smart License Utility version 2.3.0 ou ultérieures
✓ Cisco Meraki SM Agent pour Windows 4.2.0 ou ultérieures
✓ Cisco Identity Services Engine version 3.2P7 (Sep 2024)
✓ Cisco Expressway Edge version 15.2 (Sep 2024)
✓ Cisco Duo Epic pour Hyperdrive version 1.2 ou ultérieures</t>
        </is>
      </c>
      <c r="L515" s="1" t="inlineStr">
        <is>
          <t>Network</t>
        </is>
      </c>
      <c r="M515" s="109" t="n">
        <v>45540</v>
      </c>
      <c r="N515" s="1" t="n">
        <v>5</v>
      </c>
      <c r="O515" s="109">
        <f>TODAY()</f>
        <v/>
      </c>
      <c r="P515" s="1">
        <f>DATEDIF(F515,O515,"D")</f>
        <v/>
      </c>
      <c r="Q515" s="109">
        <f>IF(P515&lt;=N515,"Traité dans le delai","Hors délai de remediation")</f>
        <v/>
      </c>
      <c r="R515" s="19" t="inlineStr">
        <is>
          <t xml:space="preserve">05/09/2024 : Mail envoyé par SOC
09/09/2024 : Relance
11/09/2024 : Relance
13/09/2024 : Relance
Non concerné 
</t>
        </is>
      </c>
      <c r="S515" s="18" t="inlineStr">
        <is>
          <t xml:space="preserve">https://sec.cloudapps.cisco.com/security/center/content/CiscoSecurityAdvisory/cisco-sa-meraki_x0002_agent-dll-hj-Ptn7PtKe 
https://sec.cloudapps.cisco.com/security/center/content/CiscoSecurityAdvisory/cisco-sa-ise_x0002_injection-6kn9tSxm 
https://sec.cloudapps.cisco.com/security/center/content/CiscoSecurityAdvisory/cisco-sa_x0002_expressway-auth-kdFrcZ2j
https://sec.cloudapps.cisco.com/security/center/content/CiscoSecurityAdvisory/cisco-sa-duo_x0002_epic-info-sdLv6h8y
https://sec.cloudapps.cisco.com/security/center/content/CiscoSecurityAdvisory/cisco-sa-cslu_x0002_7gHMzWm </t>
        </is>
      </c>
    </row>
    <row r="516" ht="188.65" customFormat="1" customHeight="1" s="2">
      <c r="A516" s="1" t="inlineStr">
        <is>
          <t>CDGDev</t>
        </is>
      </c>
      <c r="B516" s="147" t="inlineStr">
        <is>
          <t>11092024-08</t>
        </is>
      </c>
      <c r="C516" s="1" t="inlineStr">
        <is>
          <t>Clos (Non concerné)</t>
        </is>
      </c>
      <c r="D516" s="147" t="inlineStr">
        <is>
          <t>CVE-2022-45856
CVE-2023-44254
CVE-2024-31489</t>
        </is>
      </c>
      <c r="E516" s="147" t="inlineStr">
        <is>
          <t>Produits Fortinet</t>
        </is>
      </c>
      <c r="F516" s="109" t="n">
        <v>45546</v>
      </c>
      <c r="G516" s="18" t="inlineStr">
        <is>
          <t>De multiples vulnérabilités ont été 
découvertes dans les produits Fortinet. 
Certaines d'entre elles permettent à un 
attaquant de provoquer une exécution de 
code arbitraire, un déni de service à 
distance et une atteinte à la confidentialité 
des données.</t>
        </is>
      </c>
      <c r="H516" s="71" t="inlineStr">
        <is>
          <t>Risque fort</t>
        </is>
      </c>
      <c r="I516" s="147" t="inlineStr">
        <is>
          <t>Atteinte à la 
confidentialité 
des données
-
Contournement 
de la politique 
de sécurité
-
Déni de service 
à distance
-
Exécution de 
code arbitraire</t>
        </is>
      </c>
      <c r="J516" s="1" t="n"/>
      <c r="K516" s="18" t="inlineStr">
        <is>
          <t>Installation de la mise à jour :
✓ FortiAnalyzer 7.4.x versions 7.4.1 ou ultérieure
✓ FortiAnalyzer versions 7.2.5 ou ultérieure
✓ FortiClientWindows 7.2.x- versions 7.2.3 ou ultérieure
✓ FortiClientWindows versions 7.0.12 ou ultérieure
✓ FortiManager versions 7.4.x versions 7.4.1 ou ultérieure
✓ FortiManager versions 7.2.5 ou ultérieure</t>
        </is>
      </c>
      <c r="L516" s="1" t="inlineStr">
        <is>
          <t>Network</t>
        </is>
      </c>
      <c r="M516" s="109" t="n">
        <v>45546</v>
      </c>
      <c r="N516" s="1" t="n">
        <v>5</v>
      </c>
      <c r="O516" s="109" t="n">
        <v>45559</v>
      </c>
      <c r="P516" s="1">
        <f>DATEDIF(F516,O516,"D")</f>
        <v/>
      </c>
      <c r="Q516" s="109">
        <f>IF(P516&lt;=N516,"Traité dans le delai","Hors délai de remediation")</f>
        <v/>
      </c>
      <c r="R516" s="19" t="inlineStr">
        <is>
          <t>11/09/2024 : Mail envoyé par SOC
13/09/2024 :Relance
18/09/2024 : Relance
03/10/2024 : Relance
Non concerné</t>
        </is>
      </c>
      <c r="S516" s="18" t="inlineStr">
        <is>
          <t>https://www.fortiguard.com/psirt/FG-IR-22-282
https://www.fortiguard.com/psirt/FG-IR-22-230
https://www.fortiguard.com/psirt/FG-IR-23-204</t>
        </is>
      </c>
    </row>
    <row r="517" ht="101.65" customFormat="1" customHeight="1" s="2">
      <c r="A517" s="1" t="inlineStr">
        <is>
          <t>CDGDev</t>
        </is>
      </c>
      <c r="B517" s="147" t="inlineStr">
        <is>
          <t>11092024-09</t>
        </is>
      </c>
      <c r="C517" s="54" t="inlineStr">
        <is>
          <t>Clos (Patch cumulative)</t>
        </is>
      </c>
      <c r="D517" s="147" t="inlineStr">
        <is>
          <t>CVE-2024-41869
CVE-2024-41874
CVE-2024-45112</t>
        </is>
      </c>
      <c r="E517" s="147" t="inlineStr">
        <is>
          <t xml:space="preserve"> produits 
Adobe</t>
        </is>
      </c>
      <c r="F517" s="109" t="n">
        <v>45546</v>
      </c>
      <c r="G517" s="18" t="inlineStr">
        <is>
          <t>De multiples vulnérabilités ont été 
découvertes dans les produits 
Adobe. Elles permettent à un 
attaquant de provoquer une 
exécution de code arbitraire et un 
contournement de la politique de 
sécurité.</t>
        </is>
      </c>
      <c r="H517" s="71" t="inlineStr">
        <is>
          <t>Risque fort</t>
        </is>
      </c>
      <c r="I517" s="147" t="inlineStr">
        <is>
          <t>Exécution de code 
arbitraire</t>
        </is>
      </c>
      <c r="J517" s="1" t="n"/>
      <c r="K517" s="18" t="inlineStr">
        <is>
          <t>Mise a jours des produits Adobe par :
✓ Acrobat 2020 versions 20.005.30680 ou ultérieur
✓ Acrobat 2024 versions 24.001.30187 ou ultérieur
✓ Acrobat DC versions 24.003.20112 ou ultérieur
✓ Acrobat Reader 2020 versions 20.005.30680 ou ultérieur
✓ Acrobat Reader DC versions 24.003.20112 ou ultérieur</t>
        </is>
      </c>
      <c r="L517" s="147" t="inlineStr">
        <is>
          <t>FS</t>
        </is>
      </c>
      <c r="M517" s="109" t="n">
        <v>45546</v>
      </c>
      <c r="N517" s="1" t="n">
        <v>30</v>
      </c>
      <c r="O517" s="109" t="n">
        <v>45638</v>
      </c>
      <c r="P517" s="1">
        <f>DATEDIF(F517,O517,"D")</f>
        <v/>
      </c>
      <c r="Q517" s="109">
        <f>IF(P516&lt;=N516,"Traité dans le delai","Hors délai de remediation")</f>
        <v/>
      </c>
      <c r="R517" s="19" t="inlineStr">
        <is>
          <t>11/09/2024 : Mail envoyé par SOC
13/09/2024 :Relance
18/09/2024 : Relance
20/09/2024 : Relance
24/09/2024 : Relance
Une vulnérabilité a été découverte ID : 12122024-08</t>
        </is>
      </c>
      <c r="S517" s="18" t="inlineStr">
        <is>
          <t xml:space="preserve">https://helpx.adobe.com/security/products/acrobat/apsb24-70.html
https://helpx.adobe.com/security/products/coldfusion/apsb24-71.html </t>
        </is>
      </c>
    </row>
    <row r="518" ht="116.15" customFormat="1" customHeight="1" s="2">
      <c r="A518" s="1" t="inlineStr">
        <is>
          <t>CDGDev</t>
        </is>
      </c>
      <c r="B518" s="147" t="inlineStr">
        <is>
          <t>11092024-10</t>
        </is>
      </c>
      <c r="C518" s="1" t="inlineStr">
        <is>
          <t>Clos (Traité)</t>
        </is>
      </c>
      <c r="D518" s="147" t="inlineStr">
        <is>
          <t>CVE-2024-8636
CVE-2024-8637
CVE-2024-8638
CVE-2024-8639</t>
        </is>
      </c>
      <c r="E518" s="147" t="inlineStr">
        <is>
          <t>Google Chrome</t>
        </is>
      </c>
      <c r="F518" s="109" t="n">
        <v>45546</v>
      </c>
      <c r="G518" s="18" t="inlineStr">
        <is>
          <t>De multiples vulnérabilités ont été 
découvertes dans Google Chrome. Elles 
permettent à un attaquant de provoquer un 
problème de sécurité non spécifié par 
l'éditeur.</t>
        </is>
      </c>
      <c r="H518" s="71" t="inlineStr">
        <is>
          <t>Risque fort</t>
        </is>
      </c>
      <c r="I518" s="147" t="inlineStr">
        <is>
          <t>Non spécifié 
par l'éditeur</t>
        </is>
      </c>
      <c r="J518" s="1" t="n"/>
      <c r="K518" s="18" t="inlineStr">
        <is>
          <t>Il est recommandé de mettre à jour Google Chrome dès que possible vers les versions :
✓ Google Chrome version : 128.0.6613.137/.138 ou ultérieur pour Windows
✓ Google Chrome version : 128.0.6613.137 ou ultérieur pour Linux
✓ Google Chrome version : 128.0.6613.137/.138 ou ultérieur MacOs</t>
        </is>
      </c>
      <c r="L518" s="147" t="inlineStr">
        <is>
          <t>FS</t>
        </is>
      </c>
      <c r="M518" s="109" t="n">
        <v>45546</v>
      </c>
      <c r="N518" s="1" t="n">
        <v>5</v>
      </c>
      <c r="O518" s="109" t="n">
        <v>45546</v>
      </c>
      <c r="P518" s="1">
        <f>DATEDIF(F518,O518,"D")</f>
        <v/>
      </c>
      <c r="Q518" s="109">
        <f>IF(P518&lt;=N518,"Traité dans le delai","Hors délai de remediation")</f>
        <v/>
      </c>
      <c r="R518" s="19" t="inlineStr">
        <is>
          <t>11/09/2024 : Mail envoyé par SOC
Autoupdate</t>
        </is>
      </c>
      <c r="S518" s="20" t="inlineStr">
        <is>
          <t xml:space="preserve">https://chromereleases.googleblog.com/2024/09/stable-channel-update-for-desktop_10.html </t>
        </is>
      </c>
    </row>
    <row r="519" ht="72.65000000000001" customFormat="1" customHeight="1" s="2">
      <c r="A519" s="1" t="inlineStr">
        <is>
          <t>CDGDev</t>
        </is>
      </c>
      <c r="B519" s="147" t="inlineStr">
        <is>
          <t>13092024-11</t>
        </is>
      </c>
      <c r="C519" s="54" t="inlineStr">
        <is>
          <t>Clos (Traité)</t>
        </is>
      </c>
      <c r="D519" s="147" t="inlineStr">
        <is>
          <t>CVE-2024-8636
CVE-2024-8637
CVE-2024-8638
CVE-2024-8639</t>
        </is>
      </c>
      <c r="E519" s="147" t="inlineStr">
        <is>
          <t>Microsoft Edge</t>
        </is>
      </c>
      <c r="F519" s="109" t="n">
        <v>45548</v>
      </c>
      <c r="G519" s="18" t="inlineStr">
        <is>
          <t>De multiples vulnérabilités ont été 
découvertes dans Microsoft Edge. 
Elles permettent à un attaquant de 
provoquer un problème de sécurité 
non spécifié par l'éditeur.</t>
        </is>
      </c>
      <c r="H519" s="71" t="inlineStr">
        <is>
          <t>Risque fort</t>
        </is>
      </c>
      <c r="I519" s="147" t="inlineStr">
        <is>
          <t>Non spécifié 
par l'éditeur</t>
        </is>
      </c>
      <c r="J519" s="1" t="n"/>
      <c r="K519" s="18" t="inlineStr">
        <is>
          <t>Il est recommandé de mettre à jour Microsoft Edge dès que possible vers les versions :
✓ Microsoft Edge version : 128.0.2739.79 ou ultérieur</t>
        </is>
      </c>
      <c r="L519" s="147" t="inlineStr">
        <is>
          <t>FS</t>
        </is>
      </c>
      <c r="M519" s="109" t="n">
        <v>45548</v>
      </c>
      <c r="N519" s="1" t="n">
        <v>5</v>
      </c>
      <c r="O519" s="109" t="n">
        <v>45548</v>
      </c>
      <c r="P519" s="1">
        <f>DATEDIF(F519,O519,"D")</f>
        <v/>
      </c>
      <c r="Q519" s="109">
        <f>IF(P519&lt;=N519,"Traité dans le delai","Hors délai de remediation")</f>
        <v/>
      </c>
      <c r="R519" s="19" t="inlineStr">
        <is>
          <t>13/09/2024 : Mail envoyé par SOC
Autoupdate</t>
        </is>
      </c>
      <c r="S519" s="20" t="inlineStr">
        <is>
          <t>https://msrc.microsoft.com/update-guide/vulnerability/CVE-2024-8636
https://msrc.microsoft.com/update-guide/vulnerability/CVE-2024-8637
https://msrc.microsoft.com/update-guide/vulnerability/CVE-2024-8638
https://msrc.microsoft.com/update-guide/vulnerability/CVE-2024-8639</t>
        </is>
      </c>
    </row>
    <row r="520" ht="58.15" customFormat="1" customHeight="1" s="2">
      <c r="A520" s="1" t="inlineStr">
        <is>
          <t>CDGDev</t>
        </is>
      </c>
      <c r="B520" s="147" t="inlineStr">
        <is>
          <t>13092024-12</t>
        </is>
      </c>
      <c r="C520" s="1" t="inlineStr">
        <is>
          <t>Clos (Non concerné)</t>
        </is>
      </c>
      <c r="D520" s="147" t="inlineStr">
        <is>
          <t>CVE-2024-38816</t>
        </is>
      </c>
      <c r="E520" s="147" t="inlineStr">
        <is>
          <t>Spring Framework</t>
        </is>
      </c>
      <c r="F520" s="109" t="n">
        <v>45548</v>
      </c>
      <c r="G520" s="18" t="inlineStr">
        <is>
          <t>Une vulnérabilité a été découverte dans 
Spring Framework. Elle permet à un 
attaquant de provoquer une atteinte à la 
confidentialité des données.</t>
        </is>
      </c>
      <c r="H520" s="71" t="inlineStr">
        <is>
          <t>Risque fort</t>
        </is>
      </c>
      <c r="I520" s="147" t="inlineStr">
        <is>
          <t>Atteinte à la 
confidentialité 
des données</t>
        </is>
      </c>
      <c r="J520" s="1" t="n"/>
      <c r="K520" s="18" t="inlineStr">
        <is>
          <t>Installation de la mise à jour :
✓ Spring Framework versions 6.0.24 ou ultérieures.
✓ Spring Framework versions 5.3.40 ou ultérieures.
✓ Spring Framework versions 6.1.13 ou ultérieures.</t>
        </is>
      </c>
      <c r="L520" s="1" t="inlineStr">
        <is>
          <t>APPS</t>
        </is>
      </c>
      <c r="M520" s="109" t="n">
        <v>45548</v>
      </c>
      <c r="N520" s="1" t="n">
        <v>10</v>
      </c>
      <c r="O520" s="109">
        <f>TODAY()</f>
        <v/>
      </c>
      <c r="P520" s="1">
        <f>DATEDIF(F520,O520,"D")</f>
        <v/>
      </c>
      <c r="Q520" s="109">
        <f>IF(P520&lt;=N520,"Traité dans le delai","Hors délai de remediation")</f>
        <v/>
      </c>
      <c r="R520" s="19" t="inlineStr">
        <is>
          <t>13/09/2024 : Mail envoyé par SOC
Non concerné</t>
        </is>
      </c>
      <c r="S520" s="20" t="inlineStr">
        <is>
          <t xml:space="preserve">https://spring.io/security/cve-2024-38816 </t>
        </is>
      </c>
    </row>
    <row r="521" ht="116.15" customFormat="1" customHeight="1" s="2">
      <c r="A521" s="1" t="inlineStr">
        <is>
          <t>CDGDev</t>
        </is>
      </c>
      <c r="B521" s="1" t="inlineStr">
        <is>
          <t>18092024-14</t>
        </is>
      </c>
      <c r="C521" s="1" t="inlineStr">
        <is>
          <t>Clos (Non concerné)</t>
        </is>
      </c>
      <c r="D521" s="147" t="inlineStr">
        <is>
          <t>CVE-2024-38812 
CVE-2024-38813</t>
        </is>
      </c>
      <c r="E521" s="147" t="inlineStr">
        <is>
          <t>Produits Vmware</t>
        </is>
      </c>
      <c r="F521" s="109" t="n">
        <v>45553</v>
      </c>
      <c r="G521" s="18" t="inlineStr">
        <is>
          <t xml:space="preserve">De multiples vulnérabilités ont été découvertes dans les produits VMware. Elles permettent à un attaquant de provoquer une exécution de code arbitraire à distance et une élévation de privilèges. </t>
        </is>
      </c>
      <c r="H521" s="71" t="inlineStr">
        <is>
          <t>Risque fort</t>
        </is>
      </c>
      <c r="I521" s="147" t="inlineStr">
        <is>
          <t xml:space="preserve">Exécution de code arbitraire à distance
-
Élévation de privilèges </t>
        </is>
      </c>
      <c r="J521" s="1" t="n"/>
      <c r="K521" s="18" t="inlineStr">
        <is>
          <t>Il est recommandé de mettre à jour les produits VMware vers les versions :
	Cloud Foundation versions 4.x : Appliquer le correctif de sécurité 7.0 U3s
	Cloud Foundation versions 5.x : Appliquer le correctif de sécurité 8.0 U3b
	vCenter Server 7.x : versions 7.0 U3s ou ultérieures
	vCenter Server 8.x : versions 8.0 U3b ou ultérieures</t>
        </is>
      </c>
      <c r="L521" s="1" t="inlineStr">
        <is>
          <t>Wintel</t>
        </is>
      </c>
      <c r="M521" s="109" t="n">
        <v>45553</v>
      </c>
      <c r="N521" s="1" t="n">
        <v>5</v>
      </c>
      <c r="O521" s="109" t="n">
        <v>45560</v>
      </c>
      <c r="P521" s="1">
        <f>DATEDIF(F521,O521,"D")</f>
        <v/>
      </c>
      <c r="Q521" s="109">
        <f>IF(P521&lt;=N521,"Traité dans le delai","Hors délai de remediation")</f>
        <v/>
      </c>
      <c r="R521" s="19" t="inlineStr">
        <is>
          <t>18/09/2024 : Mail envoyé par SOC
Vmware sera décommissionner suite à la migration vers le DC DXC</t>
        </is>
      </c>
      <c r="S521" s="20" t="inlineStr">
        <is>
          <t xml:space="preserve">https://support.broadcom.com/web/ecx/support-content-notification/-/external/content/SecurityAdvisories/0/24968 </t>
        </is>
      </c>
    </row>
    <row r="522" ht="116.15" customFormat="1" customHeight="1" s="2">
      <c r="A522" s="1" t="inlineStr">
        <is>
          <t>CDGDev</t>
        </is>
      </c>
      <c r="B522" s="1" t="inlineStr">
        <is>
          <t>19092024-15</t>
        </is>
      </c>
      <c r="C522" s="1" t="inlineStr">
        <is>
          <t>Clos (Traité)</t>
        </is>
      </c>
      <c r="D522" s="147" t="inlineStr">
        <is>
          <t xml:space="preserve">CVE-2024-8904
 CVE-2024-8905
 CVE-2024-8906
 CVE-2024-8907
 CVE-2024-8908
 CVE-2024-8909
</t>
        </is>
      </c>
      <c r="E522" s="147" t="inlineStr">
        <is>
          <t>Google Chrome</t>
        </is>
      </c>
      <c r="F522" s="109" t="n">
        <v>45554</v>
      </c>
      <c r="G522" s="18" t="inlineStr">
        <is>
          <t>De multiples vulnérabilités ont été 
découvertes dans Google Chrome. 
Elles permettent à un attaquant de 
provoquer un problème de sécurité 
non spécifié par l'éditeur.</t>
        </is>
      </c>
      <c r="H522" s="71" t="inlineStr">
        <is>
          <t>Risque fort</t>
        </is>
      </c>
      <c r="I522" s="147" t="inlineStr">
        <is>
          <t>Non spécifié 
par l'éditeur</t>
        </is>
      </c>
      <c r="J522" s="1" t="n"/>
      <c r="K522" s="18" t="inlineStr">
        <is>
          <t>Il est recommandé de mettre à jour Microsoft Edge dès que possible vers les versions :
✓ Google Chrome version : 129.0.6668.58/.59 ou ultérieur pour Windows
✓ Google Chrome version : 129.0.6668.58 ou ultérieur pour Linux
✓ Google Chrome version : 129.0.6668.58/.59 ou ultérieur pour Mac</t>
        </is>
      </c>
      <c r="L522" s="147" t="inlineStr">
        <is>
          <t>FS</t>
        </is>
      </c>
      <c r="M522" s="109" t="n">
        <v>45554</v>
      </c>
      <c r="N522" s="1" t="n">
        <v>5</v>
      </c>
      <c r="O522" s="109" t="n">
        <v>45554</v>
      </c>
      <c r="P522" s="1">
        <f>DATEDIF(F522,O522,"D")</f>
        <v/>
      </c>
      <c r="Q522" s="109">
        <f>IF(P522&lt;=N522,"Traité dans le delai","Hors délai de remediation")</f>
        <v/>
      </c>
      <c r="R522" s="19" t="inlineStr">
        <is>
          <t>18/09/2024 : Mail envoyé par SOC
Autoupdate</t>
        </is>
      </c>
      <c r="S522" s="20" t="inlineStr">
        <is>
          <t xml:space="preserve">https://chromereleases.googleblog.com/2024/09/stable-channel-update-for-desktop_17.html </t>
        </is>
      </c>
    </row>
    <row r="523" ht="159.65" customFormat="1" customHeight="1" s="2">
      <c r="A523" s="1" t="inlineStr">
        <is>
          <t>CDGDev</t>
        </is>
      </c>
      <c r="B523" s="1" t="inlineStr">
        <is>
          <t>20092024-16</t>
        </is>
      </c>
      <c r="C523" s="54" t="inlineStr">
        <is>
          <t>OPEN</t>
        </is>
      </c>
      <c r="D523" s="1" t="inlineStr">
        <is>
          <t>CVE-2024-38016</t>
        </is>
      </c>
      <c r="E523" s="147" t="inlineStr">
        <is>
          <t>Microsoft office et Visio</t>
        </is>
      </c>
      <c r="F523" s="109" t="n">
        <v>45555</v>
      </c>
      <c r="G523" s="18" t="inlineStr">
        <is>
          <t xml:space="preserve">Une vulnérabilité a été découverte dans le 
composant Visio de Microsoft Office permet 
à un attaquant, en persuadant une victime 
d’ouvrir un document spécifiquement forgé, 
d'exécuter du code arbitraire. </t>
        </is>
      </c>
      <c r="H523" s="71" t="inlineStr">
        <is>
          <t>Risque fort</t>
        </is>
      </c>
      <c r="I523" s="147" t="inlineStr">
        <is>
          <t>Exécution de 
code 
arbitraire</t>
        </is>
      </c>
      <c r="J523" s="1" t="n"/>
      <c r="K523" s="18" t="inlineStr">
        <is>
          <t>Appliquer les correctifs suivants :
• Microsoft Office 2019 for 32-bit editions: [Correctif]
• Microsoft Visio 2016 (32-bit edition): [KB5002634]
• Microsoft Office LTSC 2021 for 64-bit editions: [Correctif]
• Microsoft Visio 2016 (64-bit edition): [KB5002634]
• Microsoft 365 Apps for Enterprise for 64-bit Systems : [Correctif]
• Microsoft Office 2019 for 64-bit editions: [Correctif]]
• Microsoft 365 Apps for Enterprise for 32-bit Systems: [Correctif]]
• Microsoft Office LTSC 2021 for 32-bit editions: [Correctif]</t>
        </is>
      </c>
      <c r="L523" s="147" t="inlineStr">
        <is>
          <t>FS</t>
        </is>
      </c>
      <c r="M523" s="109" t="n">
        <v>45555</v>
      </c>
      <c r="N523" s="1" t="n">
        <v>5</v>
      </c>
      <c r="O523" s="109">
        <f>TODAY()</f>
        <v/>
      </c>
      <c r="P523" s="1">
        <f>DATEDIF(F523,O523,"D")</f>
        <v/>
      </c>
      <c r="Q523" s="109">
        <f>IF(P523&lt;=N523,"Traité dans le delai","Hors délai de remediation")</f>
        <v/>
      </c>
      <c r="R523" s="19" t="inlineStr">
        <is>
          <t>20/09/2024 : Mail envoyé par SOC
24/09/2024 : Relance
26/09/2024 : Relance
30/09/2024 : Relance</t>
        </is>
      </c>
      <c r="S523" s="20" t="inlineStr">
        <is>
          <t xml:space="preserve">https://msrc.microsoft.com/update-guide/vulnerability/CVE-2024-38016 </t>
        </is>
      </c>
    </row>
    <row r="524" ht="145.15" customFormat="1" customHeight="1" s="2">
      <c r="A524" s="1" t="inlineStr">
        <is>
          <t>CDGDev</t>
        </is>
      </c>
      <c r="B524" s="1" t="inlineStr">
        <is>
          <t>20092024-17</t>
        </is>
      </c>
      <c r="C524" s="54" t="inlineStr">
        <is>
          <t>Clos (Traité)</t>
        </is>
      </c>
      <c r="D524" s="147" t="inlineStr">
        <is>
          <t>CVE-2024-38221
CVE-2024-43489
CVE-2024-43496
CVE-2024-8904
CVE-2024-8905
CVE-2024-8906
CVE-2024-8907
CVE-2024-8908
CVE-2024-8909</t>
        </is>
      </c>
      <c r="E524" s="147" t="inlineStr">
        <is>
          <t>Microsoft Edge</t>
        </is>
      </c>
      <c r="F524" s="109" t="n">
        <v>45555</v>
      </c>
      <c r="G524" s="18"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524" s="71" t="inlineStr">
        <is>
          <t>Risque fort</t>
        </is>
      </c>
      <c r="I524" s="147" t="inlineStr">
        <is>
          <t>Contournement 
de la politique 
de sécurité
-
Exécution de 
code arbitraire 
à distance
-
Non spécifié 
par l'éditeur</t>
        </is>
      </c>
      <c r="J524" s="1" t="n"/>
      <c r="K524" s="18" t="inlineStr">
        <is>
          <t>Il est recommandé de mettre à jour Microsoft Edge dès que possible vers les versions :
✓ Microsoft Edge version : 129.0.2792.52 ou ultérieur</t>
        </is>
      </c>
      <c r="L524" s="147" t="inlineStr">
        <is>
          <t>FS</t>
        </is>
      </c>
      <c r="M524" s="109" t="n">
        <v>45555</v>
      </c>
      <c r="N524" s="1" t="n">
        <v>5</v>
      </c>
      <c r="O524" s="109" t="n">
        <v>45555</v>
      </c>
      <c r="P524" s="1">
        <f>DATEDIF(F524,O524,"D")</f>
        <v/>
      </c>
      <c r="Q524" s="109">
        <f>IF(P524&lt;=N524,"Traité dans le delai","Hors délai de remediation")</f>
        <v/>
      </c>
      <c r="R524" s="19" t="inlineStr">
        <is>
          <t>20/09/2024 : Mail envoyé par SOC
Autoupdate</t>
        </is>
      </c>
      <c r="S524" s="18" t="inlineStr">
        <is>
          <t xml:space="preserve">https://msrc.microsoft.com/update-guide/vulnerability/CVE-2024-38221
https://msrc.microsoft.com/update-guide/vulnerability/CVE-2024-43489
https://msrc.microsoft.com/update-guide/vulnerability/CVE-2024-43496
https://msrc.microsoft.com/update-guide/vulnerability/CVE-2024-8904
https://msrc.microsoft.com/update-guide/vulnerability/CVE-2024-8905
https://msrc.microsoft.com/update-guide/vulnerability/CVE-2024-8906
https://msrc.microsoft.com/update-guide/vulnerability/CVE-2024-8907
https://msrc.microsoft.com/update-guide/vulnerability/CVE-2024-8908
https://msrc.microsoft.com/update-guide/vulnerability/CVE-2024-8909 </t>
        </is>
      </c>
    </row>
    <row r="525" ht="116.15" customFormat="1" customHeight="1" s="2">
      <c r="A525" s="1" t="inlineStr">
        <is>
          <t>CDGDev</t>
        </is>
      </c>
      <c r="B525" s="1" t="inlineStr">
        <is>
          <t>25092024-18</t>
        </is>
      </c>
      <c r="C525" s="1" t="inlineStr">
        <is>
          <t>Clos (Traité)</t>
        </is>
      </c>
      <c r="D525" s="147" t="inlineStr">
        <is>
          <t>CVE-2024-9120
CVE-2024-9121
CVE-2024-9122
CVE-2024-9123</t>
        </is>
      </c>
      <c r="E525" s="147" t="inlineStr">
        <is>
          <t>Google Chrome</t>
        </is>
      </c>
      <c r="F525" s="109" t="n">
        <v>45560</v>
      </c>
      <c r="G525" s="18" t="inlineStr">
        <is>
          <t>De multiples vulnérabilités ont été 
découvertes dans Google Chrome. 
Elles permettent à un attaquant de 
provoquer un problème de sécurité 
non spécifié par l'éditeur.</t>
        </is>
      </c>
      <c r="H525" s="71" t="inlineStr">
        <is>
          <t>Risque fort</t>
        </is>
      </c>
      <c r="I525" s="147" t="inlineStr">
        <is>
          <t>Non spécifié 
par l'éditeur</t>
        </is>
      </c>
      <c r="J525" s="1" t="n"/>
      <c r="K525" s="18" t="inlineStr">
        <is>
          <t>Il est recommandé de mettre à jour Microsoft Edge dès que possible vers les versions :
✓ Google Chrome version : 129.0.6668.70/.71 ou ultérieur pour Windows
✓ Google Chrome version : 129.0.6668.70 ou ultérieur pour Linux
✓ Google Chrome version : 129.0.6668.70/.71 ou ultérieur pour Mac</t>
        </is>
      </c>
      <c r="L525" s="147" t="inlineStr">
        <is>
          <t>FS</t>
        </is>
      </c>
      <c r="M525" s="109" t="n">
        <v>45560</v>
      </c>
      <c r="N525" s="1" t="n">
        <v>5</v>
      </c>
      <c r="O525" s="109" t="n">
        <v>45560</v>
      </c>
      <c r="P525" s="1">
        <f>DATEDIF(F525,O525,"D")</f>
        <v/>
      </c>
      <c r="Q525" s="109">
        <f>IF(P525&lt;=N525,"Traité dans le delai","Hors délai de remediation")</f>
        <v/>
      </c>
      <c r="R525" s="19" t="inlineStr">
        <is>
          <t>25/09/2024 : Mail envoyé par SOC
Autoupdate</t>
        </is>
      </c>
      <c r="S525" s="20" t="inlineStr">
        <is>
          <t>https://chromereleases.googleblog.com/2024/09/stable-channel-update-for-desktop_24.html</t>
        </is>
      </c>
    </row>
    <row r="526" ht="58.15" customFormat="1" customHeight="1" s="2">
      <c r="A526" s="1" t="inlineStr">
        <is>
          <t>CDGDev</t>
        </is>
      </c>
      <c r="B526" s="1" t="inlineStr">
        <is>
          <t>25092024-19</t>
        </is>
      </c>
      <c r="C526" s="1" t="inlineStr">
        <is>
          <t>Clos (Non concerné)</t>
        </is>
      </c>
      <c r="D526" s="147" t="inlineStr">
        <is>
          <t>CVE-2024-9014</t>
        </is>
      </c>
      <c r="E526" s="147" t="inlineStr">
        <is>
          <t>PostgreSQL 
pgAdmin</t>
        </is>
      </c>
      <c r="F526" s="109" t="n">
        <v>45560</v>
      </c>
      <c r="G526" s="18" t="inlineStr">
        <is>
          <t>Une vulnérabilité a été découverte dans 
PostgreSQL pgAdmin. Elle permet à un 
attaquant d'obtenir un accès non autorisé à 
des données sensibles.</t>
        </is>
      </c>
      <c r="H526" s="71" t="inlineStr">
        <is>
          <t>Risque fort</t>
        </is>
      </c>
      <c r="I526" s="147" t="inlineStr">
        <is>
          <t>Accès non 
autorisé</t>
        </is>
      </c>
      <c r="J526" s="1" t="n"/>
      <c r="K526" s="18" t="inlineStr">
        <is>
          <t>Il est recommandé de mettre à jour pgAdmin dès que possible vers les versions :
✓ pgAdmin 4 versions 8.12 ou ultérieur</t>
        </is>
      </c>
      <c r="L526" s="1" t="inlineStr">
        <is>
          <t>DBA</t>
        </is>
      </c>
      <c r="M526" s="109" t="n">
        <v>45560</v>
      </c>
      <c r="N526" s="1" t="n">
        <v>5</v>
      </c>
      <c r="O526" s="109">
        <f>TODAY()</f>
        <v/>
      </c>
      <c r="P526" s="1">
        <f>DATEDIF(F526,O526,"D")</f>
        <v/>
      </c>
      <c r="Q526" s="109">
        <f>IF(P526&lt;=N526,"Traité dans le delai","Hors délai de remediation")</f>
        <v/>
      </c>
      <c r="R526" s="19" t="inlineStr">
        <is>
          <t xml:space="preserve">25/09/2024 : Mail envoyé Par SOC 
27/09/2024 : Relance
02/10/2024 : Relance
Non concerné </t>
        </is>
      </c>
      <c r="S526" s="20" t="inlineStr">
        <is>
          <t>https://www.pgadmin.org/docs/pgadmin4/8.12/release_notes_8_12.htm</t>
        </is>
      </c>
    </row>
    <row r="527" ht="58.15" customFormat="1" customHeight="1" s="2">
      <c r="A527" s="1" t="inlineStr">
        <is>
          <t>CDGDev</t>
        </is>
      </c>
      <c r="B527" s="1" t="inlineStr">
        <is>
          <t>25092024-20</t>
        </is>
      </c>
      <c r="C527" s="1" t="inlineStr">
        <is>
          <t>Clos (Non concerné)</t>
        </is>
      </c>
      <c r="D527" s="147" t="inlineStr">
        <is>
          <t>CVE-2022-24805
CVE-2022-24809
CVE-2024-45817</t>
        </is>
      </c>
      <c r="E527" s="1" t="inlineStr">
        <is>
          <t>Citrix Hypervisor</t>
        </is>
      </c>
      <c r="F527" s="109" t="n">
        <v>45560</v>
      </c>
      <c r="G527" s="18" t="inlineStr">
        <is>
          <t>De multiples vulnérabilités ont été 
découvertes dans les produits Citrix. Elles 
permettent à un attaquant de provoquer un 
déni de service à distance.</t>
        </is>
      </c>
      <c r="H527" s="71" t="inlineStr">
        <is>
          <t>Risque fort</t>
        </is>
      </c>
      <c r="I527" s="147" t="inlineStr">
        <is>
          <t>Déni de 
service à 
distance</t>
        </is>
      </c>
      <c r="J527" s="1" t="n"/>
      <c r="K527" s="18" t="inlineStr">
        <is>
          <t>✓ Installation du Hotfix XS82ECU1077 pour Hypervisor.
✓ Installation du dernier Correctif de sécurité pour Xenserver .</t>
        </is>
      </c>
      <c r="L527" s="1" t="inlineStr">
        <is>
          <t>Wintel</t>
        </is>
      </c>
      <c r="M527" s="109" t="n">
        <v>45560</v>
      </c>
      <c r="N527" s="1" t="n">
        <v>10</v>
      </c>
      <c r="O527" s="109" t="n">
        <v>45560</v>
      </c>
      <c r="P527" s="1">
        <f>DATEDIF(F527,O527,"D")</f>
        <v/>
      </c>
      <c r="Q527" s="109">
        <f>IF(P527&lt;=N527,"Traité dans le delai","Hors délai de remediation")</f>
        <v/>
      </c>
      <c r="R527" s="19" t="inlineStr">
        <is>
          <t>25/09/2024 : Mail envoyé par SOC
27/09/2024 : Relance
30/09/2024 : Relance
Non concerné</t>
        </is>
      </c>
      <c r="S527" s="20" t="inlineStr">
        <is>
          <t xml:space="preserve">https://support.citrix.com/s/article/CTX691646-xenserver-and-citrix-hypervisor-security-update_x0002_for-cve20244581 </t>
        </is>
      </c>
    </row>
    <row r="528" ht="232.15" customFormat="1" customHeight="1" s="2">
      <c r="A528" s="1" t="inlineStr">
        <is>
          <t>CDGDev</t>
        </is>
      </c>
      <c r="B528" s="1" t="inlineStr">
        <is>
          <t>26092024-21</t>
        </is>
      </c>
      <c r="C528" s="1" t="inlineStr">
        <is>
          <t>Clos (Non concerné)</t>
        </is>
      </c>
      <c r="D528" s="147" t="inlineStr">
        <is>
          <t>CVE-2024-20350
CVE-2024-20381
CVE-2024-20414 
CVE-2024-20433
CVE-2024-20434
CVE-2024-20436 
CVE-2024-20437 
CVE-2024-20455 
CVE-2024-20464 
CVE-2024-20465 
CVE-2024-20467 
CVE-2024-20475 
CVE-2024-20480 
CVE-2024-20496 
CVE-2024-20508</t>
        </is>
      </c>
      <c r="E528" s="147" t="inlineStr">
        <is>
          <t>Produits Cisco</t>
        </is>
      </c>
      <c r="F528" s="109" t="n">
        <v>45561</v>
      </c>
      <c r="G528" s="18" t="inlineStr">
        <is>
          <t>De multiples vulnérabilités ont été 
découvertes dans les produits Cisco. 
Certaines d'entre elles permettent à un 
attaquant de causer un déni de service, 
de réussir une élévation de privilèges, 
d’exécuter du code arbitraire et de 
divulguer des informations confidentielles.</t>
        </is>
      </c>
      <c r="H528" s="71" t="inlineStr">
        <is>
          <t>Risque fort</t>
        </is>
      </c>
      <c r="I528" s="147" t="inlineStr">
        <is>
          <t>Elévation de privilèges
-
Déni de service
-
Exécution du code 
arbitraire à distance
-
Divulgation des 
informations 
confidentielles</t>
        </is>
      </c>
      <c r="J528" s="1" t="n"/>
      <c r="K528" s="34" t="inlineStr">
        <is>
          <t>se référer aux bulletins de sécurité Cisco afin d’installer les nouvelles mises à jour.</t>
        </is>
      </c>
      <c r="L528" s="1" t="inlineStr">
        <is>
          <t>Network</t>
        </is>
      </c>
      <c r="M528" s="109" t="n">
        <v>45561</v>
      </c>
      <c r="N528" s="1" t="n">
        <v>5</v>
      </c>
      <c r="O528" s="109" t="n">
        <v>45562</v>
      </c>
      <c r="P528" s="1">
        <f>DATEDIF(F528,O528,"D")</f>
        <v/>
      </c>
      <c r="Q528" s="109">
        <f>IF(P528&lt;=N528,"Traité dans le delai","Hors délai de remediation")</f>
        <v/>
      </c>
      <c r="R528" s="19" t="inlineStr">
        <is>
          <t xml:space="preserve">26/09/2024 : Mail envoyé par SOC
27/09/2024 : Relance
02/10/2024 : Relance
04/10/2024 : Relance
Non concerné </t>
        </is>
      </c>
      <c r="S528" s="18" t="inlineStr">
        <is>
          <t>https://sec.cloudapps.cisco.com/security/center/content/CiscoSecurityAdvisory/cisco-sa-httpsrvr_x0002_dos-yOZThut
https://sec.cloudapps.cisco.com/security/center/content/CiscoSecurityAdvisory/cisco-sa-dnac_x0002_ssh-e4uOdASj
https://sec.cloudapps.cisco.com/security/center/content/CiscoSecurityAdvisory/cisco-sa-cpp-vfr_x0002_dos-nhHKGgO
https://sec.cloudapps.cisco.com/security/center/content/CiscoSecurityAdvisory/cisco-sa-nso_x0002_auth-bypass-QnTEesp
https://sec.cloudapps.cisco.com/security/center/content/CiscoSecurityAdvisory/cisco-sa-vlan_x0002_dos-27Pur5RT
https://sec.cloudapps.cisco.com/security/center/content/CiscoSecurityAdvisory/cisco-sa-utd_x0002_snort3-dos-bypas-b4OUEwxD
https://sec.cloudapps.cisco.com/security/center/content/CiscoSecurityAdvisory/cisco-sa-sdwan_x0002_xss-zQ4KPvYd
https://sec.cloudapps.cisco.com/security/center/content/CiscoSecurityAdvisory/cisco-sa-repacl_x0002_9eXgnBpD
https://sec.cloudapps.cisco.com/security/center/content/CiscoSecurityAdvisory/cisco-sa-ios_x0002_webui-HfwnRgk
https://sec.cloudapps.cisco.com/security/center/content/CiscoSecurityAdvisory/cisco-sa-c9800-
cwa-acl-nPSbHSnA
https://sec.cloudapps.cisco.com/security/center/content/CiscoSecurityAdvisory/cisco-sa-webui_x0002_csrf-ycUYxkKO
https://sec.cloudapps.cisco.com/security/center/content/CiscoSecurityAdvisory/cisco-sa-sdwan_x0002_utd-dos-hDATqxs
https://sec.cloudapps.cisco.com/security/center/content/CiscoSecurityAdvisory/cisco-sa-rsvp_x0002_dos-OypvgVZf
https://sec.cloudapps.cisco.com/security/center/content/CiscoSecurityAdvisory/cisco-sa-pim_x0002_APbVfySJ
https://sec.cloudapps.cisco.com/security/center/content/CiscoSecurityAdvisory/cisco-sa-ios-xe_x0002_sda-edge-dos-MBcbG9</t>
        </is>
      </c>
    </row>
    <row r="529" ht="246.65" customFormat="1" customHeight="1" s="2">
      <c r="A529" s="1" t="inlineStr">
        <is>
          <t>CDGDev</t>
        </is>
      </c>
      <c r="B529" s="1" t="inlineStr">
        <is>
          <t>27092024-23</t>
        </is>
      </c>
      <c r="C529" s="35" t="inlineStr">
        <is>
          <t>Clos (Non concerné)</t>
        </is>
      </c>
      <c r="D529" s="147" t="inlineStr">
        <is>
          <t xml:space="preserve">CVE-2024-4577
CVE-2024-8925
CVE-2024-8926
CVE-2024-8927
CVE-2024-9026 </t>
        </is>
      </c>
      <c r="E529" s="147" t="inlineStr">
        <is>
          <t>PHP</t>
        </is>
      </c>
      <c r="F529" s="109" t="n">
        <v>45562</v>
      </c>
      <c r="G529" s="18" t="inlineStr">
        <is>
          <t>De multiples vulnérabilités ont été 
découvertes dans PHP. Certaines d'entre 
elles permettent à un attaquant de 
provoquer une exécution de code arbitraire 
à distance, une atteinte à la confidentialité 
des données et une atteinte à l'intégrité des 
données.</t>
        </is>
      </c>
      <c r="H529" s="71" t="inlineStr">
        <is>
          <t>Risque fort</t>
        </is>
      </c>
      <c r="I529" s="147" t="inlineStr">
        <is>
          <t>Atteinte à l'intégrité 
des données
-
Atteinte à la 
confidentialité des 
données
-
Contournement de 
la politique de 
sécurité
-
Exécution de code 
arbitraire à 
distance
-
Non spécifié par 
l'éditeur</t>
        </is>
      </c>
      <c r="J529" s="1" t="n"/>
      <c r="K529" s="18" t="inlineStr">
        <is>
          <t>Il est recommandé de mettre à jour PHP dès que possible vers les versions :
✓ PHP versions 8.2.24 ou ultérieures.
✓ PHP versions 8.3.12 ou ultérieures.
✓ PHP versions 8.1.30 ou ultérieures.</t>
        </is>
      </c>
      <c r="L529" s="1" t="inlineStr">
        <is>
          <t>Unix</t>
        </is>
      </c>
      <c r="M529" s="109" t="n">
        <v>45562</v>
      </c>
      <c r="N529" s="1" t="n">
        <v>2</v>
      </c>
      <c r="O529" s="109" t="n">
        <v>45562</v>
      </c>
      <c r="P529" s="1">
        <f>DATEDIF(F529,O529,"D")</f>
        <v/>
      </c>
      <c r="Q529" s="109">
        <f>IF(P529&lt;=N529,"Traité dans le delai","Hors délai de remediation")</f>
        <v/>
      </c>
      <c r="R529" s="19" t="inlineStr">
        <is>
          <t>27/09/2024 : Mail envoyé par SOC
 (Non concerné)</t>
        </is>
      </c>
      <c r="S529" s="18" t="inlineStr">
        <is>
          <t>https://www.php.net/ChangeLog-8.php#8.1.30
https://www.php.net/ChangeLog-8.php#8.2.24
https://www.php.net/ChangeLog-8.php#8.3.12</t>
        </is>
      </c>
    </row>
    <row r="530" ht="72.65000000000001" customFormat="1" customHeight="1" s="2">
      <c r="A530" s="1" t="inlineStr">
        <is>
          <t>CDGDev</t>
        </is>
      </c>
      <c r="B530" s="1" t="inlineStr">
        <is>
          <t>27092024-24</t>
        </is>
      </c>
      <c r="C530" s="54" t="inlineStr">
        <is>
          <t>Clos (Traité)</t>
        </is>
      </c>
      <c r="D530" s="147" t="inlineStr">
        <is>
          <t>CVE-2024-9120
CVE-2024-9121
CVE-2024-9122
CVE-2024-9123</t>
        </is>
      </c>
      <c r="E530" s="147" t="inlineStr">
        <is>
          <t>Microsoft Edge</t>
        </is>
      </c>
      <c r="F530" s="109" t="n">
        <v>45562</v>
      </c>
      <c r="G530" s="18" t="inlineStr">
        <is>
          <t>De multiples vulnérabilités ont été 
découvertes dans Microsoft Edge. 
Elles permettent à un attaquant de 
provoquer un problème de sécurité 
non spécifié par l'éditeur.</t>
        </is>
      </c>
      <c r="H530" s="71" t="inlineStr">
        <is>
          <t>Risque fort</t>
        </is>
      </c>
      <c r="I530" s="147" t="inlineStr">
        <is>
          <t>Non spécifié par 
l'éditeur</t>
        </is>
      </c>
      <c r="J530" s="1" t="n"/>
      <c r="K530" s="18" t="inlineStr">
        <is>
          <t>Il est recommandé de mettre à jour Microsoft Edge dès que possible vers les versions :
✓ Google Chrome version : 129.0.2792.65 ou ultérieur</t>
        </is>
      </c>
      <c r="L530" s="147" t="inlineStr">
        <is>
          <t>FS</t>
        </is>
      </c>
      <c r="M530" s="109" t="n">
        <v>45562</v>
      </c>
      <c r="N530" s="1" t="n">
        <v>5</v>
      </c>
      <c r="O530" s="109" t="n">
        <v>45562</v>
      </c>
      <c r="P530" s="1">
        <f>DATEDIF(F530,O530,"D")</f>
        <v/>
      </c>
      <c r="Q530" s="109">
        <f>IF(P530&lt;=N530,"Traité dans le delai","Hors délai de remediation")</f>
        <v/>
      </c>
      <c r="R530" s="19" t="inlineStr">
        <is>
          <t>27/09/2024 : Mail envoyé par SOC
Autoupdate</t>
        </is>
      </c>
      <c r="S530" s="18" t="inlineStr">
        <is>
          <t>https://msrc.microsoft.com/update-guide/vulnerability/CVE-2024-9120
https://msrc.microsoft.com/update-guide/vulnerability/CVE-2024-9121
https://msrc.microsoft.com/update-guide/vulnerability/CVE-2024-9122
https://msrc.microsoft.com/update-guide/vulnerability/CVE-2024-9123</t>
        </is>
      </c>
    </row>
    <row r="531" ht="116.15" customFormat="1" customHeight="1" s="2">
      <c r="A531" s="1" t="inlineStr">
        <is>
          <t>CDGDev</t>
        </is>
      </c>
      <c r="B531" s="1" t="inlineStr">
        <is>
          <t>02102024-01</t>
        </is>
      </c>
      <c r="C531" s="54" t="inlineStr">
        <is>
          <t>Clos (Traité)</t>
        </is>
      </c>
      <c r="D531" s="147" t="inlineStr">
        <is>
          <t>CVE-2024-7025
CVE-2024-9369
CVE-2024-9370</t>
        </is>
      </c>
      <c r="E531" s="147" t="inlineStr">
        <is>
          <t>Google Chrome</t>
        </is>
      </c>
      <c r="F531" s="109" t="n">
        <v>45567</v>
      </c>
      <c r="G531" s="18" t="inlineStr">
        <is>
          <t>De multiples vulnérabilités ont été 
découvertes dans Google Chrome. 
Elles permettent à un attaquant de 
provoquer un problème de sécurité 
non spécifié par l'éditeur.</t>
        </is>
      </c>
      <c r="H531" s="71" t="inlineStr">
        <is>
          <t>Risque fort</t>
        </is>
      </c>
      <c r="I531" s="147" t="inlineStr">
        <is>
          <t>Non spécifié 
par l'éditeur</t>
        </is>
      </c>
      <c r="J531" s="1" t="n"/>
      <c r="K531" s="18" t="inlineStr">
        <is>
          <t>Il est recommandé de mettre à jour Google Chrome dès que possible vers les versions :
✓ Google Chrome version : 129.0.6668.89/.90 ou ultérieur pour Windows
✓ Google Chrome version : 129.0.6668.89 ou ultérieur pour Linux
✓ Google Chrome version : 129.0.6668.89/.90 ou ultérieur pour Mac</t>
        </is>
      </c>
      <c r="L531" s="147" t="inlineStr">
        <is>
          <t>FS</t>
        </is>
      </c>
      <c r="M531" s="109" t="n">
        <v>45567</v>
      </c>
      <c r="N531" s="1" t="n">
        <v>5</v>
      </c>
      <c r="O531" s="109" t="n">
        <v>45567</v>
      </c>
      <c r="P531" s="1">
        <f>DATEDIF(F531,O531,"D")</f>
        <v/>
      </c>
      <c r="Q531" s="109">
        <f>IF(P531&lt;=N531,"Traité dans le delai","Hors délai de remediation")</f>
        <v/>
      </c>
      <c r="R531" s="19" t="inlineStr">
        <is>
          <t>02/10/2024 : Mail envoyé par SOC
Autoupdate</t>
        </is>
      </c>
      <c r="S531" s="20" t="inlineStr">
        <is>
          <t>https://chromereleases.googleblog.com/2024/10/stable-channel-update-for-desktop.html</t>
        </is>
      </c>
    </row>
    <row r="532" ht="304.5" customFormat="1" customHeight="1" s="2">
      <c r="A532" s="1" t="inlineStr">
        <is>
          <t>CDGInvest</t>
        </is>
      </c>
      <c r="B532" s="1" t="inlineStr">
        <is>
          <t>02102024-02</t>
        </is>
      </c>
      <c r="C532" s="54" t="inlineStr">
        <is>
          <t>Clos (Traité)</t>
        </is>
      </c>
      <c r="D532" s="147" t="inlineStr">
        <is>
          <t>CVE-2024-8900
CVE-2024-9391
CVE-2024-9392
CVE-2024-9393
CVE-2024-9394
CVE-2024-9395
CVE-2024-9396
CVE-2024-9397
CVE-2024-9398
CVE-2024-9399
CVE-2024-9400
CVE-2024-9401
CVE-2024-9402
CVE-2024-9403</t>
        </is>
      </c>
      <c r="E532" s="147" t="inlineStr">
        <is>
          <t>produits Mozilla</t>
        </is>
      </c>
      <c r="F532" s="109" t="n">
        <v>45567</v>
      </c>
      <c r="G532" s="18"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532" s="71" t="inlineStr">
        <is>
          <t>Risque fort</t>
        </is>
      </c>
      <c r="I532" s="147" t="inlineStr">
        <is>
          <t>Atteinte à 
l'intégrité des 
données
-
Atteinte à la 
confidentialité 
des données
-
Contournement 
de la politique 
de sécurité
-
Déni de service 
à distance
-
Exécution de 
code arbitraire 
à distance
-
Non spécifié 
par l'éditeur</t>
        </is>
      </c>
      <c r="J532" s="1" t="n"/>
      <c r="K532" s="18" t="inlineStr">
        <is>
          <t>Mise à jour vers les versions :
✓ Firefox ESR versions 115.16 ou ultérieur.
✓ Firefox ESR versions 128.3 ou ultérieur.
© 2024 DXC Technology Company. All rights reserved.
✓ Firefox Focus versions 131 ou ultérieur pour Android.
✓ Firefox versions 131 ou ultérieur.
✓ Firefox versions 131 ou ultérieur pour Android.
✓ hunderbird versions 128.3 ou ultérieur.
✓ hunderbird versions 131 ou ultérieur.</t>
        </is>
      </c>
      <c r="L532" s="1" t="inlineStr">
        <is>
          <t>FS</t>
        </is>
      </c>
      <c r="M532" s="109" t="n">
        <v>45567</v>
      </c>
      <c r="N532" s="1" t="n">
        <v>5</v>
      </c>
      <c r="O532" s="109" t="n">
        <v>45567</v>
      </c>
      <c r="P532" s="1">
        <f>DATEDIF(F532,O532,"D")</f>
        <v/>
      </c>
      <c r="Q532" s="109">
        <f>IF(P532&lt;=N532,"Traité dans le delai","Hors délai de remediation")</f>
        <v/>
      </c>
      <c r="R532" s="19" t="inlineStr">
        <is>
          <t>02/10/2024 : Mail envoyé par SOC
Autoupdate</t>
        </is>
      </c>
      <c r="S532" s="20" t="inlineStr">
        <is>
          <t>https://www.mozilla.org/en-US/security/advisories/mfsa2024-46/
https://www.mozilla.org/en-US/security/advisories/mfsa2024-47/
https://www.mozilla.org/en-US/security/advisories/mfsa2024-48/
https://www.mozilla.org/en-US/security/advisories/mfsa2024-49/
https://www.mozilla.org/en-US/security/advisories/mfsa2024-50/</t>
        </is>
      </c>
      <c r="T532" s="20" t="n"/>
    </row>
    <row r="533" ht="409.5" customFormat="1" customHeight="1" s="2">
      <c r="A533" s="1" t="inlineStr">
        <is>
          <t>CDGDev</t>
        </is>
      </c>
      <c r="B533" s="1" t="inlineStr">
        <is>
          <t>03102024-03</t>
        </is>
      </c>
      <c r="C533" s="1" t="inlineStr">
        <is>
          <t>Clos (Non concerné)</t>
        </is>
      </c>
      <c r="D533" s="147" t="inlineStr">
        <is>
          <t>CVE-2024-20365 
CVE-2024-20385 
CVE-2024-20393 
CVE-2024-20470 
CVE-2024-20432 
CVE-2024-20438 
CVE-2024-20441 
CVE-2024-20442 
CVE-2024-20477 
CVE-2024-20444 
CVE-2024-20448 
CVE-2024-20449 
CVE-2024-20490 
CVE-2024-20491 
CVE-2024-20492 
CVE-2024-20498 
CVE-2024-20499
CVE-2024-20500 
CVE-2024-20501 
CVE-2024-20502 
CVE-2024-20513 
CVE-2024-20509 
CVE-2024-20515 
CVE-2024-20516 
CVE-2024-20517 
CVE-2024-20518
CVE-2024-20519 
CVE-2024-20520
CVE-2024-20521 
CVE-2024-20522 
CVE-2024-20523 
CVE-2024-20524</t>
        </is>
      </c>
      <c r="E533" s="147" t="inlineStr">
        <is>
          <t>Produits Cisco</t>
        </is>
      </c>
      <c r="F533" s="109" t="n">
        <v>45568</v>
      </c>
      <c r="G533" s="18" t="inlineStr">
        <is>
          <t>De multiples vulnérabilités ont été 
découvertes dans les produits Cisco. 
Elles permettent à un attaquant 
distant d’exécuter du code, d’accéder 
à des données confidentielles, 
d’élever ses privilèges ou de causer 
un déni de service.</t>
        </is>
      </c>
      <c r="H533" s="71" t="inlineStr">
        <is>
          <t>Risque fort</t>
        </is>
      </c>
      <c r="I533" s="147" t="inlineStr">
        <is>
          <t>Exécution de 
code à 
distance
-
Accès à des 
données 
confidentielles
-
Elévation de 
privilèges
-
Déni de 
service</t>
        </is>
      </c>
      <c r="J533" s="1" t="n"/>
      <c r="K533" s="34" t="inlineStr">
        <is>
          <t>Veuillez se référer aux bulletins de sécurité de Cisco pour mettre à jours vos équipements.</t>
        </is>
      </c>
      <c r="L533" s="1" t="inlineStr">
        <is>
          <t>Network</t>
        </is>
      </c>
      <c r="M533" s="109" t="n">
        <v>45568</v>
      </c>
      <c r="N533" s="1" t="n">
        <v>5</v>
      </c>
      <c r="O533" s="109" t="n">
        <v>45590</v>
      </c>
      <c r="P533" s="1">
        <f>DATEDIF(F533,O533,"D")</f>
        <v/>
      </c>
      <c r="Q533" s="109">
        <f>IF(P533&lt;=N533,"Traité dans le delai","Hors délai de remediation")</f>
        <v/>
      </c>
      <c r="R533" s="19" t="inlineStr">
        <is>
          <t>03/10/2024 : Mail envoyé par SOC
08/10/2024 : Relance
11/10/2024 : Relance
15/10/2024 : Relance
16/10/2024 :pas concernés par cette vulnérabilité.</t>
        </is>
      </c>
      <c r="S533" s="18" t="inlineStr">
        <is>
          <t>https://sec.cloudapps.cisco.com/security/center/content/CiscoSecurityAdvisory/cisco-sacimc_x0002_redfish-cominj-sbkv5ZZ 
https://sec.cloudapps.cisco.com/security/center/content/CiscoSecurityAdvisory/cisco-saexpw_x0002_escalation-3bkz77bD 
https://sec.cloudapps.cisco.com/security/center/content/CiscoSecurityAdvisory/cisco-sa-iseinfo_x0002_disc-ZYF2nEEX 
https://sec.cloudapps.cisco.com/security/center/content/CiscoSecurityAdvisory/cisco-sameraki_x0002_mx-vpn-dos-QTRHzG2 
https://sec.cloudapps.cisco.com/security/center/content/CiscoSecurityAdvisory/cisco-sameraki_x0002_mx-vpn-dos-by-QWUkqV7X 
https://sec.cloudapps.cisco.com/security/center/content/CiscoSecurityAdvisory/cisco-sandfc-cidv_x0002_XvyX2wLj 
https://sec.cloudapps.cisco.com/security/center/content/CiscoSecurityAdvisory/cisco-sandfc_x0002_cmdinj-UvYZrKfr 
https://sec.cloudapps.cisco.com/security/center/content/CiscoSecurityAdvisory/cisco-sa-ndfc_x0002_ptrce-BUSHLbp 
https://sec.cloudapps.cisco.com/security/center/content/CiscoSecurityAdvisory/cisco-sandfc-raci_x0002_T46k3jnN 
https://sec.cloudapps.cisco.com/security/center/content/CiscoSecurityAdvisory/cisco-sandhs-idv_x0002_Bk8VqEDc 
https://sec.cloudapps.cisco.com/security/center/content/CiscoSecurityAdvisory/cisco-sandhs_x0002_uaapi-Jh4V6zpN 
https://sec.cloudapps.cisco.com/security/center/content/CiscoSecurityAdvisory/cisco-sarv34x_x0002_privesc-rce-qE33TCms 
https://sec.cloudapps.cisco.com/security/center/content/CiscoSecurityAdvisory/cisco-sa_x0002_sbrv04x_rv32x_vulns-yJ2OSD</t>
        </is>
      </c>
    </row>
    <row r="534" ht="58.15" customFormat="1" customHeight="1" s="2">
      <c r="A534" s="1" t="inlineStr">
        <is>
          <t>CDGDev</t>
        </is>
      </c>
      <c r="B534" s="1" t="inlineStr">
        <is>
          <t>04102024-04</t>
        </is>
      </c>
      <c r="C534" s="54" t="inlineStr">
        <is>
          <t>Clos (Traité)</t>
        </is>
      </c>
      <c r="D534" s="147" t="inlineStr">
        <is>
          <t>CVE-2024-7025
CVE-2024-9369
CVE-2024-9370</t>
        </is>
      </c>
      <c r="E534" s="147" t="inlineStr">
        <is>
          <t>Microsoft Edge</t>
        </is>
      </c>
      <c r="F534" s="109" t="n">
        <v>45569</v>
      </c>
      <c r="G534" s="18" t="inlineStr">
        <is>
          <t>De multiples vulnérabilités ont été découvertes 
dans Microsoft Edge. Elles permettent à un 
attaquant de provoquer un problème de sécurité 
non spécifié par l'éditeur.</t>
        </is>
      </c>
      <c r="H534" s="71" t="inlineStr">
        <is>
          <t>Risque fort</t>
        </is>
      </c>
      <c r="I534" s="147" t="inlineStr">
        <is>
          <t>Non spécifié par 
l'éditeur</t>
        </is>
      </c>
      <c r="J534" s="1" t="n"/>
      <c r="K534" s="18" t="inlineStr">
        <is>
          <t>Il est recommandé de mettre à jour Microsoft Edge dès que possible vers les versions :
✓ Microsoft Edge version 129.0.2792.79 ou ultérieures.</t>
        </is>
      </c>
      <c r="L534" s="147" t="inlineStr">
        <is>
          <t>FS</t>
        </is>
      </c>
      <c r="M534" s="109" t="n">
        <v>45569</v>
      </c>
      <c r="N534" s="1" t="n">
        <v>5</v>
      </c>
      <c r="O534" s="109" t="n">
        <v>45569</v>
      </c>
      <c r="P534" s="1">
        <f>DATEDIF(F534,O534,"D")</f>
        <v/>
      </c>
      <c r="Q534" s="109">
        <f>IF(P534&lt;=N534,"Traité dans le delai","Hors délai de remediation")</f>
        <v/>
      </c>
      <c r="R534" s="19" t="inlineStr">
        <is>
          <t>04/10/2024 : Mail envoyé par SOC
Autoupdate</t>
        </is>
      </c>
      <c r="S534" s="18" t="inlineStr">
        <is>
          <t>https://msrc.microsoft.com/update-guide/vulnerability/CVE-2024-7025 
https://msrc.microsoft.com/update-guide/vulnerability/CVE-2024-9369
https://msrc.microsoft.com/update-guide/vulnerability/CVE-2024-9370</t>
        </is>
      </c>
    </row>
    <row r="535" ht="72.65000000000001" customFormat="1" customHeight="1" s="2">
      <c r="A535" s="1" t="inlineStr">
        <is>
          <t>CDGDev</t>
        </is>
      </c>
      <c r="B535" s="1" t="inlineStr">
        <is>
          <t>04102024-05</t>
        </is>
      </c>
      <c r="C535" s="147" t="inlineStr">
        <is>
          <t>Clos 
(Patch cumulative)</t>
        </is>
      </c>
      <c r="D535" s="147" t="inlineStr">
        <is>
          <t>CVE-2024-44204
CVE-2024-44207</t>
        </is>
      </c>
      <c r="E535" s="109" t="inlineStr">
        <is>
          <t>Apple</t>
        </is>
      </c>
      <c r="F535" s="109" t="n">
        <v>45569</v>
      </c>
      <c r="G535" s="18" t="inlineStr">
        <is>
          <t>De multiples vulnérabilités ont été découvertes dans 
les produits Apple. Elles permettent à un attaquant de 
provoquer une atteinte à la confidentialité des données.</t>
        </is>
      </c>
      <c r="H535" s="23" t="inlineStr">
        <is>
          <t>Risque fort</t>
        </is>
      </c>
      <c r="I535" s="147" t="inlineStr">
        <is>
          <t>Atteinte à la 
confidentialité des 
données</t>
        </is>
      </c>
      <c r="J535" s="1" t="inlineStr">
        <is>
          <t>OUI</t>
        </is>
      </c>
      <c r="K535" s="18" t="inlineStr">
        <is>
          <t>Mise à jour des produits Apple par les versions suivantes :
• iOS et iPadOS version 18.0.1 ou ultérieur</t>
        </is>
      </c>
      <c r="L535" s="147" t="inlineStr">
        <is>
          <t>FS</t>
        </is>
      </c>
      <c r="M535" s="109" t="n">
        <v>45569</v>
      </c>
      <c r="N535" s="147" t="n">
        <v>10</v>
      </c>
      <c r="O535" s="109">
        <f>TODAY()</f>
        <v/>
      </c>
      <c r="P535" s="1">
        <f>DATEDIF(F535,O535,"D")</f>
        <v/>
      </c>
      <c r="Q535" s="96">
        <f>IF(P535&lt;=N535,"Traité dans le delai","Hors délai de remediation")</f>
        <v/>
      </c>
      <c r="R535" s="19" t="inlineStr">
        <is>
          <t>4/10/2024 : Mail envoyé par SOC
8/10/2024 : Relance
11/10/2024 : Relance
15/10/2024 : Relance
Non Concerné, par les produits apple.</t>
        </is>
      </c>
      <c r="S535" s="20" t="inlineStr">
        <is>
          <t>https://support.apple.com/en-us/121373</t>
        </is>
      </c>
    </row>
    <row r="536" ht="159.65" customFormat="1" customHeight="1" s="2">
      <c r="A536" s="1" t="inlineStr">
        <is>
          <t>CDGDev</t>
        </is>
      </c>
      <c r="B536" s="1" t="inlineStr">
        <is>
          <t>09102024-07</t>
        </is>
      </c>
      <c r="C536" s="36" t="inlineStr">
        <is>
          <t>Clos (Patch cumulative)</t>
        </is>
      </c>
      <c r="D536" s="147" t="inlineStr">
        <is>
          <t>CVE-2024-33506
CVE-2024-45330</t>
        </is>
      </c>
      <c r="E536" s="147" t="inlineStr">
        <is>
          <t>produits Fortinet</t>
        </is>
      </c>
      <c r="F536" s="109" t="n">
        <v>45574</v>
      </c>
      <c r="G536" s="18" t="inlineStr">
        <is>
          <t>De multiples vulnérabilités ont été 
découvertes dans les produits Fortinet. 
Certaines d'entre elles permettent à un 
attaquant de provoquer une exécution de 
code arbitraire à distance, une élévation de 
privilèges et une atteinte à la confidentialité 
des données.</t>
        </is>
      </c>
      <c r="H536" s="71" t="inlineStr">
        <is>
          <t>Risque fort</t>
        </is>
      </c>
      <c r="I536" s="147" t="inlineStr">
        <is>
          <t>Atteinte à la 
confidentialité 
des données
-
Exécution de 
code 
arbitraire à 
distance
-
Élévation de 
privilèges</t>
        </is>
      </c>
      <c r="J536" s="1" t="n"/>
      <c r="K536" s="18" t="inlineStr">
        <is>
          <t>Installation de la mise à jour :
✓ FortiAnalyzer 7.4.x versions 7.4.4 ou ultérieure
✓ FortiAnalyzer versions 7.2.6 ou ultérieure
✓ FortiManager versions 7.4.x versions 7.4.3 ou ultérieure
✓ FortiManager versions 7.2.6 ou ultérieure</t>
        </is>
      </c>
      <c r="L536" s="1" t="inlineStr">
        <is>
          <t>Network</t>
        </is>
      </c>
      <c r="M536" s="109" t="n">
        <v>45574</v>
      </c>
      <c r="N536" s="1" t="n">
        <v>5</v>
      </c>
      <c r="O536" s="109" t="n">
        <v>45575</v>
      </c>
      <c r="P536" s="1">
        <f>DATEDIF(F536,O536,"D")</f>
        <v/>
      </c>
      <c r="Q536" s="109">
        <f>IF(P536&lt;=N536,"Traité dans le delai","Hors délai de remediation")</f>
        <v/>
      </c>
      <c r="R536" s="19" t="inlineStr">
        <is>
          <t>09/10/2024 : Mail envoyé par SOC
14/10/2024 : Relance
18/10/2024 : Relance
une vulnérabilité à été découverte sous id : 10102024-12</t>
        </is>
      </c>
      <c r="S536" s="18" t="inlineStr">
        <is>
          <t>https://www.fortiguard.com/psirt/FG-IR-23-472
https://www.fortiguard.com/psirt/FG-IR-24-196</t>
        </is>
      </c>
    </row>
    <row r="537" ht="116.15" customFormat="1" customHeight="1" s="2">
      <c r="A537" s="1" t="inlineStr">
        <is>
          <t>CDGDev</t>
        </is>
      </c>
      <c r="B537" s="1" t="inlineStr">
        <is>
          <t>09102024-08</t>
        </is>
      </c>
      <c r="C537" s="54" t="inlineStr">
        <is>
          <t>Clos (Traité)</t>
        </is>
      </c>
      <c r="D537" s="147" t="inlineStr">
        <is>
          <t>CVE-2024-9602
CVE-2024-9603</t>
        </is>
      </c>
      <c r="E537" s="147" t="inlineStr">
        <is>
          <t>Google Chrome</t>
        </is>
      </c>
      <c r="F537" s="109" t="n">
        <v>45574</v>
      </c>
      <c r="G537" s="18" t="inlineStr">
        <is>
          <t>De multiples vulnérabilités ont été 
découvertes dans Google Chrome. 
Elles permettent à un attaquant de 
provoquer un problème de sécurité 
non spécifié par l'éditeur.</t>
        </is>
      </c>
      <c r="H537" s="71" t="inlineStr">
        <is>
          <t>Risque fort</t>
        </is>
      </c>
      <c r="I537" s="147" t="inlineStr">
        <is>
          <t>Non spécifié 
par l'éditeur</t>
        </is>
      </c>
      <c r="J537" s="1" t="n"/>
      <c r="K537" s="18" t="inlineStr">
        <is>
          <t>Il est recommandé de mettre à jour Google Chrome dès que possible vers les versions :
✓ Google Chrome version: 129.0.6668.100/.101 ou ultérieur pour Windows
✓ Google Chrome version: 129.0.6668.100 ou ultérieur pour Linux
✓ Google Chrome version: 129.0.6668.100/.101 ou ultérieur pour Mac</t>
        </is>
      </c>
      <c r="L537" s="147" t="inlineStr">
        <is>
          <t>FS</t>
        </is>
      </c>
      <c r="M537" s="109" t="n">
        <v>45574</v>
      </c>
      <c r="N537" s="1" t="n">
        <v>5</v>
      </c>
      <c r="O537" s="109" t="n">
        <v>45574</v>
      </c>
      <c r="P537" s="1">
        <f>DATEDIF(F537,O537,"D")</f>
        <v/>
      </c>
      <c r="Q537" s="109">
        <f>IF(P537&lt;=N537,"Traité dans le delai","Hors délai de remediation")</f>
        <v/>
      </c>
      <c r="R537" s="19" t="inlineStr">
        <is>
          <t>09/10/2024 : Mail envoyé par SOC
Autoupdate</t>
        </is>
      </c>
      <c r="S537" s="20" t="inlineStr">
        <is>
          <t>https://chromereleases.googleblog.com/2024/10/stable-channel-update-for-desktop_8.html</t>
        </is>
      </c>
    </row>
    <row r="538" ht="409.5" customFormat="1" customHeight="1" s="2">
      <c r="A538" s="1" t="inlineStr">
        <is>
          <t>CDGDev</t>
        </is>
      </c>
      <c r="B538" s="1" t="inlineStr">
        <is>
          <t>10102024-09</t>
        </is>
      </c>
      <c r="C538" s="54" t="inlineStr">
        <is>
          <t>OPEN</t>
        </is>
      </c>
      <c r="D538" s="1" t="inlineStr">
        <is>
          <t>CVE-2024-43572</t>
        </is>
      </c>
      <c r="E538" s="147" t="inlineStr">
        <is>
          <t>Zero-day-Microsoft Management 
Console</t>
        </is>
      </c>
      <c r="F538" s="109" t="n">
        <v>45574</v>
      </c>
      <c r="G538" s="18" t="inlineStr">
        <is>
          <t>Une vulnérabilité a été découverte 
dans Microsoft Management Console 
permet à un attaquant, en persuadant 
une victime d’ouvrir un fichier Snap-in 
spécifiquement forgé, d'exécuter du 
code arbitraire. 
La vulnérabilité CVE-2024-43572 est 
activement exploitée</t>
        </is>
      </c>
      <c r="H538" s="71" t="inlineStr">
        <is>
          <t>Risque fort</t>
        </is>
      </c>
      <c r="I538" s="147" t="inlineStr">
        <is>
          <t>Exécution de 
code 
arbitraire</t>
        </is>
      </c>
      <c r="J538" s="1" t="n"/>
      <c r="K538" s="18" t="inlineStr">
        <is>
          <t>Appliquer les correctifs suivants :
▪ Windows Server 2012 R2 (Server Core installation) : [KB5044343]
▪ Windows Server 2012 R2 : [KB5044343]
▪ Windows Server 2012 (Server Core installation) : [KB5044342]
▪ Windows Server 2012 : [KB5044342]
▪ Windows Server 2008 R2 for x64-based Systems Service Pack 1 (Server Core installation) : 
[KB5044356] [KB5044321]
▪ Windows Server 2008 R2 for x64-based Systems Service Pack 1 : [KB5044356] [KB5044321]
▪ Windows Server 2008 for x64-based Systems Service Pack 2 (Server Core installation) : [KB5044320] 
[KB5044306]
▪ Windows Server 2008 for x64-based Systems Service Pack 2 : [KB5044320] [KB5044306]
▪ Windows Server 2008 for 32-bit Systems Service Pack 2 (Server Core installation) : [KB5044320] 
[KB5044306]
▪ Windows Server 2008 for 32-bit Systems Service Pack 2 : [KB5044320] [KB5044306]
▪ Windows Server 2016 (Server Core installation) : [KB5044293]
▪ Windows Server 2016 : [KB5044293]
▪ Windows 10 Version 1607 for x64-based Systems : [KB5044293]
▪ Windows 10 Version 1607 for 32-bit Systems : [KB5044293]
▪ Windows 10 for x64-based Systems : [KB5044286]
▪ Windows 10 for 32-bit Systems : [KB5044286]
▪ Windows 11 Version 24H2 for x64-based Systems : [KB5044284]
▪ Windows 11 Version 24H2 for ARM64-based Systems : [KB5044284]
▪ Windows Server 2022, 23H2 Edition (Server Core installation) : [KB5044288]
▪ Windows 11 Version 23H2 for x64-based Systems : [KB5044285]
▪ Windows 11 Version 23H2 for ARM64-based Systems : [KB5044285]
▪ Windows 10 Version 22H2 for 32-bit Systems : [KB5044273]
▪ Windows 10 Version 22H2 for ARM64-based Systems : [KB5044273]
▪ Windows 10 Version 22H2 for x64-based Systems : [KB5044273]
▪ Windows 11 Version 22H2 for x64-based Systems : [KB5044285]
▪ Windows 11 Version 22H2 for ARM64-based Systems : [KB5044285]
▪ Windows 10 Version 21H2 for x64-based Systems : [KB5044273]
▪ Windows 10 Version 21H2 for ARM64-based Systems : [KB5044273]
▪ Windows 10 Version 21H2 for 32-bit Systems : [KB5044273]
▪ Windows 11 version 21H2 for ARM64-based Systems : [KB5044280]
▪ Windows 11 version 21H2 for x64-based Systems : [KB5044280]
▪ Windows Server 2022 (Server Core installation) : [KB5044281]
▪ Windows Server 2022 : [KB5044281]
▪ Windows Server 2019 (Server Core installation) : [KB5044277]
▪ Windows Server 2019 : [KB5044277]
▪ Windows 10 Version 1809 for x64-based Systems : [KB5044277]
▪ Windows 10 Version 1809 for 32-bit Systems : [KB5044277]</t>
        </is>
      </c>
      <c r="L538" s="147" t="inlineStr">
        <is>
          <t>FS</t>
        </is>
      </c>
      <c r="M538" s="109" t="n">
        <v>45574</v>
      </c>
      <c r="N538" s="1" t="n">
        <v>2</v>
      </c>
      <c r="O538" s="109">
        <f>TODAY()</f>
        <v/>
      </c>
      <c r="P538" s="1">
        <f>DATEDIF(F538,O538,"D")</f>
        <v/>
      </c>
      <c r="Q538" s="109">
        <f>IF(P538&lt;=N538,"Traité dans le delai","Hors délai de remediation")</f>
        <v/>
      </c>
      <c r="R538" s="19" t="inlineStr">
        <is>
          <t>09/10/2024 : Mail envoyé par SOC
14/10/2024 : Relance
16/10/2024 : Relance
18/10/2024 : Relance</t>
        </is>
      </c>
      <c r="S538" s="20" t="inlineStr">
        <is>
          <t>https://msrc.microsoft.com/update-guide/vulnerability/CVE-2024-43572</t>
        </is>
      </c>
    </row>
    <row r="539" ht="409.5" customFormat="1" customHeight="1" s="2">
      <c r="A539" s="1" t="inlineStr">
        <is>
          <t>CDGDev</t>
        </is>
      </c>
      <c r="B539" s="1" t="inlineStr">
        <is>
          <t>10102024-09</t>
        </is>
      </c>
      <c r="C539" s="21" t="inlineStr">
        <is>
          <t>WIP</t>
        </is>
      </c>
      <c r="D539" s="1" t="inlineStr">
        <is>
          <t>CVE-2024-43572</t>
        </is>
      </c>
      <c r="E539" s="147" t="inlineStr">
        <is>
          <t>Zero-day-Microsoft Management 
Console</t>
        </is>
      </c>
      <c r="F539" s="109" t="n">
        <v>45574</v>
      </c>
      <c r="G539" s="18" t="inlineStr">
        <is>
          <t>Une vulnérabilité a été découverte 
dans Microsoft Management Console 
permet à un attaquant, en persuadant 
une victime d’ouvrir un fichier Snap-in 
spécifiquement forgé, d'exécuter du 
code arbitraire. 
La vulnérabilité CVE-2024-43572 est 
activement exploitée</t>
        </is>
      </c>
      <c r="H539" s="71" t="inlineStr">
        <is>
          <t>Risque fort</t>
        </is>
      </c>
      <c r="I539" s="147" t="inlineStr">
        <is>
          <t>Exécution de 
code 
arbitraire</t>
        </is>
      </c>
      <c r="J539" s="1" t="n"/>
      <c r="K539" s="18" t="inlineStr">
        <is>
          <t>Appliquer les correctifs suivants :
▪ Windows Server 2012 R2 (Server Core installation) : [KB5044343]
▪ Windows Server 2012 R2 : [KB5044343]
▪ Windows Server 2012 (Server Core installation) : [KB5044342]
▪ Windows Server 2012 : [KB5044342]
▪ Windows Server 2008 R2 for x64-based Systems Service Pack 1 (Server Core installation) : 
[KB5044356] [KB5044321]
▪ Windows Server 2008 R2 for x64-based Systems Service Pack 1 : [KB5044356] [KB5044321]
▪ Windows Server 2008 for x64-based Systems Service Pack 2 (Server Core installation) : [KB5044320] 
[KB5044306]
▪ Windows Server 2008 for x64-based Systems Service Pack 2 : [KB5044320] [KB5044306]
▪ Windows Server 2008 for 32-bit Systems Service Pack 2 (Server Core installation) : [KB5044320] 
[KB5044306]
▪ Windows Server 2008 for 32-bit Systems Service Pack 2 : [KB5044320] [KB5044306]
▪ Windows Server 2016 (Server Core installation) : [KB5044293]
▪ Windows Server 2016 : [KB5044293]
▪ Windows 10 Version 1607 for x64-based Systems : [KB5044293]
▪ Windows 10 Version 1607 for 32-bit Systems : [KB5044293]
▪ Windows 10 for x64-based Systems : [KB5044286]
▪ Windows 10 for 32-bit Systems : [KB5044286]
▪ Windows 11 Version 24H2 for x64-based Systems : [KB5044284]
▪ Windows 11 Version 24H2 for ARM64-based Systems : [KB5044284]
▪ Windows Server 2022, 23H2 Edition (Server Core installation) : [KB5044288]
▪ Windows 11 Version 23H2 for x64-based Systems : [KB5044285]
▪ Windows 11 Version 23H2 for ARM64-based Systems : [KB5044285]
▪ Windows 10 Version 22H2 for 32-bit Systems : [KB5044273]
▪ Windows 10 Version 22H2 for ARM64-based Systems : [KB5044273]
▪ Windows 10 Version 22H2 for x64-based Systems : [KB5044273]
▪ Windows 11 Version 22H2 for x64-based Systems : [KB5044285]
▪ Windows 11 Version 22H2 for ARM64-based Systems : [KB5044285]
▪ Windows 10 Version 21H2 for x64-based Systems : [KB5044273]
▪ Windows 10 Version 21H2 for ARM64-based Systems : [KB5044273]
▪ Windows 10 Version 21H2 for 32-bit Systems : [KB5044273]
▪ Windows 11 version 21H2 for ARM64-based Systems : [KB5044280]
▪ Windows 11 version 21H2 for x64-based Systems : [KB5044280]
▪ Windows Server 2022 (Server Core installation) : [KB5044281]
▪ Windows Server 2022 : [KB5044281]
▪ Windows Server 2019 (Server Core installation) : [KB5044277]
▪ Windows Server 2019 : [KB5044277]
▪ Windows 10 Version 1809 for x64-based Systems : [KB5044277]
▪ Windows 10 Version 1809 for 32-bit Systems : [KB5044277]</t>
        </is>
      </c>
      <c r="L539" s="1" t="inlineStr">
        <is>
          <t>Wintel</t>
        </is>
      </c>
      <c r="M539" s="109" t="n">
        <v>45574</v>
      </c>
      <c r="N539" s="1" t="n">
        <v>2</v>
      </c>
      <c r="O539" s="109">
        <f>TODAY()</f>
        <v/>
      </c>
      <c r="P539" s="1">
        <f>DATEDIF(F539,O539,"D")</f>
        <v/>
      </c>
      <c r="Q539" s="109">
        <f>IF(P539&lt;=N539,"Traité dans le delai","Hors délai de remediation")</f>
        <v/>
      </c>
      <c r="R539" s="19" t="inlineStr">
        <is>
          <t>09/10/2024 : Mail envoyé par SOC
14/10/2024 : Relance
16/10/2024 : Relance
18/10/2024 : Relance
sera traité dans le cadre de patching, ID change : 325700</t>
        </is>
      </c>
      <c r="S539" s="20" t="inlineStr">
        <is>
          <t>https://msrc.microsoft.com/update-guide/vulnerability/CVE-2024-43572</t>
        </is>
      </c>
    </row>
    <row r="540" ht="409.5" customFormat="1" customHeight="1" s="2">
      <c r="A540" s="1" t="inlineStr">
        <is>
          <t>CDGDev</t>
        </is>
      </c>
      <c r="B540" s="1" t="inlineStr">
        <is>
          <t>10102024-10</t>
        </is>
      </c>
      <c r="C540" s="21" t="inlineStr">
        <is>
          <t>WIP</t>
        </is>
      </c>
      <c r="D540" s="1" t="inlineStr">
        <is>
          <t>CVE-2024-43573</t>
        </is>
      </c>
      <c r="E540" s="147" t="inlineStr">
        <is>
          <t>Zero-day-Microsoft MSHTML</t>
        </is>
      </c>
      <c r="F540" s="109" t="n">
        <v>45574</v>
      </c>
      <c r="G540" s="18" t="inlineStr">
        <is>
          <t>Une vulnérabilité a été découverte dans le 
composant MSHTML permettant un 
attaquant d'exploiter une faille de 
spoofing dans la plateforme Windows 
MSHTML.
La vulnérabilité CVE-2024-43573 est 
activement exploitée.</t>
        </is>
      </c>
      <c r="H540" s="71" t="inlineStr">
        <is>
          <t>Risque fort</t>
        </is>
      </c>
      <c r="I540" s="1" t="inlineStr">
        <is>
          <t>Spoofing</t>
        </is>
      </c>
      <c r="J540" s="1" t="n"/>
      <c r="K540" s="18" t="inlineStr">
        <is>
          <t>Appliquer les correctifs suivants :
▪ Windows 10 Version 21H2 for x64-based Systems [KB5044273]
▪ Windows 10 Version 21H2 for ARM64-based Systems [KB5044273]
▪ Windows 10 Version 21H2 for 32-bit Systems [KB5044273]
▪ Windows 10 Version 22H2 for 32-bit Systems [KB5044273]
▪ Windows 10 Version 22H2 for ARM64-based Systems [KB5044273]
▪ Windows 10 Version 22H2 for x64-based Systems [KB5044273]
▪ Windows 10 Version 1809 for x64-based Systems [KB5044277]
▪ Windows 10 Version 1809 for 32-bit Systems [KB5044277]
▪ Windows 11 version 21H2 for ARM64-based Systems [KB5044280]
▪ Windows 11 version 21H2 for x64-based Systems [KB5044280]
▪ Windows 11 Version 24H2 for x64-based Systems [KB5044284]
▪ Windows 11 Version 24H2 for ARM64-based Systems [KB5044284]
▪ Windows 11 Version 22H2 for x64-based Systems [KB5044285]
▪ Windows 11 Version 22H2 for ARM64-based Systems [KB5044285]
▪ Windows 11 Version 23H2 for x64-based Systems [KB5044285]
▪ Windows 11 Version 23H2 for ARM64-based Systems [KB5044285]
▪ Windows 10 for x64-based Systems [KB5044286]
▪ Windows 10 for 32-bit Systems [KB5044286]
▪ Microsoft .NET Framework 4.6/4.6.2 [KB5044286]
▪ Windows 10 Version 1607 for x64-based Systems [KB5044293]
▪ Windows 10 Version 1607 for 32-bit Systems [KB5044293]
▪ Microsoft .NET Framework 3.5 AND 4.7.2 [KB5044293]
▪ Windows Server 2012 R2(Server Core installation) [KB5044413 ]
▪ Windows Server 2012 R2 [KB5044413 ]
▪ Windows Server 2012 (Server Core installation) [KB5044411 ]
▪ Windows Server 2012 [KB5044411 ]
▪ Microsoft SharePoint Enterprise Server 2016 [KB5002645]
▪ Microsoft SharePoint Server 2019 [KB5002647]
▪ Microsoft SharePoint Server Subscription Edition [KB5002649]
▪ Windows Server 2019 (Server Core installation) [KB5044277]
▪ Windows Server 2019 [KB5044277]
▪ Windows Server 2022 (Server Core installation) [KB5044281]
▪ Windows Server 2022 [KB5044281]
▪ Windows Server 2022, 23H2 Edition (Server Core installation) [KB5044288]
© 2024 DXC Technology Company. All rights reserved.
▪ Windows Server 2016 [KB5044293]
▪ Windows Server 2016 (Server Core installation) [KB5044293]
▪ Windows Server 2008 for x64-based Systems Service Pack 2 (Server Core installation) [KB5044306]
▪ Windows Server 2008 for x64-based Systems Service Pack 2 [KB5044306]
▪ Windows Server 2008 for 32-bit Systems Service Pack 2 (Server Core installation) [KB5044306]
▪ Windows Server 2008 for 32-bit Systems Service Pack 2 [KB5044306]
▪ Windows Server 2008 for x64-based Systems Service Pack 2 (Server Core installation) [KB5044320]
▪ Windows Server 2008 for x64-based Systems Service Pack 2 [KB5044320]
▪ Windows Server 2008 for 32-bit Systems Service Pack 2 (Server Core installation) [KB5044320]
▪ Windows Server 2008 for 32-bit Systems Service Pack 2 [KB5044320]
▪ Windows Server 2008 R2 for x64-based Systems Service Pack 1 (Server Core installation) [KB5044321]
▪ Windows Server 2008 R2 for x64-based Systems Service Pack 1 [KB5044321]
▪ Windows Server 2012 (Server Core installation) [KB5044342]
▪ Windows Server 2012 [KB5044342]
▪ Windows Server 2012 R2 (Server Core installation) [KB5044343]
▪ Windows Server 2012 R2 [KB5044343]
▪ Windows Server 2008 R2 for x64-based Systems Service Pack 1 (Server Core installation) [KB5044356]
▪ Windows Server 2008 R2 for x64-based Systems Service Pack 1 [KB5044356]
▪ Microsoft Configuration Manager 2403 [KB29166583]
▪ Microsoft Configuration Manager 2309 [KB29166583]
▪ Microsoft Configuration Manager 2303 [KB29166583]</t>
        </is>
      </c>
      <c r="L540" s="147" t="inlineStr">
        <is>
          <t>Wintel</t>
        </is>
      </c>
      <c r="M540" s="109" t="n">
        <v>45574</v>
      </c>
      <c r="N540" s="1" t="n">
        <v>2</v>
      </c>
      <c r="O540" s="109">
        <f>TODAY()</f>
        <v/>
      </c>
      <c r="P540" s="1">
        <f>DATEDIF(F540,O540,"D")</f>
        <v/>
      </c>
      <c r="Q540" s="109">
        <f>IF(P540&lt;=N540,"Traité dans le delai","Hors délai de remediation")</f>
        <v/>
      </c>
      <c r="R540" s="19" t="inlineStr">
        <is>
          <t>10/10/2024 : Mail envoyé par SOC
14/10/2024 : Relance
16/10/2024 : Relance
18/10/2024 : Relance
sera traité dans le cadre de patching, ID change : 325700</t>
        </is>
      </c>
      <c r="S540" s="20" t="inlineStr">
        <is>
          <t>https://msrc.microsoft.com/update-guide/vulnerability/CVE-2024-43573</t>
        </is>
      </c>
    </row>
    <row r="541" ht="409.5" customFormat="1" customHeight="1" s="2">
      <c r="A541" s="1" t="inlineStr">
        <is>
          <t>CDGDev</t>
        </is>
      </c>
      <c r="B541" s="1" t="inlineStr">
        <is>
          <t>10102024-10</t>
        </is>
      </c>
      <c r="C541" s="54" t="inlineStr">
        <is>
          <t>OPEN</t>
        </is>
      </c>
      <c r="D541" s="1" t="inlineStr">
        <is>
          <t>CVE-2024-43573</t>
        </is>
      </c>
      <c r="E541" s="147" t="inlineStr">
        <is>
          <t>Zero-day-Microsoft MSHTML</t>
        </is>
      </c>
      <c r="F541" s="109" t="n">
        <v>45574</v>
      </c>
      <c r="G541" s="18" t="inlineStr">
        <is>
          <t>Une vulnérabilité a été découverte dans le 
composant MSHTML permettant un 
attaquant d'exploiter une faille de 
spoofing dans la plateforme Windows 
MSHTML.
La vulnérabilité CVE-2024-43573 est 
activement exploitée.</t>
        </is>
      </c>
      <c r="H541" s="71" t="inlineStr">
        <is>
          <t>Risque fort</t>
        </is>
      </c>
      <c r="I541" s="1" t="inlineStr">
        <is>
          <t>Spoofing</t>
        </is>
      </c>
      <c r="J541" s="1" t="n"/>
      <c r="K541" s="18" t="inlineStr">
        <is>
          <t>Appliquer les correctifs suivants :
▪ Windows 10 Version 21H2 for x64-based Systems [KB5044273]
▪ Windows 10 Version 21H2 for ARM64-based Systems [KB5044273]
▪ Windows 10 Version 21H2 for 32-bit Systems [KB5044273]
▪ Windows 10 Version 22H2 for 32-bit Systems [KB5044273]
▪ Windows 10 Version 22H2 for ARM64-based Systems [KB5044273]
▪ Windows 10 Version 22H2 for x64-based Systems [KB5044273]
▪ Windows 10 Version 1809 for x64-based Systems [KB5044277]
▪ Windows 10 Version 1809 for 32-bit Systems [KB5044277]
▪ Windows 11 version 21H2 for ARM64-based Systems [KB5044280]
▪ Windows 11 version 21H2 for x64-based Systems [KB5044280]
▪ Windows 11 Version 24H2 for x64-based Systems [KB5044284]
▪ Windows 11 Version 24H2 for ARM64-based Systems [KB5044284]
▪ Windows 11 Version 22H2 for x64-based Systems [KB5044285]
▪ Windows 11 Version 22H2 for ARM64-based Systems [KB5044285]
▪ Windows 11 Version 23H2 for x64-based Systems [KB5044285]
▪ Windows 11 Version 23H2 for ARM64-based Systems [KB5044285]
▪ Windows 10 for x64-based Systems [KB5044286]
▪ Windows 10 for 32-bit Systems [KB5044286]
▪ Microsoft .NET Framework 4.6/4.6.2 [KB5044286]
▪ Windows 10 Version 1607 for x64-based Systems [KB5044293]
▪ Windows 10 Version 1607 for 32-bit Systems [KB5044293]
▪ Microsoft .NET Framework 3.5 AND 4.7.2 [KB5044293]
▪ Windows Server 2012 R2(Server Core installation) [KB5044413 ]
▪ Windows Server 2012 R2 [KB5044413 ]
▪ Windows Server 2012 (Server Core installation) [KB5044411 ]
▪ Windows Server 2012 [KB5044411 ]
▪ Microsoft SharePoint Enterprise Server 2016 [KB5002645]
▪ Microsoft SharePoint Server 2019 [KB5002647]
▪ Microsoft SharePoint Server Subscription Edition [KB5002649]
▪ Windows Server 2019 (Server Core installation) [KB5044277]
▪ Windows Server 2019 [KB5044277]
▪ Windows Server 2022 (Server Core installation) [KB5044281]
▪ Windows Server 2022 [KB5044281]
▪ Windows Server 2022, 23H2 Edition (Server Core installation) [KB5044288]
© 2024 DXC Technology Company. All rights reserved.
▪ Windows Server 2016 [KB5044293]
▪ Windows Server 2016 (Server Core installation) [KB5044293]
▪ Windows Server 2008 for x64-based Systems Service Pack 2 (Server Core installation) [KB5044306]
▪ Windows Server 2008 for x64-based Systems Service Pack 2 [KB5044306]
▪ Windows Server 2008 for 32-bit Systems Service Pack 2 (Server Core installation) [KB5044306]
▪ Windows Server 2008 for 32-bit Systems Service Pack 2 [KB5044306]
▪ Windows Server 2008 for x64-based Systems Service Pack 2 (Server Core installation) [KB5044320]
▪ Windows Server 2008 for x64-based Systems Service Pack 2 [KB5044320]
▪ Windows Server 2008 for 32-bit Systems Service Pack 2 (Server Core installation) [KB5044320]
▪ Windows Server 2008 for 32-bit Systems Service Pack 2 [KB5044320]
▪ Windows Server 2008 R2 for x64-based Systems Service Pack 1 (Server Core installation) [KB5044321]
▪ Windows Server 2008 R2 for x64-based Systems Service Pack 1 [KB5044321]
▪ Windows Server 2012 (Server Core installation) [KB5044342]
▪ Windows Server 2012 [KB5044342]
▪ Windows Server 2012 R2 (Server Core installation) [KB5044343]
▪ Windows Server 2012 R2 [KB5044343]
▪ Windows Server 2008 R2 for x64-based Systems Service Pack 1 (Server Core installation) [KB5044356]
▪ Windows Server 2008 R2 for x64-based Systems Service Pack 1 [KB5044356]
▪ Microsoft Configuration Manager 2403 [KB29166583]
▪ Microsoft Configuration Manager 2309 [KB29166583]
▪ Microsoft Configuration Manager 2303 [KB29166583]</t>
        </is>
      </c>
      <c r="L541" s="147" t="inlineStr">
        <is>
          <t>FS</t>
        </is>
      </c>
      <c r="M541" s="109" t="n">
        <v>45574</v>
      </c>
      <c r="N541" s="1" t="n">
        <v>2</v>
      </c>
      <c r="O541" s="109">
        <f>TODAY()</f>
        <v/>
      </c>
      <c r="P541" s="1">
        <f>DATEDIF(F541,O541,"D")</f>
        <v/>
      </c>
      <c r="Q541" s="109">
        <f>IF(P541&lt;=N541,"Traité dans le delai","Hors délai de remediation")</f>
        <v/>
      </c>
      <c r="R541" s="19" t="inlineStr">
        <is>
          <t>10/10/2024 : Mail envoyé par SOC
14/10/2024 : Relance
16/10/2024 : Relance
18/10/2024 : Relance</t>
        </is>
      </c>
      <c r="S541" s="20" t="inlineStr">
        <is>
          <t>https://msrc.microsoft.com/update-guide/vulnerability/CVE-2024-43573</t>
        </is>
      </c>
    </row>
    <row r="542" ht="87" customFormat="1" customHeight="1" s="2">
      <c r="A542" s="1" t="inlineStr">
        <is>
          <t>CDGDev</t>
        </is>
      </c>
      <c r="B542" s="1" t="inlineStr">
        <is>
          <t>10102024-11</t>
        </is>
      </c>
      <c r="C542" s="36" t="inlineStr">
        <is>
          <t>Clos (Patch cumulative)</t>
        </is>
      </c>
      <c r="D542" s="1" t="inlineStr">
        <is>
          <t>CVE-2024-9680</t>
        </is>
      </c>
      <c r="E542" s="147" t="inlineStr">
        <is>
          <t>Zero-Day dans le navigateur Mozilla Firefox</t>
        </is>
      </c>
      <c r="F542" s="109" t="n">
        <v>45575</v>
      </c>
      <c r="G542" s="18" t="inlineStr">
        <is>
          <t>Une vulnérabilité a été découverte dans le 
navigateur Mozilla Firefox permettant à un 
attaquant distant d’exécuter du code 
arbitraire.
La vulnérabilité CVE-2024-9680 est 
activement exploitée.</t>
        </is>
      </c>
      <c r="H542" s="71" t="inlineStr">
        <is>
          <t>Risque fort</t>
        </is>
      </c>
      <c r="I542" s="147" t="inlineStr">
        <is>
          <t>Exécution de 
code 
arbitraire à 
distance</t>
        </is>
      </c>
      <c r="J542" s="1" t="n"/>
      <c r="K542" s="18" t="inlineStr">
        <is>
          <t>Mise à jour vers les versions :
▪ Mozilla Firefox versions 131.0.2 ou ultérieur.
▪ Mozilla Firefox ESR versions 115.16.1 ou ultérieur.
▪ Mozilla Firefox ESR versions 128.3.1 ou ultérieur.</t>
        </is>
      </c>
      <c r="L542" s="147" t="inlineStr">
        <is>
          <t>FS</t>
        </is>
      </c>
      <c r="M542" s="109" t="n">
        <v>45575</v>
      </c>
      <c r="N542" s="1" t="n">
        <v>2</v>
      </c>
      <c r="O542" s="109" t="n">
        <v>45580</v>
      </c>
      <c r="P542" s="1">
        <f>DATEDIF(F542,O542,"D")</f>
        <v/>
      </c>
      <c r="Q542" s="109">
        <f>IF(P542&lt;=N542,"Traité dans le delai","Hors délai de remediation")</f>
        <v/>
      </c>
      <c r="R542" s="19" t="inlineStr">
        <is>
          <t>10/10/2024 : Mail envoyé par SOC
14/10/2024 : Relance
18/10/2024 : Relance</t>
        </is>
      </c>
      <c r="S542" s="20" t="inlineStr">
        <is>
          <t>https://www.mozilla.org/en-US/security/advisories/mfsa2024-51/#CVE-2024-9680</t>
        </is>
      </c>
    </row>
    <row r="543" ht="174" customFormat="1" customHeight="1" s="2">
      <c r="A543" s="1" t="inlineStr">
        <is>
          <t>CDGDev</t>
        </is>
      </c>
      <c r="B543" s="1" t="inlineStr">
        <is>
          <t>10102024-12</t>
        </is>
      </c>
      <c r="C543" s="1" t="inlineStr">
        <is>
          <t>Clos (Non concerné)</t>
        </is>
      </c>
      <c r="D543" s="1" t="inlineStr">
        <is>
          <t>CVE-2024-23113</t>
        </is>
      </c>
      <c r="E543" s="147" t="inlineStr">
        <is>
          <t>produits Fortinet</t>
        </is>
      </c>
      <c r="F543" s="109" t="n">
        <v>45575</v>
      </c>
      <c r="G543" s="18" t="inlineStr">
        <is>
          <t>Une vulnérabilité a été découverte dans 
les produits Fortinet permettant à un 
attaquant d'exécuter de code ou des 
commandes non autorisés via crafted 
packets.
La vulnérabilité CVE-2024-23113 est 
activement exploitée.</t>
        </is>
      </c>
      <c r="H543" s="71" t="inlineStr">
        <is>
          <t>Risque fort</t>
        </is>
      </c>
      <c r="I543" s="147" t="inlineStr">
        <is>
          <t>Exécution de 
code ou des 
commandes 
non 
autorisés</t>
        </is>
      </c>
      <c r="J543" s="1" t="n"/>
      <c r="K543" s="18" t="inlineStr">
        <is>
          <t>Mise à jour vers les versions :
✓ FortiOS 7.2.x versions 7.2.7 ou ultérieure
✓ FortiOS 7.0.x versions 7.0.14 ou ultérieure
✓ FortiOS 7.4.x versions 7.4.3 ou ultérieure
✓ FortiPAM 1.0.x versions 1.0.4 ou ultérieure
✓ FortiPAM 1.1.x versions 1.1.3 ou ultérieure
✓ FortiPAM version 1.2.0 ou ultérieure
✓ FortiProxy 7.0.x versions 7.0.15 ou ultérieure
✓ FortiProxy 7.2.x versions 7.2.9 ou ultérieure
✓ FortiProxy 7.4.x versions 7.4.3 ou ultérieure
✓ FortiSwitchManager 7.0.x versions 7.0.4 ou ultérieure
✓ FortiSwitchManager 7.2.x versions 7.2.4 ou ultérieure</t>
        </is>
      </c>
      <c r="L543" s="1" t="inlineStr">
        <is>
          <t>Network</t>
        </is>
      </c>
      <c r="M543" s="109" t="n">
        <v>45575</v>
      </c>
      <c r="N543" s="1" t="n">
        <v>2</v>
      </c>
      <c r="O543" s="109" t="n">
        <v>45590</v>
      </c>
      <c r="P543" s="1">
        <f>DATEDIF(F543,O543,"D")</f>
        <v/>
      </c>
      <c r="Q543" s="109">
        <f>IF(P543&lt;=N543,"Traité dans le delai","Hors délai de remediation")</f>
        <v/>
      </c>
      <c r="R543" s="19" t="inlineStr">
        <is>
          <t>10/10/2024 : Mail envoyé par SOC
14/10/2024 : Relance
15/10/2024 :  CDG DEV non concernés par cette vulnérabilité, car nous utilisons actuellement la version v7.4.4.</t>
        </is>
      </c>
      <c r="S543" s="20" t="inlineStr">
        <is>
          <t>https://fortiguard.com/psirt/FG-IR-24-029</t>
        </is>
      </c>
    </row>
    <row r="544" ht="72.65000000000001" customFormat="1" customHeight="1" s="2">
      <c r="A544" s="1" t="inlineStr">
        <is>
          <t>CDGDev</t>
        </is>
      </c>
      <c r="B544" s="1" t="inlineStr">
        <is>
          <t>11102024-13</t>
        </is>
      </c>
      <c r="C544" s="54" t="inlineStr">
        <is>
          <t>Clos (Traité)</t>
        </is>
      </c>
      <c r="D544" s="147" t="inlineStr">
        <is>
          <t>CVE-2024-9602
CVE-2024-9603</t>
        </is>
      </c>
      <c r="E544" s="147" t="inlineStr">
        <is>
          <t>Microsoft Edge</t>
        </is>
      </c>
      <c r="F544" s="109" t="n">
        <v>45575</v>
      </c>
      <c r="G544" s="18" t="inlineStr">
        <is>
          <t>De multiples vulnérabilités ont été 
découvertes dans Microsoft Edge. Elles 
permettent à un attaquant de provoquer 
un problème de sécurité non spécifié par 
l'éditeur</t>
        </is>
      </c>
      <c r="H544" s="71" t="inlineStr">
        <is>
          <t>Risque fort</t>
        </is>
      </c>
      <c r="I544" s="147" t="inlineStr">
        <is>
          <t>Non spécifié 
par l'éditeur</t>
        </is>
      </c>
      <c r="J544" s="1" t="n"/>
      <c r="K544" s="18" t="inlineStr">
        <is>
          <t>Il est recommandé de mettre à jour Microsoft Edge dès que possible vers les versions :
✓ Microsoft Edge version 129.0.2792.89 ou ultérieures.</t>
        </is>
      </c>
      <c r="L544" s="147" t="inlineStr">
        <is>
          <t>FS</t>
        </is>
      </c>
      <c r="M544" s="109" t="n">
        <v>45575</v>
      </c>
      <c r="N544" s="1" t="n">
        <v>5</v>
      </c>
      <c r="O544" s="109" t="n">
        <v>45575</v>
      </c>
      <c r="P544" s="1">
        <f>DATEDIF(F544,O544,"D")</f>
        <v/>
      </c>
      <c r="Q544" s="109">
        <f>IF(P544&lt;=N544,"Traité dans le delai","Hors délai de remediation")</f>
        <v/>
      </c>
      <c r="R544" s="19" t="inlineStr">
        <is>
          <t>11/10/2024 : Mail envoyé par SOC
Autoupdate</t>
        </is>
      </c>
      <c r="S544" s="18" t="inlineStr">
        <is>
          <t>https://msrc.microsoft.com/update-guide/vulnerability/CVE-2024-9602
https://msrc.microsoft.com/update-guide/vulnerability/CVE-2024-9603</t>
        </is>
      </c>
    </row>
    <row r="545" ht="145.15" customFormat="1" customHeight="1" s="2">
      <c r="A545" s="1" t="inlineStr">
        <is>
          <t>CDGDev</t>
        </is>
      </c>
      <c r="B545" s="1" t="inlineStr">
        <is>
          <t>11102024-14</t>
        </is>
      </c>
      <c r="C545" s="1" t="inlineStr">
        <is>
          <t>Clos (Non concerné)</t>
        </is>
      </c>
      <c r="D545" s="147" t="inlineStr">
        <is>
          <t>CVE-2021-47188
CVE-2022-48791
CVE-2022-48863
CVE-2024-26677
CVE-2024-26787
CVE-2024-27012
CVE-2024-38570
CVE-2024-39494
CVE-2024-42160
CVE-2024-42228</t>
        </is>
      </c>
      <c r="E545" s="147" t="inlineStr">
        <is>
          <t xml:space="preserve"> Noyau Linux Ubuntu</t>
        </is>
      </c>
      <c r="F545" s="109" t="n">
        <v>45579</v>
      </c>
      <c r="G545" s="18" t="inlineStr">
        <is>
          <t>De multiples vulnérabilités ont été 
découvertes dans le noyau Linux 
d'Ubuntu. Elles permettent à un attaquant 
de provoquer un problème de sécurité 
non spécifié par l'éditeur.</t>
        </is>
      </c>
      <c r="H545" s="71" t="inlineStr">
        <is>
          <t>Risque fort</t>
        </is>
      </c>
      <c r="I545" s="147" t="inlineStr">
        <is>
          <t>Non spécifié 
par l'éditeur</t>
        </is>
      </c>
      <c r="J545" s="1" t="n"/>
      <c r="K545" s="34" t="inlineStr">
        <is>
          <t>Se référer au bulletin de sécurité d’Ubuntu pour l'obtention des correctifs (cf. section Références)</t>
        </is>
      </c>
      <c r="L545" s="1" t="inlineStr">
        <is>
          <t>Unix</t>
        </is>
      </c>
      <c r="M545" s="109" t="n">
        <v>45579</v>
      </c>
      <c r="N545" s="1" t="n">
        <v>5</v>
      </c>
      <c r="O545" s="109" t="n">
        <v>45590</v>
      </c>
      <c r="P545" s="1">
        <f>DATEDIF(F545,O545,"D")</f>
        <v/>
      </c>
      <c r="Q545" s="109">
        <f>IF(P545&lt;=N545,"Traité dans le delai","Hors délai de remediation")</f>
        <v/>
      </c>
      <c r="R545" s="19" t="inlineStr">
        <is>
          <t>11/10/2024 : Mail envoyé par SOC
(Non concerné)</t>
        </is>
      </c>
      <c r="S545" s="20" t="inlineStr">
        <is>
          <t>https://ubuntu.com/security/notices/USN-7022-3</t>
        </is>
      </c>
    </row>
    <row r="546" ht="58.15" customFormat="1" customHeight="1" s="2">
      <c r="A546" s="1" t="inlineStr">
        <is>
          <t>CDGDev</t>
        </is>
      </c>
      <c r="B546" s="1" t="inlineStr">
        <is>
          <t>15102024-15</t>
        </is>
      </c>
      <c r="C546" s="54" t="inlineStr">
        <is>
          <t>Clos (Traité)</t>
        </is>
      </c>
      <c r="D546" s="147" t="inlineStr">
        <is>
          <t>CVE-2024-9936</t>
        </is>
      </c>
      <c r="E546" s="147" t="inlineStr">
        <is>
          <t>Mozilla Firefox</t>
        </is>
      </c>
      <c r="F546" s="109" t="n">
        <v>45580</v>
      </c>
      <c r="G546" s="18" t="inlineStr">
        <is>
          <t>Une vulnérabilité a été découverte dans 
Mozilla Firefox. Elle permet à un attaquant 
de provoquer une exécution de code 
arbitraire à distance</t>
        </is>
      </c>
      <c r="H546" s="71" t="inlineStr">
        <is>
          <t>Risque fort</t>
        </is>
      </c>
      <c r="I546" s="147" t="inlineStr">
        <is>
          <t>Exécution de 
code 
arbitraire à 
distance</t>
        </is>
      </c>
      <c r="J546" s="1" t="n"/>
      <c r="K546" s="18" t="inlineStr">
        <is>
          <t>Mise à jour vers les versions :
✓ Firefox versions 131.0.3 ou ultérieure</t>
        </is>
      </c>
      <c r="L546" s="147" t="inlineStr">
        <is>
          <t>FS</t>
        </is>
      </c>
      <c r="M546" s="109" t="n">
        <v>45580</v>
      </c>
      <c r="N546" s="1" t="n">
        <v>5</v>
      </c>
      <c r="O546" s="109" t="n">
        <v>45590</v>
      </c>
      <c r="P546" s="1">
        <f>DATEDIF(F546,O546,"D")</f>
        <v/>
      </c>
      <c r="Q546" s="109">
        <f>IF(P546&lt;=N546,"Traité dans le delai","Hors délai de remediation")</f>
        <v/>
      </c>
      <c r="R546" s="19" t="inlineStr">
        <is>
          <t>15/10/2024 : Mail envoyé par SOC
Autoupdate</t>
        </is>
      </c>
      <c r="S546" s="104" t="inlineStr">
        <is>
          <t>https://www.mozilla.org/en-US/security/advisories/mfsa2024-53/</t>
        </is>
      </c>
    </row>
    <row r="547" ht="188.65" customFormat="1" customHeight="1" s="2">
      <c r="A547" s="1" t="inlineStr">
        <is>
          <t>CDGDev</t>
        </is>
      </c>
      <c r="B547" s="1" t="inlineStr">
        <is>
          <t>16102024-16</t>
        </is>
      </c>
      <c r="C547" s="54" t="inlineStr">
        <is>
          <t>Clos (Traité)</t>
        </is>
      </c>
      <c r="D547" s="147" t="inlineStr">
        <is>
          <t>CVE-2024-9954 
CVE-2024-9955 
CVE-2024-9956 
CVE-2024-9957 
CVE-2024-9958 
CVE-2024-9959 
CVE-2024-9960 
CVE-2024-9961 
CVE-2024-9962 
CVE-2024-9963 
CVE-2024-9964 
CVE-2024-9965 
CVE-2024-9966</t>
        </is>
      </c>
      <c r="E547" s="147" t="inlineStr">
        <is>
          <t>Google Chrome</t>
        </is>
      </c>
      <c r="F547" s="109" t="n">
        <v>45581</v>
      </c>
      <c r="G547" s="18" t="inlineStr">
        <is>
          <t>De multiples vulnérabilités ont été 
découvertes dans Google Chrome. Elles 
permettent à un attaquant de prendre le 
contrôle du système affecté.</t>
        </is>
      </c>
      <c r="H547" s="71" t="inlineStr">
        <is>
          <t>Risque fort</t>
        </is>
      </c>
      <c r="I547" s="147" t="inlineStr">
        <is>
          <t xml:space="preserve">Prise de 
contrôle du 
système 
affecté </t>
        </is>
      </c>
      <c r="J547" s="1" t="n"/>
      <c r="K547" s="18" t="inlineStr">
        <is>
          <t>Il est recommandé de mettre à jour Google Chrome dès que possible vers les versions :
✓ Google Chrome version: 130.0.6723.58/.59 ou ultérieur pour Windows
✓ Google Chrome version: 130.0.6723.58 ou ultérieur pour Linux
✓ Google Chrome version: 130.0.6723.58/.59 ou ultérieur pour Mac</t>
        </is>
      </c>
      <c r="L547" s="147" t="inlineStr">
        <is>
          <t>FS</t>
        </is>
      </c>
      <c r="M547" s="109" t="n">
        <v>45581</v>
      </c>
      <c r="N547" s="1" t="n">
        <v>5</v>
      </c>
      <c r="O547" s="109">
        <f>TODAY()</f>
        <v/>
      </c>
      <c r="P547" s="1">
        <f>DATEDIF(F547,O547,"D")</f>
        <v/>
      </c>
      <c r="Q547" s="109">
        <f>IF(P547&lt;=N547,"Traité dans le delai","Hors délai de remediation")</f>
        <v/>
      </c>
      <c r="R547" s="19" t="inlineStr">
        <is>
          <t>16/10/2024 : Mail envoyé par SOC
Autoupdate</t>
        </is>
      </c>
      <c r="S547" s="20" t="inlineStr">
        <is>
          <t>https://chromereleases.googleblog.com/2024/10/stable-channel-update-for-desktop_15.html</t>
        </is>
      </c>
    </row>
    <row r="548" ht="116.15" customFormat="1" customHeight="1" s="2">
      <c r="A548" s="1" t="inlineStr">
        <is>
          <t>CDGDev</t>
        </is>
      </c>
      <c r="B548" s="1" t="inlineStr">
        <is>
          <t>16102024-17</t>
        </is>
      </c>
      <c r="C548" s="54" t="inlineStr">
        <is>
          <t>OPEN</t>
        </is>
      </c>
      <c r="D548" s="147" t="inlineStr">
        <is>
          <t>CVE-2024-38229
CVE-2024-43483
CVE-2024-43484
CVE-2024-43485</t>
        </is>
      </c>
      <c r="E548" s="147" t="inlineStr">
        <is>
          <t>Microsoft .Net</t>
        </is>
      </c>
      <c r="F548" s="109" t="n">
        <v>45581</v>
      </c>
      <c r="G548" s="18" t="inlineStr">
        <is>
          <t>De multiples vulnérabilités ont été 
Découvertes dans Microsoft .Net. Elles 
permettent à un attaquant de provoquer 
une exécution de code arbitraire à 
distance et un déni de service à distance.</t>
        </is>
      </c>
      <c r="H548" s="71" t="inlineStr">
        <is>
          <t>Risque fort</t>
        </is>
      </c>
      <c r="I548" s="147" t="inlineStr">
        <is>
          <t>Déni de 
service à 
distance
-
Exécution de 
code 
arbitraire à 
distance</t>
        </is>
      </c>
      <c r="J548" s="1" t="n"/>
      <c r="K548" s="34" t="inlineStr">
        <is>
          <t>Se référer au bulletin de sécurité de Microsoft pour l'obtention des correctifs (cf. section Références)</t>
        </is>
      </c>
      <c r="L548" s="1" t="inlineStr">
        <is>
          <t>Wintel</t>
        </is>
      </c>
      <c r="M548" s="109" t="n">
        <v>45581</v>
      </c>
      <c r="N548" s="1" t="n">
        <v>5</v>
      </c>
      <c r="O548" s="109">
        <f>TODAY()</f>
        <v/>
      </c>
      <c r="P548" s="1">
        <f>DATEDIF(F548,O548,"D")</f>
        <v/>
      </c>
      <c r="Q548" s="109">
        <f>IF(P548&lt;=N548,"Traité dans le delai","Hors délai de remediation")</f>
        <v/>
      </c>
      <c r="R548" s="19" t="inlineStr">
        <is>
          <t xml:space="preserve">16/10/2024 : Mail envoyé par SOC
18/10/2024 : Relance
22/10/2024 : Relance
</t>
        </is>
      </c>
      <c r="S548" s="18" t="inlineStr">
        <is>
          <t>https://msrc.microsoft.com/update-guide/vulnerability/CVE-2024-38229
https://msrc.microsoft.com/update-guide/vulnerability/CVE-2024-43483
https://msrc.microsoft.com/update-guide/vulnerability/CVE-2024-43484
https://msrc.microsoft.com/update-guide/vulnerability/CVE-2024-43485</t>
        </is>
      </c>
    </row>
    <row r="549" ht="391.5" customFormat="1" customHeight="1" s="2">
      <c r="A549" s="1" t="inlineStr">
        <is>
          <t>CDGDev</t>
        </is>
      </c>
      <c r="B549" s="1" t="inlineStr">
        <is>
          <t>16102024-19</t>
        </is>
      </c>
      <c r="C549" s="1" t="inlineStr">
        <is>
          <t>NOK</t>
        </is>
      </c>
      <c r="D549" s="147" t="inlineStr">
        <is>
          <t>CVE-2024-5535
CVE-2024-21230
CVE-2024-7264
CVE-2024-21196
CVE-2024-21238
CVE-2024-21194
CVE-2024-21199
CVE-2024-21207
CVE-2024-21218
CVE-2024-21236
CVE-2024-21239
CVE-2024-21198
CVE-2024-21219
CVE-2024-21203
CVE-2024-21197
CVE-2024-21200
CVE-2024-21201
CVE-2024-21241
CVE-2024-21193
CVE-2024-21204
CVE-2024-21212
CVE-2024-21213
CVE-2024-21231
CVE-2024-21232
CVE-2024-21237
CVE-2024-21243
CVE-2024-21244</t>
        </is>
      </c>
      <c r="E549" s="147" t="inlineStr">
        <is>
          <t xml:space="preserve"> Oracle MySQL</t>
        </is>
      </c>
      <c r="F549" s="109" t="n">
        <v>45581</v>
      </c>
      <c r="G549" s="18" t="inlineStr">
        <is>
          <t>De multiples vulnérabilités ont été 
découvertes dans Oracle MYSQL. 
Certaines d'entre elles permettent à un 
attaquant de provoquer un déni de 
service à distance, une atteinte à la 
confidentialité des données et une 
atteinte à l'intégrité des données.</t>
        </is>
      </c>
      <c r="H549" s="71" t="inlineStr">
        <is>
          <t>Risque fort</t>
        </is>
      </c>
      <c r="I549" s="147" t="inlineStr">
        <is>
          <t>Atteinte à 
l'intégrité des 
données
-
Atteinte à la 
confidentialité 
des données
-
Déni de service à 
distance</t>
        </is>
      </c>
      <c r="J549" s="1" t="n"/>
      <c r="K549" s="18" t="inlineStr">
        <is>
          <t xml:space="preserve">✓ Mettre à jour vers la version 8.0.39 ou ultérieure 
✓ Mettre à jour vers la version 8.4.2 ou ultérieure 
✓ Mettre à jour vers la version 9.0.1 ou ultérieure </t>
        </is>
      </c>
      <c r="L549" s="1" t="inlineStr">
        <is>
          <t>DBA</t>
        </is>
      </c>
      <c r="M549" s="109" t="n">
        <v>45581</v>
      </c>
      <c r="N549" s="1" t="n">
        <v>5</v>
      </c>
      <c r="O549" s="109">
        <f>TODAY()</f>
        <v/>
      </c>
      <c r="P549" s="1">
        <f>DATEDIF(F549,O549,"D")</f>
        <v/>
      </c>
      <c r="Q549" s="109">
        <f>IF(P549&lt;=N549,"Traité dans le delai","Hors délai de remediation")</f>
        <v/>
      </c>
      <c r="R549" s="19" t="inlineStr">
        <is>
          <t>16/10/2024 : Mail envoyé par SOC
18/10/2024 : Relance
22/10/2024 : Relance
 win server 2008 std Obsoléte</t>
        </is>
      </c>
      <c r="S549" s="20" t="inlineStr">
        <is>
          <t>https://www.oracle.com/security-alerts/cpuoct2024.html</t>
        </is>
      </c>
    </row>
    <row r="550" ht="203.15" customFormat="1" customHeight="1" s="2">
      <c r="A550" s="1" t="inlineStr">
        <is>
          <t>CDGDev</t>
        </is>
      </c>
      <c r="B550" s="1" t="inlineStr">
        <is>
          <t>16102024-20</t>
        </is>
      </c>
      <c r="C550" s="1" t="inlineStr">
        <is>
          <t>Clos (Non concerné)</t>
        </is>
      </c>
      <c r="D550" s="147" t="inlineStr">
        <is>
          <t>CVE-2023-42950
CVE-2024-25062
CVE-2024-21235
CVE-2024-21210
CVE-2024-21211
CVE-2024-21208
CVE-2024-21217</t>
        </is>
      </c>
      <c r="E550" s="147" t="inlineStr">
        <is>
          <t>Oracle Java SE</t>
        </is>
      </c>
      <c r="F550" s="109" t="n">
        <v>45581</v>
      </c>
      <c r="G550" s="18" t="inlineStr">
        <is>
          <t>De multiples vulnérabilités ont été 
découvertes dans Oracle Java SE. Certaines 
d'entre elles permettent à un attaquant de 
provoquer une exécution de code arbitraire à 
distance, un déni de service à distance et une 
atteinte à la confidentialité des données.</t>
        </is>
      </c>
      <c r="H550" s="71" t="inlineStr">
        <is>
          <t>Risque fort</t>
        </is>
      </c>
      <c r="I550" s="147" t="inlineStr">
        <is>
          <t>Déni de service à 
distance
-
Atteinte à 
l'intégrité des 
données
-
Atteinte à la 
confidentialité des 
données
-
Exécution de 
code arbitraire à 
distance</t>
        </is>
      </c>
      <c r="J550" s="1" t="n"/>
      <c r="K550" s="18" t="inlineStr">
        <is>
          <t>✓ Mise à jour Oracle Java SE la version ultérieures à 8u421
✓ Mise à jour Oracle Java SE la version ultérieures à 8u421-perf
✓ Mise à jour Oracle Java SE la version ultérieures à 11.0.24
✓ Mise à jour Oracle Java SE la version ultérieures à 17.0.12
✓ Mise à jour Oracle Java SE la version ultérieures à 21.0.4
✓ Mise à jour Oracle Java SE la version ultérieures à 23</t>
        </is>
      </c>
      <c r="L550" s="1" t="inlineStr">
        <is>
          <t>APPS</t>
        </is>
      </c>
      <c r="M550" s="109" t="n">
        <v>45581</v>
      </c>
      <c r="N550" s="1" t="n">
        <v>10</v>
      </c>
      <c r="O550" s="109" t="n">
        <v>45587</v>
      </c>
      <c r="P550" s="1">
        <f>DATEDIF(F550,O550,"D")</f>
        <v/>
      </c>
      <c r="Q550" s="109">
        <f>IF(P550&lt;=N550,"Traité dans le delai","Hors délai de remediation")</f>
        <v/>
      </c>
      <c r="R550" s="19" t="inlineStr">
        <is>
          <t>16/10/2024 : Mail envoyé par SOC
18/10/2024 : Relance
22/10/2024 : Relance
Non concerné</t>
        </is>
      </c>
      <c r="S550" s="20" t="inlineStr">
        <is>
          <t>https://www.oracle.com/security-alerts/cpuoct2024.htm</t>
        </is>
      </c>
    </row>
    <row r="551" ht="130.5" customFormat="1" customHeight="1" s="2">
      <c r="A551" s="1" t="inlineStr">
        <is>
          <t>CDGDev</t>
        </is>
      </c>
      <c r="B551" s="1" t="inlineStr">
        <is>
          <t>16102024-21</t>
        </is>
      </c>
      <c r="C551" s="1" t="inlineStr">
        <is>
          <t>Clos (Non concerné)</t>
        </is>
      </c>
      <c r="D551" s="147" t="inlineStr">
        <is>
          <t>CVE-2024-6119
CVE-2024-21233</t>
        </is>
      </c>
      <c r="E551" s="147" t="inlineStr">
        <is>
          <t>Oracle Database Server</t>
        </is>
      </c>
      <c r="F551" s="109" t="n">
        <v>45581</v>
      </c>
      <c r="G551" s="18" t="inlineStr">
        <is>
          <t>De multiples vulnérabilités ont été 
découvertes dans Oracle Database Server. 
Elles permettent à un attaquant de 
provoquer un déni de service à distance, 
une atteinte à la confidentialité des données 
et une atteinte à l'intégrité des données.</t>
        </is>
      </c>
      <c r="H551" s="71" t="inlineStr">
        <is>
          <t>Risque fort</t>
        </is>
      </c>
      <c r="I551" s="147" t="inlineStr">
        <is>
          <t>Atteinte à l'intégrité 
des données
-
Atteinte à la 
confidentialité des 
données
-
Déni de service à 
distance</t>
        </is>
      </c>
      <c r="J551" s="1" t="n"/>
      <c r="K551" s="18" t="inlineStr">
        <is>
          <t>Mise à jour :
✓ Oracle Database Server la version ultérieure à 19.3 / 19.24
✓ Oracle Database Server la version ultérieure à 21.3 / 21.15
✓ Oracle Database la version ultérieure à 23.4 / 23.5</t>
        </is>
      </c>
      <c r="L551" s="1" t="inlineStr">
        <is>
          <t>DBA</t>
        </is>
      </c>
      <c r="M551" s="109" t="n">
        <v>45581</v>
      </c>
      <c r="N551" s="1" t="n">
        <v>5</v>
      </c>
      <c r="O551" s="109" t="n">
        <v>45587</v>
      </c>
      <c r="P551" s="1">
        <f>DATEDIF(F551,O551,"D")</f>
        <v/>
      </c>
      <c r="Q551" s="109">
        <f>IF(P551&lt;=N551,"Traité dans le delai","Hors délai de remediation")</f>
        <v/>
      </c>
      <c r="R551" s="19" t="inlineStr">
        <is>
          <t>16/10/2024 : Mail envoyé par SOC
18/10/2024 : Relance
22/10/2024 : Relance
Non concerné</t>
        </is>
      </c>
      <c r="S551" s="20" t="inlineStr">
        <is>
          <t>https://www.oracle.com/security-alerts/cpuoct2024.html</t>
        </is>
      </c>
    </row>
    <row r="552" ht="101.65" customFormat="1" customHeight="1" s="2">
      <c r="A552" s="1" t="inlineStr">
        <is>
          <t>CDGDev</t>
        </is>
      </c>
      <c r="B552" s="1" t="inlineStr">
        <is>
          <t>17102024-23</t>
        </is>
      </c>
      <c r="C552" s="1" t="inlineStr">
        <is>
          <t>Clos (Patch cumulative)</t>
        </is>
      </c>
      <c r="D552" s="1" t="inlineStr">
        <is>
          <t>CVE-2024-9143</t>
        </is>
      </c>
      <c r="E552" s="147" t="inlineStr">
        <is>
          <t>OpenSSL</t>
        </is>
      </c>
      <c r="F552" s="109" t="n">
        <v>45582</v>
      </c>
      <c r="G552" s="18" t="inlineStr">
        <is>
          <t>Une vulnérabilité a été découverte dans 
OpenSSL. Elle permet à un attaquant de 
provoquer une atteinte à la confidentialité 
des données et une atteinte à l'intégrité 
des données.</t>
        </is>
      </c>
      <c r="H552" s="71" t="inlineStr">
        <is>
          <t>Risque fort</t>
        </is>
      </c>
      <c r="I552" s="147" t="inlineStr">
        <is>
          <t>Atteinte à 
l'intégrité des 
données
-
Atteinte à la 
confidentialité 
des données</t>
        </is>
      </c>
      <c r="J552" s="1" t="n"/>
      <c r="K552" s="19" t="inlineStr">
        <is>
          <t>Installation de la mise à jour:
▪ OpenSSL versions 1.0.2zl ou ultérieur
▪ OpenSSL versions 1.1.1zb ou ultérieur
▪ OpenSSL versions 3.0.16 ou ultérieur
▪ OpenSSL versions 3.1.8 ou ultérieur
▪ OpenSSL versions 3.2.4 ou ultérieur
▪ OpenSSL versions 3.3.0 ou ultérieur</t>
        </is>
      </c>
      <c r="L552" s="1" t="inlineStr">
        <is>
          <t>Unix</t>
        </is>
      </c>
      <c r="M552" s="109" t="n">
        <v>45582</v>
      </c>
      <c r="N552" s="1" t="n">
        <v>30</v>
      </c>
      <c r="O552" s="109" t="n">
        <v>45700</v>
      </c>
      <c r="P552" s="1">
        <f>DATEDIF(F552,O552,"D")</f>
        <v/>
      </c>
      <c r="Q552" s="109">
        <f>IF(P552&lt;=N552,"Traité dans le delai","Hors délai de remediation")</f>
        <v/>
      </c>
      <c r="R552" s="19" t="inlineStr">
        <is>
          <t>17/10/2024 : Mail envoyé par SOC
22/10/2024 : Relance
25/10/2024 : Relance
30/10/2024 : Relance
Une nouvelle vulnérabilité a été décvouret sous l'id :12022025-11</t>
        </is>
      </c>
      <c r="S552" s="20" t="inlineStr">
        <is>
          <t>https://openssl-library.org/news/vulnerabilities/</t>
        </is>
      </c>
    </row>
    <row r="553" ht="101.65" customFormat="1" customHeight="1" s="2">
      <c r="A553" s="1" t="inlineStr">
        <is>
          <t>CDGDev</t>
        </is>
      </c>
      <c r="B553" s="1" t="inlineStr">
        <is>
          <t>18102024-27</t>
        </is>
      </c>
      <c r="C553" s="1" t="inlineStr">
        <is>
          <t>Clos (Non concerné)</t>
        </is>
      </c>
      <c r="D553" s="147" t="inlineStr">
        <is>
          <t>CVE-2024-38819
CVE-2024-38820</t>
        </is>
      </c>
      <c r="E553" s="147" t="inlineStr">
        <is>
          <t>Spring Framework</t>
        </is>
      </c>
      <c r="F553" s="109" t="n">
        <v>45583</v>
      </c>
      <c r="G553" s="18" t="inlineStr">
        <is>
          <t>De multiples vulnérabilités ont été 
découvertes dans Spring Framework. 
Elles permettent à un attaquant de 
provoquer une atteinte à la 
confidentialité des données et un 
problème de sécurité non spécifié par 
l'éditeur.</t>
        </is>
      </c>
      <c r="H553" s="71" t="inlineStr">
        <is>
          <t>Risque fort</t>
        </is>
      </c>
      <c r="I553" s="147" t="inlineStr">
        <is>
          <t>Atteinte à la 
confidentialité 
des données
-
Contournement 
de la politique 
de sécurité</t>
        </is>
      </c>
      <c r="J553" s="1" t="n"/>
      <c r="K553" s="19" t="inlineStr">
        <is>
          <t>Installation de la mise à jour :
✓ Spring Framework versions 6.0.25 ou ultérieures.
✓ Spring Framework versions 5.3.41 ou ultérieures.
✓ Spring Framework versions 6.1.14 ou ultérieures</t>
        </is>
      </c>
      <c r="L553" s="1" t="inlineStr">
        <is>
          <t>Unix</t>
        </is>
      </c>
      <c r="M553" s="109" t="n">
        <v>45583</v>
      </c>
      <c r="N553" s="1" t="n">
        <v>10</v>
      </c>
      <c r="O553" s="109" t="n">
        <v>45587</v>
      </c>
      <c r="P553" s="1">
        <f>DATEDIF(F553,O553,"D")</f>
        <v/>
      </c>
      <c r="Q553" s="109">
        <f>IF(P553&lt;=N553,"Traité dans le delai","Hors délai de remediation")</f>
        <v/>
      </c>
      <c r="R553" s="19" t="inlineStr">
        <is>
          <t>18/10/2024 : Mail envoyé par SOC
22/10/2024 : Relance
Non concerné</t>
        </is>
      </c>
      <c r="S553" s="18" t="inlineStr">
        <is>
          <t>https://spring.io/security/cve-2024-38819
https://spring.io/security/cve-2024-38820</t>
        </is>
      </c>
    </row>
    <row r="554" ht="290.15" customFormat="1" customHeight="1" s="2">
      <c r="A554" s="1" t="inlineStr">
        <is>
          <t>CDGDev</t>
        </is>
      </c>
      <c r="B554" s="1" t="inlineStr">
        <is>
          <t>18102024-28</t>
        </is>
      </c>
      <c r="C554" s="1" t="inlineStr">
        <is>
          <t>Clos (Non concerné)</t>
        </is>
      </c>
      <c r="D554" s="147" t="inlineStr">
        <is>
          <t>CVE-2021-47560
CVE-2021-47385 
CVE-2023-28746
CVE-2023-52658
CVE-2024-27403 
CVE-2024-35989
CVE-2024-36244 
CVE-2024-36889
CVE-2024-36978
CVE-2024-39483
CVE-2024-39502
CVE-2024-40959
CVE-2024-39472 
CVE-2024-41056
CVE-2024-42079
CVE-2024-42272
CVE-2024-41066 
CVE-2024-42090
CVE-2024-42272
CVE-2024-42284</t>
        </is>
      </c>
      <c r="E554" s="147" t="inlineStr">
        <is>
          <t xml:space="preserve"> Noyau Linux  Redhat</t>
        </is>
      </c>
      <c r="F554" s="109" t="n">
        <v>45583</v>
      </c>
      <c r="G554" s="18" t="inlineStr">
        <is>
          <t>De multiples vulnérabilités ont été 
découvertes dans le noyau Linux de Red 
Hat. Certaines d'entre elles permettent à 
un attaquant de provoquer une atteinte à 
la confidentialité des données, une 
atteinte à l'intégrité des données et un 
contournement de la politique de sécurité.</t>
        </is>
      </c>
      <c r="H554" s="71" t="inlineStr">
        <is>
          <t>Risque fort</t>
        </is>
      </c>
      <c r="I554" s="147" t="inlineStr">
        <is>
          <t>Atteinte à 
l'intégrité des 
données
-
Atteinte à la 
confidentialité 
des données
-
Contournement 
de la politique 
de sécurité
-
Déni de service</t>
        </is>
      </c>
      <c r="J554" s="1" t="n"/>
      <c r="K554" s="22" t="inlineStr">
        <is>
          <t>Se référer au bulletin de sécurité de Redhat pour l'obtention des correctifs (cf. section Références)</t>
        </is>
      </c>
      <c r="L554" s="1" t="inlineStr">
        <is>
          <t>Unix</t>
        </is>
      </c>
      <c r="M554" s="109" t="n">
        <v>45583</v>
      </c>
      <c r="N554" s="1" t="n">
        <v>5</v>
      </c>
      <c r="O554" s="109">
        <f>TODAY()</f>
        <v/>
      </c>
      <c r="P554" s="1">
        <f>DATEDIF(F554,O554,"D")</f>
        <v/>
      </c>
      <c r="Q554" s="109">
        <f>IF(P554&lt;=N554,"Traité dans le delai","Hors délai de remediation")</f>
        <v/>
      </c>
      <c r="R554" s="19" t="inlineStr">
        <is>
          <t xml:space="preserve">01/07/2024 : Mail envoyé Par SOC 
03/07/2024 : Relanc
Non concerné
</t>
        </is>
      </c>
      <c r="S554" s="18" t="inlineStr">
        <is>
          <t>https://access.redhat.com/errata/RHSA-2024:8157
https://access.redhat.com/errata/RHSA-2024:8158
https://access.redhat.com/errata/RHSA-2024:8161</t>
        </is>
      </c>
    </row>
    <row r="555" ht="304.5" customFormat="1" customHeight="1" s="2">
      <c r="A555" s="1" t="inlineStr">
        <is>
          <t>CDGDev</t>
        </is>
      </c>
      <c r="B555" s="1" t="inlineStr">
        <is>
          <t>18102024-29</t>
        </is>
      </c>
      <c r="C555" s="54" t="inlineStr">
        <is>
          <t>Clos (Traité)</t>
        </is>
      </c>
      <c r="D555" s="147" t="inlineStr">
        <is>
          <t>CVE-2024-43566
CVE-2024-43578
CVE-2024-43579
CVE-2024-43580
CVE-2024-43587
CVE-2024-43595
CVE-2024-43596
CVE-2024-49023
CVE-2024-9954
CVE-2024-9955
CVE-2024-9956
CVE-2024-9957
CVE-2024-9958
CVE-2024-9959
CVE-2024-9960
CVE-2024-9961
CVE-2024-9962
CVE-2024-9963
CVE-2024-9964
CVE-2024-9965
CVE-2024-9966</t>
        </is>
      </c>
      <c r="E555" s="147" t="inlineStr">
        <is>
          <t>Microsoft Edge</t>
        </is>
      </c>
      <c r="F555" s="109" t="n">
        <v>45583</v>
      </c>
      <c r="G555" s="18"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555" s="71" t="inlineStr">
        <is>
          <t>Risque fort</t>
        </is>
      </c>
      <c r="I555" s="147" t="inlineStr">
        <is>
          <t>Contournement 
de la politique 
de sécurité
-
Exécution de 
code arbitraire 
à distance
-
Non spécifié 
par l'éditeur</t>
        </is>
      </c>
      <c r="J555" s="1" t="n"/>
      <c r="K555" s="19" t="inlineStr">
        <is>
          <t>Il est recommandé de mettre à jour Microsoft Edge dès que possible vers les versions:
✓ Microsoft Edge version 130.0.2849.46 ou ultérieures.</t>
        </is>
      </c>
      <c r="L555" s="147" t="inlineStr">
        <is>
          <t>FS</t>
        </is>
      </c>
      <c r="M555" s="109" t="n">
        <v>45583</v>
      </c>
      <c r="N555" s="1" t="n">
        <v>5</v>
      </c>
      <c r="O555" s="109" t="n">
        <v>45590</v>
      </c>
      <c r="P555" s="1">
        <f>DATEDIF(F555,O555,"D")</f>
        <v/>
      </c>
      <c r="Q555" s="109">
        <f>IF(P555&lt;=N555,"Traité dans le delai","Hors délai de remediation")</f>
        <v/>
      </c>
      <c r="R555" s="19" t="inlineStr">
        <is>
          <t>18/10/2024 : Mail envoyé par SOC
Autoupdate</t>
        </is>
      </c>
      <c r="S555" s="18" t="inlineStr">
        <is>
          <t>https://msrc.microsoft.com/update-guide/vulnerability/CVE-2024-43566
https://msrc.microsoft.com/update-guide/vulnerability/CVE-2024-43578
https://msrc.microsoft.com/update-guide/vulnerability/CVE-2024-43579
https://msrc.microsoft.com/update-guide/vulnerability/CVE-2024-43580
https://msrc.microsoft.com/update-guide/vulnerability/CVE-2024-43587
https://msrc.microsoft.com/update-guide/vulnerability/CVE-2024-43595
https://msrc.microsoft.com/update-guide/vulnerability/CVE-2024-43596
https://msrc.microsoft.com/update-guide/vulnerability/CVE-2024-49023
https://msrc.microsoft.com/update-guide/vulnerability/CVE-2024-9954
https://msrc.microsoft.com/update-guide/vulnerability/CVE-2024-9955
https://msrc.microsoft.com/update-guide/vulnerability/CVE-2024-9956
https://msrc.microsoft.com/update-guide/vulnerability/CVE-2024-9957
https://msrc.microsoft.com/update-guide/vulnerability/CVE-2024-9958
https://msrc.microsoft.com/update-guide/vulnerability/CVE-2024-9959
https://msrc.microsoft.com/update-guide/vulnerability/CVE-2024-9960
https://msrc.microsoft.com/update-guide/vulnerability/CVE-2024-9961
https://msrc.microsoft.com/update-guide/vulnerability/CVE-2024-9962
https://msrc.microsoft.com/update-guide/vulnerability/CVE-2024-9963
https://msrc.microsoft.com/update-guide/vulnerability/CVE-2024-9964
https://msrc.microsoft.com/update-guide/vulnerability/CVE-2024-9965
https://msrc.microsoft.com/update-guide/vulnerability/CVE-2024-9966</t>
        </is>
      </c>
    </row>
    <row r="556" ht="409.5" customFormat="1" customHeight="1" s="2">
      <c r="A556" s="1" t="inlineStr">
        <is>
          <t>CDGDev</t>
        </is>
      </c>
      <c r="B556" s="1" t="inlineStr">
        <is>
          <t>21102024-30</t>
        </is>
      </c>
      <c r="C556" s="1" t="inlineStr">
        <is>
          <t>Clos (Non concerné)</t>
        </is>
      </c>
      <c r="D556" s="147" t="inlineStr">
        <is>
          <t>CVE-2021-47188
CVE-2022-48791
CVE-2022-48863
CVE-2023-52510
CVE-2023-52527
CVE-2023-52528
CVE-2023-52809
CVE-2024-26602
CVE-2024-26641
CVE-2024-26651
CVE-2024-26677
CVE-2024-26733
CVE-2024-26754
CVE-2024-26810
CVE-2024-26812
CVE-2024-26851
CVE-2024-26880
CVE-2024-26960
CVE-2024-26984
CVE-2024-27051
CVE-2024-27397
CVE-2024-27398
CVE-2024-27436
CVE-2024-27437
CVE-2024-31076
CVE-2024-36971
CVE-2024-38570
CVE-2024-38583
CVE-2024-38602
CVE-2024-38611
CVE-2024-38621
CVE-2024-38627
CVE-2024-38630
CVE-2024-39480
CVE-2024-39487
CVE-2024-39494
CVE-2024-39495
CVE-2024-40901
CVE-2024-40902
CVE-2024-40941
CVE-2024-41009
CVE-2024-41073
CVE-2024-41097
CVE-2024-42089
CVE-2024-42154
CVE-2024-42157
CVE-2024-42159
CVE-2024-42160
CVE-2024-42223
CVE-2024-42224
CVE-2024-42228
CVE-2024-42229
CVE-2024-42244
CVE-2024-42271
CVE-2024-42280
CVE-2024-42284
CVE-2024-43858
CVE-2024-44940
CVE-2024-45001
CVE-2024-45016
CVE-2024-46673</t>
        </is>
      </c>
      <c r="E556" s="147" t="inlineStr">
        <is>
          <t xml:space="preserve"> Noyau Linux Ubuntu</t>
        </is>
      </c>
      <c r="F556" s="109" t="n">
        <v>45586</v>
      </c>
      <c r="G556" s="18" t="inlineStr">
        <is>
          <t>De multiples vulnérabilités ont été 
découvertes dans le noyau Linux 
d'Ubuntu. Certaines d'entre elles 
permettent à un attaquant de provoquer 
une atteinte à la confidentialité des 
données, un contournement de la 
politique de sécurité et un déni de 
service</t>
        </is>
      </c>
      <c r="H556" s="71" t="inlineStr">
        <is>
          <t>Risque fort</t>
        </is>
      </c>
      <c r="I556" s="147" t="inlineStr">
        <is>
          <t>Atteinte à la 
confidentialité 
des données
-
Contournement 
de la politique 
de sécurité
-
Déni de service
-
Non spécifié 
par l'éditeur</t>
        </is>
      </c>
      <c r="J556" s="1" t="n"/>
      <c r="K556" s="19" t="inlineStr">
        <is>
          <t>✓ Mise à jour Ubuntu la version ultérieure à 14.04 ESM
✓ Mise à jour Ubuntu la version ultérieure à 16.04 ESM
✓ Mise à jour Ubuntu la version ultérieure à 18.04 ESM
✓ Mise à jour Ubuntu la version ultérieure à 20.04 LTS
✓ Mise à jour Ubuntu la version ultérieure à 22.04 LTS
✓ Mise à jour Ubuntu la version ultérieure à 24.04 LTS</t>
        </is>
      </c>
      <c r="L556" s="1" t="inlineStr">
        <is>
          <t>Unix</t>
        </is>
      </c>
      <c r="M556" s="109" t="n">
        <v>45586</v>
      </c>
      <c r="N556" s="1" t="n">
        <v>5</v>
      </c>
      <c r="O556" s="109" t="n">
        <v>45591</v>
      </c>
      <c r="P556" s="1">
        <f>DATEDIF(F556,O556,"D")</f>
        <v/>
      </c>
      <c r="Q556" s="109">
        <f>IF(P556&lt;=N556,"Traité dans le delai","Hors délai de remediation")</f>
        <v/>
      </c>
      <c r="R556" s="19" t="inlineStr">
        <is>
          <t>21/10/2024 : Mail envoyé par SOC
(Non concerné)</t>
        </is>
      </c>
      <c r="S556" s="18" t="inlineStr">
        <is>
          <t>https://ubuntu.com/security/notices/USN-7020-4
https://ubuntu.com/security/notices/USN-7069-1
https://ubuntu.com/security/notices/USN-7071-1
https://ubuntu.com/security/notices/USN-7072-1
https://ubuntu.com/security/notices/USN-7073-1
https://ubuntu.com/security/notices/USN-7028-2
https://ubuntu.com/security/notices/USN-7069-2
https://ubuntu.com/security/notices/USN-7073-2
https://ubuntu.com/security/notices/USN-7074-1
https://ubuntu.com/security/notices/USN-7076-1</t>
        </is>
      </c>
    </row>
    <row r="557" ht="116.15" customFormat="1" customHeight="1" s="2">
      <c r="A557" s="1" t="inlineStr">
        <is>
          <t>CDGDev</t>
        </is>
      </c>
      <c r="B557" s="1" t="inlineStr">
        <is>
          <t>22102024-32</t>
        </is>
      </c>
      <c r="C557" s="1" t="inlineStr">
        <is>
          <t>Clos (Non concerné)</t>
        </is>
      </c>
      <c r="D557" s="147" t="inlineStr">
        <is>
          <t>CVE-2024-38812
CVE-2024-38813</t>
        </is>
      </c>
      <c r="E557" s="147" t="inlineStr">
        <is>
          <t>Produits Vmware</t>
        </is>
      </c>
      <c r="F557" s="109" t="n">
        <v>45587</v>
      </c>
      <c r="G557" s="18" t="inlineStr">
        <is>
          <t xml:space="preserve">De multiples vulnérabilités ont été découvertes dans les produits VMware. Elles permettent à un attaquant de provoquer une exécution de code arbitraire à distance et une élévation de privilèges. </t>
        </is>
      </c>
      <c r="H557" s="71" t="inlineStr">
        <is>
          <t>Risque fort</t>
        </is>
      </c>
      <c r="I557" s="147" t="inlineStr">
        <is>
          <t xml:space="preserve">Exécution de code arbitraire à distance
-
Élévation de privilèges </t>
        </is>
      </c>
      <c r="J557" s="1" t="n"/>
      <c r="K557" s="19" t="inlineStr">
        <is>
          <t>Il est recommandé de mettre à jour les produits VMware vers les versions :
▪ Cloud Foundation versions 4.x : Appliquer le correctif de sécurité 7.0 U3t
▪ Cloud Foundation versions 5.x : Appliquer le correctif de sécurité 8.0 U3d
▪ vCenter Server 7.x : versions 7.0 U3t ou ultérieures
▪ vCenter Server 8.x : versions 8.0 U3d ou ultérieures</t>
        </is>
      </c>
      <c r="L557" s="1" t="inlineStr">
        <is>
          <t>Wintel</t>
        </is>
      </c>
      <c r="M557" s="109" t="n">
        <v>45587</v>
      </c>
      <c r="N557" s="1" t="n">
        <v>5</v>
      </c>
      <c r="O557" s="109" t="n">
        <v>45590</v>
      </c>
      <c r="P557" s="1">
        <f>DATEDIF(F557,O557,"D")</f>
        <v/>
      </c>
      <c r="Q557" s="109">
        <f>IF(P557&lt;=N557,"Traité dans le delai","Hors délai de remediation")</f>
        <v/>
      </c>
      <c r="R557" s="19" t="inlineStr">
        <is>
          <t>22/10/2024 : Mail envoyé par SOC
25/12/2024 : Relance
Vmware sera décommissionner suite à la migration vers le DC DXC</t>
        </is>
      </c>
      <c r="S557" s="20" t="inlineStr">
        <is>
          <t>https://support.broadcom.com/web/ecx/support-content-notification/-
/external/content/SecurityAdvisories/0/24968</t>
        </is>
      </c>
    </row>
    <row r="558" ht="159.65" customFormat="1" customHeight="1" s="2">
      <c r="A558" s="1" t="inlineStr">
        <is>
          <t>CDGDev</t>
        </is>
      </c>
      <c r="B558" s="1" t="inlineStr">
        <is>
          <t>25102024-35</t>
        </is>
      </c>
      <c r="C558" s="54" t="inlineStr">
        <is>
          <t>Clos (Traité)</t>
        </is>
      </c>
      <c r="D558" s="147" t="inlineStr">
        <is>
          <t>CVE-2024-10229
CVE-2024-10230
CVE-2024-10231</t>
        </is>
      </c>
      <c r="E558" s="147" t="inlineStr">
        <is>
          <t>Google Chrome</t>
        </is>
      </c>
      <c r="F558" s="109" t="n">
        <v>45590</v>
      </c>
      <c r="G558" s="18" t="inlineStr">
        <is>
          <t>Des vulnérabilités a été découverte 
dans Google Chrome permet à un 
attaquant, en persuadant une victime de 
consulter un site Web spécifiquement 
forgé, de contourner la politique de 
sécurité.</t>
        </is>
      </c>
      <c r="H558" s="71" t="inlineStr">
        <is>
          <t>Risque fort</t>
        </is>
      </c>
      <c r="I558" s="147" t="inlineStr">
        <is>
          <t>Contournement 
de la politique 
de sécurité
-
Non spécifié 
par l'éditeur</t>
        </is>
      </c>
      <c r="J558" s="1" t="n"/>
      <c r="K558" s="18" t="inlineStr">
        <is>
          <t>Il est recommandé de mettre à jour Google Chrome dès que possible vers les versions :
✓ Google Chrome Extended stable versions: 130.0.6723.70 ou ultérieur pour Windows 
et Mac.
✓ Google Chrome version: 130.0.6723.69/.70 ou ultérieur pour Windows.
✓ Google Chrome version: 130.0.6723.69 ou ultérieur pour Linux.
✓ Google Chrome version: 130.0.6723.69/.70 ou ultérieur pour Mac</t>
        </is>
      </c>
      <c r="L558" s="147" t="inlineStr">
        <is>
          <t>FS</t>
        </is>
      </c>
      <c r="M558" s="109" t="n">
        <v>45590</v>
      </c>
      <c r="N558" s="1" t="n">
        <v>5</v>
      </c>
      <c r="O558" s="109" t="n">
        <v>45590</v>
      </c>
      <c r="P558" s="1">
        <f>DATEDIF(F558,O558,"D")</f>
        <v/>
      </c>
      <c r="Q558" s="109">
        <f>IF(P558&lt;=N558,"Traité dans le delai","Hors délai de remediation")</f>
        <v/>
      </c>
      <c r="R558" s="19" t="inlineStr">
        <is>
          <t>25/10/2024 : Mail envoyé par SOC
Autoupdate</t>
        </is>
      </c>
      <c r="S558" s="20" t="inlineStr">
        <is>
          <t>https://chromereleases.googleblog.com/2024/10/stable-channel-update-for-desktop_22.html</t>
        </is>
      </c>
    </row>
    <row r="559" ht="72.65000000000001" customFormat="1" customHeight="1" s="2">
      <c r="A559" s="1" t="inlineStr">
        <is>
          <t>CDGDev</t>
        </is>
      </c>
      <c r="B559" s="1" t="inlineStr">
        <is>
          <t>25102024-36</t>
        </is>
      </c>
      <c r="C559" s="54" t="inlineStr">
        <is>
          <t>Clos (Traité)</t>
        </is>
      </c>
      <c r="D559" s="1" t="inlineStr">
        <is>
          <t>CVE-2024-10229</t>
        </is>
      </c>
      <c r="E559" s="147" t="inlineStr">
        <is>
          <t>Microsoft Edge</t>
        </is>
      </c>
      <c r="F559" s="109" t="n">
        <v>45590</v>
      </c>
      <c r="G559" s="18" t="inlineStr">
        <is>
          <t>Une vulnérabilité a été découverte dans 
Microsoft Edge permet à un attaquant, 
en persuadant une victime de consulter 
un site Web spécifiquement forgé, de 
contourner la politique de sécurité.</t>
        </is>
      </c>
      <c r="H559" s="71" t="inlineStr">
        <is>
          <t>Risque fort</t>
        </is>
      </c>
      <c r="I559" s="147" t="inlineStr">
        <is>
          <t>Contournement 
de la politique 
de sécurité</t>
        </is>
      </c>
      <c r="J559" s="1" t="n"/>
      <c r="K559" s="18" t="inlineStr">
        <is>
          <t xml:space="preserve"> Il est recommandé de mettre à jour Microsoft Edge dès que possible vers les versions :
✓ Microsoft Edge version 130.0.2849.56 ou ultérieures.</t>
        </is>
      </c>
      <c r="L559" s="147" t="inlineStr">
        <is>
          <t>FS</t>
        </is>
      </c>
      <c r="M559" s="109" t="n">
        <v>45590</v>
      </c>
      <c r="N559" s="1" t="n">
        <v>5</v>
      </c>
      <c r="O559" s="109" t="n">
        <v>45590</v>
      </c>
      <c r="P559" s="1">
        <f>DATEDIF(F559,O559,"D")</f>
        <v/>
      </c>
      <c r="Q559" s="109">
        <f>IF(P559&lt;=N559,"Traité dans le delai","Hors délai de remediation")</f>
        <v/>
      </c>
      <c r="R559" s="19" t="inlineStr">
        <is>
          <t>25/10/2024 : Mail envoyé par SOC
Autoupdate</t>
        </is>
      </c>
      <c r="S559" s="20" t="inlineStr">
        <is>
          <t>https://msrc.microsoft.com/update-guide/vulnerability/CVE-2024-10229</t>
        </is>
      </c>
    </row>
    <row r="560" ht="304.5" customFormat="1" customHeight="1" s="2">
      <c r="A560" s="1" t="inlineStr">
        <is>
          <t>CDGDev</t>
        </is>
      </c>
      <c r="B560" s="1" t="inlineStr">
        <is>
          <t>25102024-37</t>
        </is>
      </c>
      <c r="C560" s="1" t="inlineStr">
        <is>
          <t>Clos (Non concerné)</t>
        </is>
      </c>
      <c r="D560" s="147" t="inlineStr">
        <is>
          <t>CVE-2021-47321
CVE-2023-1252
CVE-2024-35884
CVE-2024-36025
CVE-2024-36952
CVE-2024-38558
CVE-2024-39476
CVE-2024-40998
CVE-2024-41040</t>
        </is>
      </c>
      <c r="E560" s="147" t="inlineStr">
        <is>
          <t xml:space="preserve"> Noyau Linux  Redhat</t>
        </is>
      </c>
      <c r="F560" s="109" t="n">
        <v>45590</v>
      </c>
      <c r="G560" s="18" t="inlineStr">
        <is>
          <t>De multiples vulnérabilités ont été 
découvertes dans le noyau Linux de 
Red Hat. Certaines d'entre elles 
permettent à un attaquant de provoquer 
une élévation de privilèges, un 
contournement de la politique de 
sécurité et un déni de service.</t>
        </is>
      </c>
      <c r="H560" s="71" t="inlineStr">
        <is>
          <t>Risque fort</t>
        </is>
      </c>
      <c r="I560" s="147" t="inlineStr">
        <is>
          <t>Contournement 
de la politique 
de sécurité
-
Déni de service
-
Non spécifié
par l'éditeur
-
Élévation de 
privilège</t>
        </is>
      </c>
      <c r="J560" s="1" t="n"/>
      <c r="K560" s="18" t="inlineStr">
        <is>
          <t>• BZ - 2176140 - CVE-2023-1252 kernel: ovl: fix use after free in struct ovl_aio_req
• BZ - 2281704 - CVE-2024-35884 kernel: udp: do not accept non-tunnel GSO skbs landing in a tunnel
• BZ - 2282440 - CVE-2021-47321 kernel: watchdog: Fix possible use-after-free by calling del_timer_sync()
• BZ - 2283389 - CVE-2021-47560 kernel: mlxsw: spectrum: Protect driver from buggy firmware.
• BZ - 2284421 - CVE-2024-36025 kernel: scsi: qla2xxx: Fix off by one in qla_edif_app_getstats()
• BZ - 2284598 - CVE-2024-36952 kernel: scsi: lpfc: Move NPIV's transport unregistration to after resource clean up
• BZ - 2293441 - CVE-2024-38558 kernel: net: openvswitch: fix overwriting ct original tuple for ICMPv6
• BZ - 2295914 - CVE-2024-39476 kernel: md/raid5: fix deadlock that raid5d() wait for itself to clear 
MD_SB_CHANGE_PENDING
• BZ - 2297582 - CVE-2024-40998 kernel: ext4: fix uninitialized ratelimit_state-&amp;gt;lock access in __ext4_fill_super()
• BZ - 2300409 - CVE-2024-41040 kernel: net/sched: Fix UAF when resolving a clash</t>
        </is>
      </c>
      <c r="L560" s="1" t="inlineStr">
        <is>
          <t>Unix</t>
        </is>
      </c>
      <c r="M560" s="109" t="n">
        <v>45590</v>
      </c>
      <c r="N560" s="1" t="n">
        <v>5</v>
      </c>
      <c r="O560" s="109">
        <f>TODAY()</f>
        <v/>
      </c>
      <c r="P560" s="1">
        <f>DATEDIF(F560,O560,"D")</f>
        <v/>
      </c>
      <c r="Q560" s="109">
        <f>IF(P560&lt;=N560,"Traité dans le delai","Hors délai de remediation")</f>
        <v/>
      </c>
      <c r="R560" s="19" t="inlineStr">
        <is>
          <t>25/10/2024 : Mail envoyé par SOC
29/10/2024 : Relance
Non concerné</t>
        </is>
      </c>
      <c r="S560" s="20" t="inlineStr">
        <is>
          <t>https://access.redhat.com/errata/RHSA-2024:8107</t>
        </is>
      </c>
    </row>
    <row r="561" ht="116.15" customFormat="1" customHeight="1" s="2">
      <c r="A561" s="1" t="inlineStr">
        <is>
          <t>CDGDev</t>
        </is>
      </c>
      <c r="B561" s="1" t="inlineStr">
        <is>
          <t>30102024-38</t>
        </is>
      </c>
      <c r="C561" s="54" t="inlineStr">
        <is>
          <t>Clos (Traité)</t>
        </is>
      </c>
      <c r="D561" s="147" t="inlineStr">
        <is>
          <t>CVE-2024-10487 
CVE-2024-10488</t>
        </is>
      </c>
      <c r="E561" s="147" t="inlineStr">
        <is>
          <t>Google Chrome</t>
        </is>
      </c>
      <c r="F561" s="109" t="n">
        <v>45595</v>
      </c>
      <c r="G561" s="18" t="inlineStr">
        <is>
          <t xml:space="preserve">Des vulnérabilités ont été découverte 
dans Google Chrome permet à un 
attaquant de prendre le contrôle du 
système affecté. </t>
        </is>
      </c>
      <c r="H561" s="71" t="inlineStr">
        <is>
          <t>Risque fort</t>
        </is>
      </c>
      <c r="I561" s="147" t="inlineStr">
        <is>
          <t>Prise de 
contrôle du 
système 
affecté</t>
        </is>
      </c>
      <c r="J561" s="1" t="n"/>
      <c r="K561" s="18" t="inlineStr">
        <is>
          <t>Il est recommandé de mettre à jour Google Chrome dès que possible vers les versions :
✓ Google Chrome version: 130.0.6723.91/.92 ou ultérieur pour Windows.
✓ Google Chrome version: 130.0.6723.91 ou ultérieur pour Linux.
✓ Google Chrome version: 130.0.6723.91/.92 ou ultérieur pour Mac.</t>
        </is>
      </c>
      <c r="L561" s="147" t="inlineStr">
        <is>
          <t>FS</t>
        </is>
      </c>
      <c r="M561" s="109" t="n">
        <v>45595</v>
      </c>
      <c r="N561" s="1" t="n">
        <v>5</v>
      </c>
      <c r="O561" s="109" t="n">
        <v>45595</v>
      </c>
      <c r="P561" s="1">
        <f>DATEDIF(F561,O561,"D")</f>
        <v/>
      </c>
      <c r="Q561" s="109">
        <f>IF(P561&lt;=N561,"Traité dans le delai","Hors délai de remediation")</f>
        <v/>
      </c>
      <c r="R561" s="19" t="inlineStr">
        <is>
          <t>30/10/2024 : Mail envoyé par SOC
Autoupdate</t>
        </is>
      </c>
      <c r="S561" s="20" t="inlineStr">
        <is>
          <t>https://chromereleases.googleblog.com/2024/10/stable-channel-update-for-desktop_29.html</t>
        </is>
      </c>
    </row>
    <row r="562" ht="319.15" customFormat="1" customHeight="1" s="2">
      <c r="A562" s="1" t="inlineStr">
        <is>
          <t>CDGDev</t>
        </is>
      </c>
      <c r="B562" s="1" t="inlineStr">
        <is>
          <t>30102024-40</t>
        </is>
      </c>
      <c r="C562" s="54" t="inlineStr">
        <is>
          <t>Clos (Traité)</t>
        </is>
      </c>
      <c r="D562" s="147" t="inlineStr">
        <is>
          <t>CVE-2024-10458
CVE-2024-10459
CVE-2024-10460
CVE-2024-10461
CVE-2024-10462
CVE-2024-10463
CVE-2024-10464
CVE-2024-10465
CVE-2024-10466
CVE-2024-10467
CVE-2024-10468
CVE-2024-10474</t>
        </is>
      </c>
      <c r="E562" s="147" t="inlineStr">
        <is>
          <t>produits Mozilla</t>
        </is>
      </c>
      <c r="F562" s="109" t="n">
        <v>45595</v>
      </c>
      <c r="G562" s="18"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562" s="23" t="inlineStr">
        <is>
          <t>Risque fort</t>
        </is>
      </c>
      <c r="I562" s="147" t="inlineStr">
        <is>
          <t>Atteinte à la 
confidentialité 
des données
-
Contournement 
de la politique 
de sécurité
-
Déni de service 
à distance
-
Exécution de 
code arbitraire 
à distance
-
Injection de 
code indirecte 
à distance 
(XSS)
-
Non spécifié 
par l'éditeur</t>
        </is>
      </c>
      <c r="J562" s="1" t="inlineStr">
        <is>
          <t>OUI</t>
        </is>
      </c>
      <c r="K562" s="18" t="inlineStr">
        <is>
          <t>Mise à jour vers les versions:
✓ Firefox ESR versions 115.17 ou ultérieur.
✓ Firefox ESR versions 128.4 ou ultérieur.
✓ Firefox versions 132 ou ultérieur.
✓ Focus pour iOS versions 132 ou ultérieur.
✓ Thunderbird versions 128.4 ou ultérieur.
✓ Thunderbird versions 132 ou ultérieur.</t>
        </is>
      </c>
      <c r="L562" s="1" t="inlineStr">
        <is>
          <t>FS</t>
        </is>
      </c>
      <c r="M562" s="109" t="n">
        <v>45595</v>
      </c>
      <c r="N562" s="1" t="n">
        <v>5</v>
      </c>
      <c r="O562" s="109" t="n">
        <v>45595</v>
      </c>
      <c r="P562" s="1">
        <f>DATEDIF(F562,O562,"D")</f>
        <v/>
      </c>
      <c r="Q562" s="109">
        <f>IF(P562&lt;=N562,"Traité dans le delai","Hors délai de remediation")</f>
        <v/>
      </c>
      <c r="R562" s="19" t="inlineStr">
        <is>
          <t>30/10/2024 : Mail envoyé par SOC
Autoupdate</t>
        </is>
      </c>
      <c r="S562" s="18" t="inlineStr">
        <is>
          <t>https://www.mozilla.org/en-US/security/advisories/mfsa2024-60/
https://www.mozilla.org/en-US/security/advisories/mfsa2024-55/
https://www.mozilla.org/en-US/security/advisories/mfsa2024-56/
https://www.mozilla.org/en-US/security/advisories/mfsa2024-57/
https://www.mozilla.org/en-US/security/advisories/mfsa2024-58/
https://www.mozilla.org/en-US/security/advisories/mfsa2024-59/</t>
        </is>
      </c>
      <c r="T562" s="18" t="n"/>
      <c r="U562" s="18" t="n"/>
    </row>
    <row r="563" ht="72.65000000000001" customFormat="1" customHeight="1" s="2">
      <c r="A563" s="1" t="inlineStr">
        <is>
          <t>CDGDev</t>
        </is>
      </c>
      <c r="B563" s="1" t="inlineStr">
        <is>
          <t>05112024-01</t>
        </is>
      </c>
      <c r="C563" s="54" t="inlineStr">
        <is>
          <t>Clos (Traité)</t>
        </is>
      </c>
      <c r="D563" s="147" t="inlineStr">
        <is>
          <t>CVE-2024-10487
CVE-2024-10488</t>
        </is>
      </c>
      <c r="E563" s="109" t="inlineStr">
        <is>
          <t>Microsoft Edge</t>
        </is>
      </c>
      <c r="F563" s="123" t="n">
        <v>45601</v>
      </c>
      <c r="G563" s="106" t="inlineStr">
        <is>
          <t>De multiples vulnérabilités ont été 
découvertes dans Microsoft Edge. Elles 
permettent à un attaquant de provoquer 
un problème de sécurité non spécifié par 
l'éditeur.</t>
        </is>
      </c>
      <c r="H563" s="23" t="inlineStr">
        <is>
          <t>Risque fort</t>
        </is>
      </c>
      <c r="I563" s="18" t="inlineStr">
        <is>
          <t>Il est recommandé de mettre à jour Microsoft Edge dès que possible vers les versions:
✓ Microsoft Edge version 130.0.2849.68 ou ultérieures.</t>
        </is>
      </c>
      <c r="J563" s="1" t="inlineStr">
        <is>
          <t>OUI</t>
        </is>
      </c>
      <c r="K563" s="18" t="inlineStr">
        <is>
          <t>Il est recommandé de mettre à jour Microsoft Edge dès que possible vers les versions:
✓ Microsoft Edge version 130.0.2849.68 ou ultérieures.</t>
        </is>
      </c>
      <c r="L563" s="147" t="inlineStr">
        <is>
          <t>FS</t>
        </is>
      </c>
      <c r="M563" s="109" t="n">
        <v>45601</v>
      </c>
      <c r="N563" s="1" t="n">
        <v>5</v>
      </c>
      <c r="O563" s="109" t="n">
        <v>45601</v>
      </c>
      <c r="P563" s="1">
        <f>DATEDIF(F563,O563,"D")</f>
        <v/>
      </c>
      <c r="Q563" s="109">
        <f>IF(P563&lt;=N563,"Traité dans le delai","Hors délai de remediation")</f>
        <v/>
      </c>
      <c r="R563" s="19" t="inlineStr">
        <is>
          <t>05/11/2024 : Mail envoyé par SOC
Autoupdate</t>
        </is>
      </c>
      <c r="S563" s="18" t="inlineStr">
        <is>
          <t>https://msrc.microsoft.com/update-guide/vulnerability/CVE-2024-10487
https://msrc.microsoft.com/update-guide/vulnerability/CVE-2024-10488</t>
        </is>
      </c>
    </row>
    <row r="564" ht="145.15" customFormat="1" customHeight="1" s="2">
      <c r="A564" s="1" t="inlineStr">
        <is>
          <t>CDGDev</t>
        </is>
      </c>
      <c r="B564" s="1" t="inlineStr">
        <is>
          <t>07112024-02</t>
        </is>
      </c>
      <c r="C564" s="54" t="inlineStr">
        <is>
          <t>Clos (Traité)</t>
        </is>
      </c>
      <c r="D564" s="147" t="inlineStr">
        <is>
          <t>CVE-2024-10826
CVE-2024-10827</t>
        </is>
      </c>
      <c r="E564" s="109" t="inlineStr">
        <is>
          <t>Google Chrome</t>
        </is>
      </c>
      <c r="F564" s="123" t="n">
        <v>45601</v>
      </c>
      <c r="G564" s="106" t="inlineStr">
        <is>
          <t>De multiples vulnérabilités ont été 
découvertes dans Google Chrome. Elles 
permettent à un attaquant de provoquer 
un problème de sécurité non spécifié par 
l'éditeur.</t>
        </is>
      </c>
      <c r="H564" s="23" t="inlineStr">
        <is>
          <t>Risque fort</t>
        </is>
      </c>
      <c r="I564" s="1" t="inlineStr">
        <is>
          <t>Non spécifié 
par l'éditeur</t>
        </is>
      </c>
      <c r="J564" s="1" t="inlineStr">
        <is>
          <t>OUI</t>
        </is>
      </c>
      <c r="K564" s="18" t="inlineStr">
        <is>
          <t>Il est recommandé de mettre à jour Google Chrome dès que possible vers les versions:
✓ Google Chrome version130.0.6723.116/.117 ou ultérieur pour Windows.
✓ Google Chrome version: 130.0.6723.116 ou ultérieur pour Linux.
✓ Google Chrome version: 130.0.6723.116/.117 ou ultérieur pour Mac.
✓ Google Chrome Extended stable versions: 130.0.6723.117 ou ultérieur pour Windows et Mac.</t>
        </is>
      </c>
      <c r="L564" s="147" t="inlineStr">
        <is>
          <t>FS</t>
        </is>
      </c>
      <c r="M564" s="109" t="n">
        <v>45601</v>
      </c>
      <c r="N564" s="1" t="n">
        <v>5</v>
      </c>
      <c r="O564" s="109" t="n">
        <v>45601</v>
      </c>
      <c r="P564" s="1">
        <f>DATEDIF(F564,O564,"D")</f>
        <v/>
      </c>
      <c r="Q564" s="109">
        <f>IF(P564&lt;=N564,"Traité dans le delai","Hors délai de remediation")</f>
        <v/>
      </c>
      <c r="R564" s="19" t="inlineStr">
        <is>
          <t>05/11/2024 : Mail envoyé par SOC
Autoupdate</t>
        </is>
      </c>
      <c r="S564" s="102" t="inlineStr">
        <is>
          <t>https://chromereleases.googleblog.com/2024/11/stable-channel-update-for-desktop.html</t>
        </is>
      </c>
    </row>
    <row r="565" ht="72.65000000000001" customFormat="1" customHeight="1" s="2">
      <c r="A565" s="1" t="inlineStr">
        <is>
          <t>CDGDev</t>
        </is>
      </c>
      <c r="B565" s="1" t="inlineStr">
        <is>
          <t>08112024-11</t>
        </is>
      </c>
      <c r="C565" s="54" t="inlineStr">
        <is>
          <t>Clos (Traité)</t>
        </is>
      </c>
      <c r="D565" s="147" t="inlineStr">
        <is>
          <t>CVE-2024-10487
CVE-2024-10488</t>
        </is>
      </c>
      <c r="E565" s="109" t="inlineStr">
        <is>
          <t>Microsoft Edge</t>
        </is>
      </c>
      <c r="F565" s="123" t="n">
        <v>45604</v>
      </c>
      <c r="G565" s="106" t="inlineStr">
        <is>
          <t>De multiples vulnérabilités ont été 
découvertes dans Microsoft Edge. Elles 
permettent à un attaquant de provoquer 
un problème de sécurité non spécifié par 
l'éditeur.</t>
        </is>
      </c>
      <c r="H565" s="23" t="inlineStr">
        <is>
          <t>Risque fort</t>
        </is>
      </c>
      <c r="I565" s="18" t="inlineStr">
        <is>
          <t>Il est recommandé de mettre à jour Microsoft Edge dès que possible vers les versions:
➢ Microsoft Edge version 130.0.2849.80 ou ultérieures.</t>
        </is>
      </c>
      <c r="J565" s="1" t="inlineStr">
        <is>
          <t>OUI</t>
        </is>
      </c>
      <c r="K565" s="18" t="inlineStr">
        <is>
          <t>Il est recommandé de mettre à jour Microsoft Edge dès que possible vers les versions:
➢ Microsoft Edge version 130.0.2849.80 ou ultérieures.</t>
        </is>
      </c>
      <c r="L565" s="147" t="inlineStr">
        <is>
          <t>FS</t>
        </is>
      </c>
      <c r="M565" s="109" t="n">
        <v>45604</v>
      </c>
      <c r="N565" s="1" t="n">
        <v>5</v>
      </c>
      <c r="O565" s="109" t="n">
        <v>45604</v>
      </c>
      <c r="P565" s="1">
        <f>DATEDIF(F565,O565,"D")</f>
        <v/>
      </c>
      <c r="Q565" s="109">
        <f>IF(P565&lt;=N565,"Traité dans le delai","Hors délai de remediation")</f>
        <v/>
      </c>
      <c r="R565" s="19" t="inlineStr">
        <is>
          <t>08/11/2024 : Mail envoyé par SOC
Autoupdate</t>
        </is>
      </c>
      <c r="S565" s="18" t="inlineStr">
        <is>
          <t>https://msrc.microsoft.com/update-guide/vulnerability/CVE-2024-10826
https://msrc.microsoft.com/update-guide/vulnerability/CVE-2024-10827</t>
        </is>
      </c>
    </row>
    <row r="566" ht="409.5" customFormat="1" customHeight="1" s="2">
      <c r="A566" s="1" t="inlineStr">
        <is>
          <t>CDGDev</t>
        </is>
      </c>
      <c r="B566" s="1" t="inlineStr">
        <is>
          <t>13112024-11</t>
        </is>
      </c>
      <c r="C566" s="1" t="inlineStr">
        <is>
          <t>Clos (Non concerné)</t>
        </is>
      </c>
      <c r="D566" s="147" t="inlineStr">
        <is>
          <t>CVE-2024-8534
CVE-2024-8535
CVE-2024-8068
CVE-2024-8069</t>
        </is>
      </c>
      <c r="E566" s="123" t="inlineStr">
        <is>
          <t xml:space="preserve"> Citrix NetScaler ADC 
et NetScaler Gateway</t>
        </is>
      </c>
      <c r="F566" s="123" t="n">
        <v>45609</v>
      </c>
      <c r="G566" s="106" t="inlineStr">
        <is>
          <t>De multiples vulnérabilités ont été 
découvertes dans les produits Citrix. 
Certaines d'entre elles permettent à un 
attaquant de provoquer une exécution de 
code arbitraire à distance, une élévation de 
privilèges et un déni de service à distance.</t>
        </is>
      </c>
      <c r="H566" s="23" t="inlineStr">
        <is>
          <t>Risque fort</t>
        </is>
      </c>
      <c r="I566" s="18" t="inlineStr">
        <is>
          <t>Citrix :
▪ Citrix Virtual Apps and Desktops versions 2402 LTSR antérieures à la version CU1 hotfix 24.02.1200.16
▪ Virtual Apps and Desktops versions 1912 LTSR antérieures à la version CU9 hotfix 19.12.9100.6
▪ Virtual Apps and Desktops versions 2203 LTSR antérieures à la version CU5 hotfix 22.03.5100.11
▪ Virtual Apps and Desktops versions antérieures à la version 2407 avec le correctif de sécurité 
24.5.200.8
NetScaler ADC &amp; Gateway :
▪ NetScaler ADC versions 12.1-NDcPP antérieures à la version 12.1-55.321
▪ NetScaler ADC versions 13.1-FIPS antérieures à la version 13.1-37.207
▪ NetScaler ADC versions 14.1.x antérieures à la version 14.1-29.72
▪ NetScaler ADC versions antérieures à la version 13.1-55.34
▪ NetScaler ADC versions12.1-FIPS antérieures à la version 12.1-55.321
▪ NetScaler Gateway versions 14.1.x antérieures à la version 14.1-29.72
▪ NetScaler Gateway versions antérieures à la version 13.1-55.34
Mitigations &amp; Workarounds
Installation les mises à jour suivantes : 
Citrix :
✓ Citrix Virtual Apps and Desktops version CU1 hotfix 24.02.1200.16
✓ Virtual Apps and Desktops version CU9 hotfix 19.12.9100.6
© 2024 DXC Technology Company. All rights reserved.
✓ Virtual Apps and Desktops version CU5 hotfix 22.03.5100.11
✓ Virtual Apps and Desktops avec le correctif de sécurité 24.5.200.8
NetScaler ADC &amp; Gateway :
▪ NetScaler ADC version 12.1-55.321
▪ NetScaler ADC version 13.1-37.207
▪ NetScaler ADC version 14.1-29.72
▪ NetScaler ADC version 13.1-55.34
▪ NetScaler ADC version 12.1-55.321
▪ NetScaler Gateway version 14.1-29.72
▪ NetScaler Gateway version 13.1-55.34
Note: NetScaler ADC and NetScaler Gateway versions 12.1 and 13.0 are now End Of Life (EOL) and are 
vulnerable. Customers are recommended to upgrade their appliances to one of the supported versions that address 
the vulnerabilities.</t>
        </is>
      </c>
      <c r="J566" s="1" t="inlineStr">
        <is>
          <t>OUI</t>
        </is>
      </c>
      <c r="K566" s="18" t="inlineStr">
        <is>
          <t>Citrix :
▪ Citrix Virtual Apps and Desktops versions 2402 LTSR antérieures à la version CU1 hotfix 24.02.1200.16
▪ Virtual Apps and Desktops versions 1912 LTSR antérieures à la version CU9 hotfix 19.12.9100.6
▪ Virtual Apps and Desktops versions 2203 LTSR antérieures à la version CU5 hotfix 22.03.5100.11
▪ Virtual Apps and Desktops versions antérieures à la version 2407 avec le correctif de sécurité 
24.5.200.8
NetScaler ADC &amp; Gateway :
▪ NetScaler ADC versions 12.1-NDcPP antérieures à la version 12.1-55.321
▪ NetScaler ADC versions 13.1-FIPS antérieures à la version 13.1-37.207
▪ NetScaler ADC versions 14.1.x antérieures à la version 14.1-29.72
▪ NetScaler ADC versions antérieures à la version 13.1-55.34
▪ NetScaler ADC versions12.1-FIPS antérieures à la version 12.1-55.321
▪ NetScaler Gateway versions 14.1.x antérieures à la version 14.1-29.72
▪ NetScaler Gateway versions antérieures à la version 13.1-55.34
Mitigations &amp; Workarounds
Installation les mises à jour suivantes : 
Citrix :
✓ Citrix Virtual Apps and Desktops version CU1 hotfix 24.02.1200.16
✓ Virtual Apps and Desktops version CU9 hotfix 19.12.9100.6
© 2024 DXC Technology Company. All rights reserved.
✓ Virtual Apps and Desktops version CU5 hotfix 22.03.5100.11
✓ Virtual Apps and Desktops avec le correctif de sécurité 24.5.200.8
NetScaler ADC &amp; Gateway :
▪ NetScaler ADC version 12.1-55.321
▪ NetScaler ADC version 13.1-37.207
▪ NetScaler ADC version 14.1-29.72
▪ NetScaler ADC version 13.1-55.34
▪ NetScaler ADC version 12.1-55.321
▪ NetScaler Gateway version 14.1-29.72
▪ NetScaler Gateway version 13.1-55.34
Note: NetScaler ADC and NetScaler Gateway versions 12.1 and 13.0 are now End Of Life (EOL) and are 
vulnerable. Customers are recommended to upgrade their appliances to one of the supported versions that address 
the vulnerabilities.</t>
        </is>
      </c>
      <c r="L566" s="1" t="inlineStr">
        <is>
          <t>Wintel</t>
        </is>
      </c>
      <c r="M566" s="109" t="n">
        <v>45609</v>
      </c>
      <c r="N566" s="1" t="n">
        <v>10</v>
      </c>
      <c r="O566" s="109">
        <f>TODAY()</f>
        <v/>
      </c>
      <c r="P566" s="1">
        <f>DATEDIF(F566,O566,"D")</f>
        <v/>
      </c>
      <c r="Q566" s="109">
        <f>IF(P566&lt;=N566,"Traité dans le delai","Hors délai de remediation")</f>
        <v/>
      </c>
      <c r="R566" s="19" t="inlineStr">
        <is>
          <t>13/11/2024 : Mail envoyé par SOC
Non concerné</t>
        </is>
      </c>
      <c r="S566" s="18" t="inlineStr">
        <is>
          <t>https://support.citrix.com/s/article/CTX691608-netscaler-adc-and-netscaler-gateway-security_x0002_bulletin-for-cve20248534-and-cve20248535?language=en_US
https://support.citrix.com/s/article/CTX691941-citrix-session-recording-security-bulletin-for_x0002_cve20248068-and-cve20248069?language=en_U</t>
        </is>
      </c>
    </row>
    <row r="567" ht="333.65" customFormat="1" customHeight="1" s="2">
      <c r="A567" s="1" t="inlineStr">
        <is>
          <t>CDGDev</t>
        </is>
      </c>
      <c r="B567" s="1" t="inlineStr">
        <is>
          <t>13112024-12</t>
        </is>
      </c>
      <c r="C567" s="1" t="inlineStr">
        <is>
          <t>Clos (Non concerné)</t>
        </is>
      </c>
      <c r="D567" s="147" t="inlineStr">
        <is>
          <t>CVE-2024-23666
CVE-2023-50176
CVE-2024-36513
CVE-2024-47574</t>
        </is>
      </c>
      <c r="E567" s="109" t="inlineStr">
        <is>
          <t>produits Fortinet</t>
        </is>
      </c>
      <c r="F567" s="123" t="n">
        <v>45609</v>
      </c>
      <c r="G567" s="106" t="inlineStr">
        <is>
          <t>De multiples vulnérabilités ont été 
découverte dans les produits Fortinet, 
permettant à un attaquant d'exécuter du 
code ou des commandes non autorisés, 
d'élever ses privilèges, ou de contourner 
les contrôles d’accès.</t>
        </is>
      </c>
      <c r="H567" s="23" t="inlineStr">
        <is>
          <t>Risque fort</t>
        </is>
      </c>
      <c r="I567" s="18" t="inlineStr">
        <is>
          <t xml:space="preserve"> Installation de la mise à jour :
✓ FortiClientWindows 7.4 vers la version 7.4.1 ou ultérieure
✓ FortiClientWindows 7.2 vers la version 7.2.5 ou ultérieure
✓ FortiClientWindows 7.0 vers la version 7.0.13 ou ultérieure
✓ FortiClientWindows 6.4 vers une version corrigée
✓ FortiOS 7.4 vers la version 7.4.4 ou ultérieure
✓ FortiOS 7.2 vers la version 7.2.8 ou ultérieure
✓ FortiOS 7.0 vers la version 7.0.14 ou ultérieure
✓ FortiAnalyzer 7.4 vers la version 7.4.3 ou ultérieure
✓ FortiAnalyzer 7.2 vers la version 7.2.6 ou ultérieure
✓ FortiAnalyzer 7.0 vers la version 7.0.13 ou ultérieure
✓ FortiAnalyzer 6.4 vers la version 6.4.15 ou ultérieure
✓ FortiManager 7.4 vers la version 7.4.3 ou ultérieure
✓ FortiManager 7.2 vers la version 7.2.6 ou ultérieure
✓ FortiManager 7.0 vers la version 7.0.13 ou ultérieure
✓ FortiManager 6.4 vers la version 6.4.15 ou ultérieure</t>
        </is>
      </c>
      <c r="J567" s="1" t="inlineStr">
        <is>
          <t>OUI</t>
        </is>
      </c>
      <c r="K567" s="18" t="inlineStr">
        <is>
          <t xml:space="preserve"> Installation de la mise à jour :
✓ FortiClientWindows 7.4 vers la version 7.4.1 ou ultérieure
✓ FortiClientWindows 7.2 vers la version 7.2.5 ou ultérieure
✓ FortiClientWindows 7.0 vers la version 7.0.13 ou ultérieure
✓ FortiClientWindows 6.4 vers une version corrigée
✓ FortiOS 7.4 vers la version 7.4.4 ou ultérieure
✓ FortiOS 7.2 vers la version 7.2.8 ou ultérieure
✓ FortiOS 7.0 vers la version 7.0.14 ou ultérieure
✓ FortiAnalyzer 7.4 vers la version 7.4.3 ou ultérieure
✓ FortiAnalyzer 7.2 vers la version 7.2.6 ou ultérieure
✓ FortiAnalyzer 7.0 vers la version 7.0.13 ou ultérieure
✓ FortiAnalyzer 6.4 vers la version 6.4.15 ou ultérieure
✓ FortiManager 7.4 vers la version 7.4.3 ou ultérieure
✓ FortiManager 7.2 vers la version 7.2.6 ou ultérieure
✓ FortiManager 7.0 vers la version 7.0.13 ou ultérieure
✓ FortiManager 6.4 vers la version 6.4.15 ou ultérieure</t>
        </is>
      </c>
      <c r="L567" s="1" t="inlineStr">
        <is>
          <t>Network</t>
        </is>
      </c>
      <c r="M567" s="109" t="n">
        <v>45609</v>
      </c>
      <c r="N567" s="1" t="n">
        <v>5</v>
      </c>
      <c r="O567" s="109">
        <f>TODAY()</f>
        <v/>
      </c>
      <c r="P567" s="1">
        <f>DATEDIF(F567,O567,"D")</f>
        <v/>
      </c>
      <c r="Q567" s="109">
        <f>IF(P567&lt;=N567,"Traité dans le delai","Hors délai de remediation")</f>
        <v/>
      </c>
      <c r="R567" s="19" t="inlineStr">
        <is>
          <t>13/11/2024 : Mail envoyé par SOC
15/11/2024 : Relance
20/11/2024 : Relance
Non concerné, version : FortiOS : 7.4.4</t>
        </is>
      </c>
      <c r="S567" s="18" t="inlineStr">
        <is>
          <t>https://www.fortiguard.com/psirt/FG-IR-24-199
https://www.fortiguard.com/psirt/FG-IR-24-144
https://www.fortiguard.com/psirt/FG-IR-23-475
https://www.fortiguard.com/psirt/FG-IR-23-396</t>
        </is>
      </c>
    </row>
    <row r="568" ht="409.5" customFormat="1" customHeight="1" s="2">
      <c r="A568" s="1" t="inlineStr">
        <is>
          <t>CDGDev</t>
        </is>
      </c>
      <c r="B568" s="1" t="inlineStr">
        <is>
          <t>13112024-13</t>
        </is>
      </c>
      <c r="C568" s="54" t="inlineStr">
        <is>
          <t>Clos (Traité)</t>
        </is>
      </c>
      <c r="D568" s="147" t="inlineStr">
        <is>
          <t>CVE-2024-43451</t>
        </is>
      </c>
      <c r="E568" s="109" t="inlineStr">
        <is>
          <t>Zero-day-Microsoft NTLM</t>
        </is>
      </c>
      <c r="F568" s="123" t="n">
        <v>45609</v>
      </c>
      <c r="G568" s="106" t="inlineStr">
        <is>
          <t>Une vulnérabilité a été découverte dans le 
composant NTLM permettant un 
attaquant d'exploiter une faille de 
spoofing. La vulnérabilité CVE-2024-
43451 est activement exploitée.</t>
        </is>
      </c>
      <c r="H568" s="23" t="inlineStr">
        <is>
          <t>Risque fort</t>
        </is>
      </c>
      <c r="I568" s="18"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J568" s="1" t="inlineStr">
        <is>
          <t>OUI</t>
        </is>
      </c>
      <c r="K568" s="18"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L568" s="1" t="inlineStr">
        <is>
          <t>Wintel</t>
        </is>
      </c>
      <c r="M568" s="109" t="n">
        <v>45609</v>
      </c>
      <c r="N568" s="1" t="n">
        <v>2</v>
      </c>
      <c r="O568" s="109" t="n">
        <v>45636</v>
      </c>
      <c r="P568" s="1">
        <f>DATEDIF(F568,O568,"D")</f>
        <v/>
      </c>
      <c r="Q568" s="109">
        <f>IF(P568&lt;=N568,"Traité dans le delai","Hors délai de remediation")</f>
        <v/>
      </c>
      <c r="R568" s="19" t="inlineStr">
        <is>
          <t xml:space="preserve">11/13/2024 : Mail envoyé par SOC
15/11/2024 : Relance
traité dans le patching Serveur mensuel 
10/12/2024 : le patching du mois de novembre a  été réalisé avec succès, Id change : 338693 </t>
        </is>
      </c>
      <c r="S568" s="20" t="inlineStr">
        <is>
          <t>https://msrc.microsoft.com/update-guide/vulnerability/CVE-2024-43451</t>
        </is>
      </c>
    </row>
    <row r="569" ht="409.5" customFormat="1" customHeight="1" s="2">
      <c r="A569" s="1" t="inlineStr">
        <is>
          <t>CDGDev</t>
        </is>
      </c>
      <c r="B569" s="1" t="inlineStr">
        <is>
          <t>13112024-13</t>
        </is>
      </c>
      <c r="C569" s="105" t="inlineStr">
        <is>
          <t>Open</t>
        </is>
      </c>
      <c r="D569" s="147" t="inlineStr">
        <is>
          <t>CVE-2024-43451</t>
        </is>
      </c>
      <c r="E569" s="109" t="inlineStr">
        <is>
          <t>Zero-day-Microsoft NTLM</t>
        </is>
      </c>
      <c r="F569" s="123" t="n">
        <v>45609</v>
      </c>
      <c r="G569" s="106" t="inlineStr">
        <is>
          <t>Une vulnérabilité a été découverte dans le 
composant NTLM permettant un 
attaquant d'exploiter une faille de 
spoofing. La vulnérabilité CVE-2024-
43451 est activement exploitée.</t>
        </is>
      </c>
      <c r="H569" s="23" t="inlineStr">
        <is>
          <t>Risque fort</t>
        </is>
      </c>
      <c r="I569" s="18"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J569" s="1" t="inlineStr">
        <is>
          <t>OUI</t>
        </is>
      </c>
      <c r="K569" s="18" t="inlineStr">
        <is>
          <t>Appliquer les correctifs suivants:
➢ Windows 10 for 32-bit Systems [KB 5046665]
➢ Windows 10 for x64-based Systems [KB 5046665]
➢ Windows 10 Version 1607 for 32-bit Systems [KB 5046612]
➢ Windows 10 Version 1607 for x64-based Systems [KB 5046612]
➢ Windows 10 Version 1809 for 32-bit Systems [KB 5046615]
➢ Windows 10 Version 1809 for x64-based Systems [KB 5046615]
➢ Windows 10 Version 21H2 for 32-bit Systems [KB 5046613]
➢ Windows 10 Version 21H2 for ARM64-based Systems [KB 5046613]
➢ Windows 10 Version 21H2 for x64-based Systems [KB 5046613]
➢ Windows 10 Version 22H2 for 32-bit Systems [KB 5046613]
➢ Windows 10 Version 22H2 for ARM64-based Systems [KB 5046613]
➢ Windows 10 Version 22H2 for x64-based Systems [KB 5046613]
➢ Windows 11 Version 22H2 for ARM64-based Systems [KB 5046633]
➢ Windows 11 Version 22H2 for x64-based Systems [KB 5046633]
➢ Windows 11 Version 23H2 for ARM64-based Systems [KB 5046633]
➢ Windows 11 Version 23H2 for x64-based Systems [KB 5046633]
➢ Windows 11 Version 24H2 for ARM64-based Systems [KB 5046617] [KB 5046696]
➢ Windows 11 Version 24H2 for x64-based Systems [KB 5046617] [KB 5046696]
➢ Windows Server 2008 for 32-bit Systems Service Pack 2 [KB 5046661] [KB 5046639] [KB
5046630]
➢ Windows Server 2008 for 32-bit Systems Service Pack 2 (Server Core installation)
[KB 5046661] [KB 5046639] [KB 5046630]
➢ Windows Server 2008 for x64-based Systems Service Pack 2 [KB 5046661] [KB 5046639] [KB
5046630]
➢ Windows Server 2008 for x64-based Systems Service Pack 2 (Server Core installation) [KB
5046661] [KB 5046639] [KB 5046630]
➢ Windows Server 2008 R2 for x64-based Systems Service Pack 1 [KB 5046687] [KB 5046705]
[KB 5046630]
➢ Windows Server 2008 R2 for x64-based Systems Service Pack 1 (Server Core installation) [KB
5046687] [KB 5046705] [KB 5046630]
➢ Windows Server 2012 [KB 5046697]
➢ Windows Server 2012 (Server Core installation) [KB 5046697]
➢ Windows Server 2012 R2 [KB 5046682] [KB 5046630]
➢ Windows Server 2012 R2 (Server Core installation) [KB 5046682] [KB 5046630]
➢ Windows Server 2016 [KB 5046612]
➢ Windows Server 2016 (Server Core installation) [KB 5046612]
➢ Windows Server 2019 [KB 5046615]
➢ Windows Server 2019 (Server Core installation) [KB 5046615]
➢ Windows Server 2022 [KB 5046616]
➢ Windows Server 2022 (Server Core installation) [KB 5046616]
➢ Windows Server 2022, 23H2 Edition (Server Core installation) [KB 5046618]
➢ Windows Server 2025 [KB 5046696] [KB 5046617]
➢ Windows Server 2025 (Server Core installation) [KB 5046696] [KB 5046617</t>
        </is>
      </c>
      <c r="L569" s="109" t="inlineStr">
        <is>
          <t>Expert PDT</t>
        </is>
      </c>
      <c r="M569" s="109" t="n">
        <v>45609</v>
      </c>
      <c r="N569" s="1" t="n">
        <v>2</v>
      </c>
      <c r="O569" s="109">
        <f>TODAY()</f>
        <v/>
      </c>
      <c r="P569" s="1">
        <f>DATEDIF(F569,O569,"D")</f>
        <v/>
      </c>
      <c r="Q569" s="109">
        <f>IF(P569&lt;=N569,"Traité dans le delai","Hors délai de remediation")</f>
        <v/>
      </c>
      <c r="R569" s="19" t="inlineStr">
        <is>
          <t>11/13/2024 : Mail envoyé par SOC
15/11/2024 : Relance
21/11/2024 : Relance</t>
        </is>
      </c>
      <c r="S569" s="20" t="inlineStr">
        <is>
          <t>https://msrc.microsoft.com/update-guide/vulnerability/CVE-2024-43451</t>
        </is>
      </c>
    </row>
    <row r="570" ht="116.15" customFormat="1" customHeight="1" s="2">
      <c r="A570" s="1" t="inlineStr">
        <is>
          <t>CDGDev</t>
        </is>
      </c>
      <c r="B570" s="1" t="inlineStr">
        <is>
          <t>14112024-14</t>
        </is>
      </c>
      <c r="C570" s="54" t="inlineStr">
        <is>
          <t>Clos (Traité)</t>
        </is>
      </c>
      <c r="D570" s="147" t="inlineStr">
        <is>
          <t>CVE-2024-11114
CVE-2024-11117
CVE-2024-11110
CVE-2024-11112
CVE-2024-11113
CVE-2024-11111
CVE-2024-11115
CVE-2024-11116</t>
        </is>
      </c>
      <c r="E570" s="109" t="inlineStr">
        <is>
          <t>Google Chrome</t>
        </is>
      </c>
      <c r="F570" s="123" t="n">
        <v>45610</v>
      </c>
      <c r="G570" s="106" t="inlineStr">
        <is>
          <t>De multiples vulnérabilités ont été 
découvertes dans Google Chrome. Elles 
permettent à un attaquant de provoquer 
un problème de sécurité non spécifié par 
l'éditeur.</t>
        </is>
      </c>
      <c r="H570" s="23" t="inlineStr">
        <is>
          <t>Risque fort</t>
        </is>
      </c>
      <c r="I570" s="1" t="inlineStr">
        <is>
          <t>Non spécifié 
par l'éditeur</t>
        </is>
      </c>
      <c r="J570" s="1" t="inlineStr">
        <is>
          <t>OUI</t>
        </is>
      </c>
      <c r="K570" s="18" t="inlineStr">
        <is>
          <t>Il est recommandé de mettre à jour Google Chrome dès que possible vers les versions:
➢ Google Chrome version 131.0.6778.69/.70 ou ultérieur pour Windows.
➢ Google Chrome version 131.0.6778.69 ou ultérieur pour Linux.
➢ Google Chrome version 131.0.6778.69/.70 ou ultérieur pour Mac.</t>
        </is>
      </c>
      <c r="L570" s="147" t="inlineStr">
        <is>
          <t>FS</t>
        </is>
      </c>
      <c r="M570" s="109" t="n">
        <v>45610</v>
      </c>
      <c r="N570" s="1" t="n">
        <v>5</v>
      </c>
      <c r="O570" s="109" t="n">
        <v>45610</v>
      </c>
      <c r="P570" s="1">
        <f>DATEDIF(F570,O570,"D")</f>
        <v/>
      </c>
      <c r="Q570" s="109">
        <f>IF(P570&lt;=N570,"Traité dans le delai","Hors délai de remediation")</f>
        <v/>
      </c>
      <c r="R570" s="19" t="inlineStr">
        <is>
          <t>14/11/2024 : Mail envoyé par SOC
Autoupdate</t>
        </is>
      </c>
      <c r="S570" s="102" t="inlineStr">
        <is>
          <t>https://chromereleases.googleblog.com/2024/11/stable-channel-update-for-desktop_12.html</t>
        </is>
      </c>
    </row>
    <row r="571" ht="130.5" customFormat="1" customHeight="1" s="2">
      <c r="A571" s="1" t="inlineStr">
        <is>
          <t>CDGDev</t>
        </is>
      </c>
      <c r="B571" s="1" t="inlineStr">
        <is>
          <t>19112024-16</t>
        </is>
      </c>
      <c r="C571" s="54" t="inlineStr">
        <is>
          <t>Clos (Traité)</t>
        </is>
      </c>
      <c r="D571" s="147" t="inlineStr">
        <is>
          <t>CVE-2024-11113
CVE-2024-11112
CVE-2024-11115
CVE-2024-11116
CVE-2024-49025
CVE-2024-11117
CVE-2024-11111
CVE-2024-11114
CVE-2024-11110</t>
        </is>
      </c>
      <c r="E571" s="109" t="inlineStr">
        <is>
          <t>Microsoft Edge</t>
        </is>
      </c>
      <c r="F571" s="123" t="n">
        <v>45615</v>
      </c>
      <c r="G571" s="106" t="inlineStr">
        <is>
          <t>De multiples vulnérabilités ont été 
découvertes dans Microsoft Edge. Elles 
permettent à un attaquant de provoquer 
une atteinte à la confidentialité des 
données et un problème de sécurité non 
spécifié par l'éditeur.</t>
        </is>
      </c>
      <c r="H571" s="23" t="inlineStr">
        <is>
          <t>Risque fort</t>
        </is>
      </c>
      <c r="I571" s="147" t="inlineStr">
        <is>
          <t>Atteinte à la 
confidentialité 
des données 
-
Non spécifié 
par l'éditeur</t>
        </is>
      </c>
      <c r="J571" s="1" t="inlineStr">
        <is>
          <t>OUI</t>
        </is>
      </c>
      <c r="K571" s="18" t="inlineStr">
        <is>
          <t>Il est recommandé de mettre à jour Microsoft Edge dès que possible vers les versions:
➢ Mise à jour Microsoft Edge versions 131.0.2903.48 ou ultérieures</t>
        </is>
      </c>
      <c r="L571" s="147" t="inlineStr">
        <is>
          <t>FS</t>
        </is>
      </c>
      <c r="M571" s="109" t="n">
        <v>45615</v>
      </c>
      <c r="N571" s="1" t="n">
        <v>5</v>
      </c>
      <c r="O571" s="109" t="n">
        <v>45615</v>
      </c>
      <c r="P571" s="1">
        <f>DATEDIF(F571,O571,"D")</f>
        <v/>
      </c>
      <c r="Q571" s="109">
        <f>IF(P571&lt;=N571,"Traité dans le delai","Hors délai de remediation")</f>
        <v/>
      </c>
      <c r="R571" s="19" t="inlineStr">
        <is>
          <t>19/11/2024 : Mail envoyé par SOC
Autoupdate</t>
        </is>
      </c>
      <c r="S571" s="18" t="inlineStr">
        <is>
          <t>https://msrc.microsoft.com/update-guide/vulnerability/CVE-2024-11110
https://msrc.microsoft.com/update-guide/vulnerability/CVE-2024-11111
https://msrc.microsoft.com/update-guide/vulnerability/CVE-2024-11112
https://msrc.microsoft.com/update-guide/vulnerability/CVE-2024-11113
https://msrc.microsoft.com/update-guide/vulnerability/CVE-2024-11114
https://msrc.microsoft.com/update-guide/vulnerability/CVE-2024-11115
https://msrc.microsoft.com/update-guide/vulnerability/CVE-2024-11116
https://msrc.microsoft.com/update-guide/vulnerability/CVE-2024-11117
https://msrc.microsoft.com/update-guide/vulnerability/CVE-2024-49025</t>
        </is>
      </c>
    </row>
    <row r="572" ht="174" customFormat="1" customHeight="1" s="2">
      <c r="A572" s="1" t="inlineStr">
        <is>
          <t>CDGDev</t>
        </is>
      </c>
      <c r="B572" s="1" t="inlineStr">
        <is>
          <t>19112024-18</t>
        </is>
      </c>
      <c r="C572" s="147" t="inlineStr">
        <is>
          <t>Clos (Patch cumulative)</t>
        </is>
      </c>
      <c r="D572" s="147" t="inlineStr">
        <is>
          <t>CVE-2024-52318
CVE-2024-52317
CVE-2024-52316</t>
        </is>
      </c>
      <c r="E572" s="109" t="inlineStr">
        <is>
          <t>Apache Tomcat</t>
        </is>
      </c>
      <c r="F572" s="123" t="n">
        <v>45615</v>
      </c>
      <c r="G572" s="106" t="inlineStr">
        <is>
          <t>De multiples vulnérabilités ont été 
découvertes dans les produits Apache. 
Certaines d'entre elles permettent à un 
attaquant de provoquer une atteinte à la 
confidentialité des données, une injection de 
code indirecte à distance (XSS) et un 
contournement de la politique de sécurité.</t>
        </is>
      </c>
      <c r="H572" s="23" t="inlineStr">
        <is>
          <t>Risque fort</t>
        </is>
      </c>
      <c r="I572" s="147" t="inlineStr">
        <is>
          <t>Atteinte à la 
confidentialité 
des données 
-
Contournement 
de la politique 
de sécurité 
-
Injection de 
code indirecte 
à distance 
(XSS)</t>
        </is>
      </c>
      <c r="J572" s="1" t="inlineStr">
        <is>
          <t>OUI</t>
        </is>
      </c>
      <c r="K572" s="18" t="inlineStr">
        <is>
          <t>Il est recommandé de mettre à jour Apache Tomcat dès que possible vers les versions:
➢ Apache Tomcat version 10.1.33 ou ultérieures.
➢ Apache Tomcat version 9.0.97 ou ultérieures.</t>
        </is>
      </c>
      <c r="L572" s="1" t="inlineStr">
        <is>
          <t>Unix</t>
        </is>
      </c>
      <c r="M572" s="109" t="n">
        <v>45615</v>
      </c>
      <c r="N572" s="1" t="n">
        <v>5</v>
      </c>
      <c r="O572" s="109" t="n">
        <v>45644</v>
      </c>
      <c r="P572" s="1">
        <f>DATEDIF(F572,O572,"D")</f>
        <v/>
      </c>
      <c r="Q572" s="109">
        <f>IF(P572&lt;=N572,"Traité dans le delai","Hors délai de remediation")</f>
        <v/>
      </c>
      <c r="R572" s="19" t="inlineStr">
        <is>
          <t>19/11/2024 : Mail envoyé par SOC
21/11/2024 : Relance
26/11/2024 : Relance.
03/12/2024 : Relance
Une nouvelle vulnératbilité a été découverte sous l'id : 18122024-12</t>
        </is>
      </c>
      <c r="S572" s="18" t="inlineStr">
        <is>
          <t>https://tomcat.apache.org/security-10.html#Fixed_in_Apache_Tomcat_10.1.31
https://tomcat.apache.org/security-9.html#Fixed_in_Apache_Tomcat_9.0.96
https://tomcat.apache.org/security-10.html#Fixed_in_Apache_Tomcat_10.1.33
https://tomcat.apache.org/security-9.html#Fixed_in_Apache_Tomcat_9.0.97</t>
        </is>
      </c>
    </row>
    <row r="573" ht="58.15" customFormat="1" customHeight="1" s="2">
      <c r="A573" s="1" t="inlineStr">
        <is>
          <t>CDGDev</t>
        </is>
      </c>
      <c r="B573" s="1" t="inlineStr">
        <is>
          <t>20112024-20</t>
        </is>
      </c>
      <c r="C573" s="54" t="inlineStr">
        <is>
          <t>Clos (Traité)</t>
        </is>
      </c>
      <c r="D573" s="147" t="inlineStr">
        <is>
          <t>CVE-2024-11395</t>
        </is>
      </c>
      <c r="E573" s="109" t="inlineStr">
        <is>
          <t>Google Chrome</t>
        </is>
      </c>
      <c r="F573" s="123" t="n">
        <v>45616</v>
      </c>
      <c r="G573" s="106" t="inlineStr">
        <is>
          <t>Une vulnérabilité a été découverte dans 
Google Chrome. Elle permet à un 
attaquant de provoquer un problème de 
sécurité non spécifié par l'éditeur.</t>
        </is>
      </c>
      <c r="H573" s="23" t="inlineStr">
        <is>
          <t>Risque fort</t>
        </is>
      </c>
      <c r="I573" s="1" t="inlineStr">
        <is>
          <t>Non spécifié 
par l'éditeur</t>
        </is>
      </c>
      <c r="J573" s="1" t="inlineStr">
        <is>
          <t>OUI</t>
        </is>
      </c>
      <c r="K573" s="18" t="inlineStr">
        <is>
          <t>➢ Mise à jour Chrome versions 131.0.6778.85 ou ultérieures pour Linux.
➢ Mise à jour Chrome versions 131.0.6778.85/.86 ou ultérieures pour Windows et Mac.</t>
        </is>
      </c>
      <c r="L573" s="147" t="inlineStr">
        <is>
          <t>FS</t>
        </is>
      </c>
      <c r="M573" s="109" t="n">
        <v>45621</v>
      </c>
      <c r="N573" s="1" t="n">
        <v>5</v>
      </c>
      <c r="O573" s="109" t="n">
        <v>45621</v>
      </c>
      <c r="P573" s="1">
        <f>DATEDIF(F573,O573,"D")</f>
        <v/>
      </c>
      <c r="Q573" s="109">
        <f>IF(P573&lt;=N573,"Traité dans le delai","Hors délai de remediation")</f>
        <v/>
      </c>
      <c r="R573" s="19" t="inlineStr">
        <is>
          <t>20/11/2024 : Mail envoyé par SOC
Autoupdate</t>
        </is>
      </c>
      <c r="S573" s="20" t="inlineStr">
        <is>
          <t>https://chromereleases.googleblog.com/2024/11/stable-channel-update-for-desktop_19.html</t>
        </is>
      </c>
    </row>
    <row r="574" ht="87" customFormat="1" customHeight="1" s="2">
      <c r="A574" s="1" t="inlineStr">
        <is>
          <t>CDGDev</t>
        </is>
      </c>
      <c r="B574" s="1" t="inlineStr">
        <is>
          <t>22112024-23</t>
        </is>
      </c>
      <c r="C574" s="54" t="inlineStr">
        <is>
          <t>Clos (Traité)</t>
        </is>
      </c>
      <c r="D574" s="147" t="inlineStr">
        <is>
          <t>CVE-2024-49054
CVE-2024-11395</t>
        </is>
      </c>
      <c r="E574" s="109" t="inlineStr">
        <is>
          <t>Microsoft Edge</t>
        </is>
      </c>
      <c r="F574" s="123" t="n">
        <v>45618</v>
      </c>
      <c r="G574" s="106" t="inlineStr">
        <is>
          <t>De multiples vulnérabilités ont été découvertes 
dans Microsoft Edge. Elles permettent à un 
attaquant de provoquer un contournement de la 
politique de sécurité et un problème de sécurité 
non spécifié par l'éditeur.</t>
        </is>
      </c>
      <c r="H574" s="23" t="inlineStr">
        <is>
          <t>Risque fort</t>
        </is>
      </c>
      <c r="I574" s="147" t="inlineStr">
        <is>
          <t>Contournement 
de la politique 
de sécurité 
-
Non spécifié 
par l'éditeur</t>
        </is>
      </c>
      <c r="J574" s="1" t="inlineStr">
        <is>
          <t>OUI</t>
        </is>
      </c>
      <c r="K574" s="18" t="inlineStr">
        <is>
          <t>Il est recommandé de mettre à jour Microsoft Edge dès que possible vers les versions:
➢ Microsoft Edge versions 131.0.2903.63 ou ultérieures.</t>
        </is>
      </c>
      <c r="L574" s="147" t="inlineStr">
        <is>
          <t>FS</t>
        </is>
      </c>
      <c r="M574" s="109" t="n">
        <v>45618</v>
      </c>
      <c r="N574" s="1" t="n">
        <v>5</v>
      </c>
      <c r="O574" s="109" t="n">
        <v>45618</v>
      </c>
      <c r="P574" s="1">
        <f>DATEDIF(F574,O574,"D")</f>
        <v/>
      </c>
      <c r="Q574" s="109">
        <f>IF(P574&lt;=N574,"Traité dans le delai","Hors délai de remediation")</f>
        <v/>
      </c>
      <c r="R574" s="19" t="inlineStr">
        <is>
          <t>22/11/2024 : Mail envoyé par SOC
Autoupdate</t>
        </is>
      </c>
      <c r="S574" s="18" t="inlineStr">
        <is>
          <t>https://msrc.microsoft.com/update-guide/vulnerability/CVE-2024-11395
https://msrc.microsoft.com/update-guide/vulnerability/CVE-2024-49054</t>
        </is>
      </c>
    </row>
    <row r="575" ht="87" customFormat="1" customHeight="1" s="2">
      <c r="A575" s="1" t="inlineStr">
        <is>
          <t>CDGDev</t>
        </is>
      </c>
      <c r="B575" s="1" t="inlineStr">
        <is>
          <t>22112024-24</t>
        </is>
      </c>
      <c r="C575" s="1" t="inlineStr">
        <is>
          <t>Clos (Non concerné)</t>
        </is>
      </c>
      <c r="D575" s="147" t="inlineStr">
        <is>
          <t>CVE-2024-46858
CVE-2022-48796
CVE-2024-26671</t>
        </is>
      </c>
      <c r="E575" s="109" t="inlineStr">
        <is>
          <t xml:space="preserve"> Noyau Linux  Redhat</t>
        </is>
      </c>
      <c r="F575" s="123" t="n">
        <v>45618</v>
      </c>
      <c r="G575" s="106" t="inlineStr">
        <is>
          <t>De multiples vulnérabilités ont été découvertes 
dans le noyau Linux de Red Hat. Elles 
permettent à un attaquant de provoquer un 
problème de sécurité non spécifié par l'éditeur.</t>
        </is>
      </c>
      <c r="H575" s="23" t="inlineStr">
        <is>
          <t>Risque fort</t>
        </is>
      </c>
      <c r="I575" s="147" t="inlineStr">
        <is>
          <t>Non spécifié 
par l'éditeur</t>
        </is>
      </c>
      <c r="J575" s="1" t="inlineStr">
        <is>
          <t>OUI</t>
        </is>
      </c>
      <c r="K575" s="18" t="inlineStr">
        <is>
          <t>• BZ - 2272811 - CVE-2024-26671 kernel: blk-mq: fix IO hang from sbitmap wakeup race
• BZ - 2298132 - CVE-2022-48796 kernel: iommu: Fix potential use-after-free during probe
• BZ - 2315210 - CVE-2024-46858 kernel: mptcp: pm: Fix uaf in __timer_delete_sync</t>
        </is>
      </c>
      <c r="L575" s="1" t="inlineStr">
        <is>
          <t>Unix</t>
        </is>
      </c>
      <c r="M575" s="109" t="n">
        <v>45618</v>
      </c>
      <c r="N575" s="1" t="n">
        <v>5</v>
      </c>
      <c r="O575" s="109" t="n">
        <v>45621</v>
      </c>
      <c r="P575" s="1">
        <f>DATEDIF(F575,O575,"D")</f>
        <v/>
      </c>
      <c r="Q575" s="109">
        <f>IF(P575&lt;=N575,"Traité dans le delai","Hors délai de remediation")</f>
        <v/>
      </c>
      <c r="R575" s="19" t="inlineStr">
        <is>
          <t>22/11/2024 : Mail envoyé par SOC
Non concerné</t>
        </is>
      </c>
      <c r="S575" s="18" t="inlineStr">
        <is>
          <t>https://access.redhat.com/errata/RHSA-2024:9942
https://access.redhat.com/errata/RHSA-2024:9943</t>
        </is>
      </c>
    </row>
    <row r="576" ht="377.15" customFormat="1" customHeight="1" s="2">
      <c r="A576" s="1" t="inlineStr">
        <is>
          <t>CDGDev</t>
        </is>
      </c>
      <c r="B576" s="1" t="inlineStr">
        <is>
          <t>27112024-25</t>
        </is>
      </c>
      <c r="C576" s="54" t="inlineStr">
        <is>
          <t>Clos (Traité)</t>
        </is>
      </c>
      <c r="D576" s="147" t="inlineStr">
        <is>
          <t>CVE-2024-11692
CVE-2024-11691
CVE-2024-11706
CVE-2024-11703
CVE-2024-11698
CVE-2024-11705
CVE-2024-11704
CVE-2024-53975
CVE-2024-11697
CVE-2024-11695
CVE-2024-11700
CVE-2024-11693
CVE-2024-11696
CVE-2024-11694
CVE-2024-11699
CVE-2024-11701
CVE-2024-11702
CVE-2024-11708
CVE-2024-53976</t>
        </is>
      </c>
      <c r="E576" s="147" t="inlineStr">
        <is>
          <t>produits Mozilla</t>
        </is>
      </c>
      <c r="F576" s="109" t="n">
        <v>45623</v>
      </c>
      <c r="G576" s="18"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576" s="23" t="inlineStr">
        <is>
          <t>Risque fort</t>
        </is>
      </c>
      <c r="I576" s="147" t="inlineStr">
        <is>
          <t>Atteinte à 
l'intégrité des 
données 
-
Atteinte à la 
confidentialité 
des données 
-
Contournement 
de la politique 
de sécurité 
-
Déni de service 
à distance 
-
Exécution de 
code arbitraire 
à distance 
-
Injection de 
code indirecte 
à distance 
(XSS) 
-
Non spécifié 
par l'éditeur</t>
        </is>
      </c>
      <c r="J576" s="1" t="inlineStr">
        <is>
          <t>OUI</t>
        </is>
      </c>
      <c r="K576" s="18" t="inlineStr">
        <is>
          <t>Mise à jour vers les versions:
➢ Firefox ESR versions 115.18 ou ultérieur
➢ Firefox ESR versions 128.5 ou ultérieur
➢ Firefox versions 133 ou ultérieur
➢ Firefox pour iOS versions 133 ou ultérieur
➢ Thunderbird versions 128.5 ou ultérieur
➢ Thunderbird versions 133 ou ultérieur</t>
        </is>
      </c>
      <c r="L576" s="1" t="inlineStr">
        <is>
          <t>FS</t>
        </is>
      </c>
      <c r="M576" s="109" t="n">
        <v>45623</v>
      </c>
      <c r="N576" s="1" t="n">
        <v>5</v>
      </c>
      <c r="O576" s="109" t="n">
        <v>45623</v>
      </c>
      <c r="P576" s="1">
        <f>DATEDIF(F576,O576,"D")</f>
        <v/>
      </c>
      <c r="Q576" s="109">
        <f>IF(P576&lt;=N576,"Traité dans le delai","Hors délai de remediation")</f>
        <v/>
      </c>
      <c r="R576" s="19" t="inlineStr">
        <is>
          <t>27/11/2024 : Mail envoyé par SOC
Autoupdate</t>
        </is>
      </c>
      <c r="S576" s="18" t="inlineStr">
        <is>
          <t>https://www.mozilla.org/en-US/security/advisories/mfsa2024-63/
https://www.mozilla.org/en-US/security/advisories/mfsa2024-64/
https://www.mozilla.org/en-US/security/advisories/mfsa2024-65/
https://www.mozilla.org/en-US/security/advisories/mfsa2024-66/
https://www.mozilla.org/en-US/security/advisories/mfsa2024-67/
https://www.mozilla.org/en-US/security/advisories/mfsa2024-68/</t>
        </is>
      </c>
    </row>
    <row r="577" ht="72.65000000000001" customFormat="1" customHeight="1" s="2">
      <c r="A577" s="1" t="inlineStr">
        <is>
          <t>CDGDev</t>
        </is>
      </c>
      <c r="B577" s="1" t="inlineStr">
        <is>
          <t>04122024-02</t>
        </is>
      </c>
      <c r="C577" s="54" t="inlineStr">
        <is>
          <t>Clos (Traité)</t>
        </is>
      </c>
      <c r="D577" s="147" t="inlineStr">
        <is>
          <t>CVE-2024-12053</t>
        </is>
      </c>
      <c r="E577" s="123" t="inlineStr">
        <is>
          <t>Google Chrome</t>
        </is>
      </c>
      <c r="F577" s="109" t="n">
        <v>45630</v>
      </c>
      <c r="G577" s="106" t="inlineStr">
        <is>
          <t>Une vulnérabilité a été découverte dans Google 
Chrome. Elle permet à un attaquant de 
provoquer un problème de sécurité non spécifié 
par l'éditeur.</t>
        </is>
      </c>
      <c r="H577" s="23" t="inlineStr">
        <is>
          <t>Risque fort</t>
        </is>
      </c>
      <c r="I577" s="147" t="inlineStr">
        <is>
          <t>Non spécifié 
par l'éditeur</t>
        </is>
      </c>
      <c r="J577" s="1" t="inlineStr">
        <is>
          <t>OUI</t>
        </is>
      </c>
      <c r="K577" s="18" t="inlineStr">
        <is>
          <t>Il est recommandé de mettre à jour Google Chrome vers les versions:
➢ version 131.0.6778.108/.109 ou ultérieur pour Windows.
➢ version 131.0.6778.108 ou ultérieur pour Linux.
➢ version 131.0.6778.108/.109 ou ultérieur pour Mac.</t>
        </is>
      </c>
      <c r="L577" s="1" t="inlineStr">
        <is>
          <t>FS</t>
        </is>
      </c>
      <c r="M577" s="109" t="n">
        <v>45630</v>
      </c>
      <c r="N577" s="1" t="n">
        <v>5</v>
      </c>
      <c r="O577" s="109" t="n">
        <v>45630</v>
      </c>
      <c r="P577" s="1">
        <f>DATEDIF(F577,O577,"D")</f>
        <v/>
      </c>
      <c r="Q577" s="109">
        <f>IF(P577&lt;=N577,"Traité dans le delai","Hors délai de remediation")</f>
        <v/>
      </c>
      <c r="R577" s="19" t="inlineStr">
        <is>
          <t>04/12/2024 : Mail envoyé par SOC
Autoupdate</t>
        </is>
      </c>
      <c r="S577" s="20" t="inlineStr">
        <is>
          <t>https://chromereleases.googleblog.com/2024/12/stable-channel-update-for-desktop.html</t>
        </is>
      </c>
    </row>
    <row r="578" ht="87" customFormat="1" customHeight="1" s="2">
      <c r="A578" s="1" t="inlineStr">
        <is>
          <t>CDGDev</t>
        </is>
      </c>
      <c r="B578" s="1" t="inlineStr">
        <is>
          <t>05122024-04</t>
        </is>
      </c>
      <c r="C578" s="54" t="inlineStr">
        <is>
          <t>Open</t>
        </is>
      </c>
      <c r="D578" s="147" t="inlineStr">
        <is>
          <t>CVE-2024-20397</t>
        </is>
      </c>
      <c r="E578" s="147" t="inlineStr">
        <is>
          <t>Produits Cisco</t>
        </is>
      </c>
      <c r="F578" s="109" t="n">
        <v>45631</v>
      </c>
      <c r="G578" s="18" t="inlineStr">
        <is>
          <t>Une vulnérabilité a été découvertes dans les 
produits Cisco. Un attaquant pourrait exploiter 
cette vulnérabilité en exécutant une série de 
commandes afin de contourner la vérification 
de la signature de l'image NX-OS et de charger 
des logiciels non vérifiés.</t>
        </is>
      </c>
      <c r="H578" s="71" t="inlineStr">
        <is>
          <t>Risque fort</t>
        </is>
      </c>
      <c r="I578" s="147" t="inlineStr">
        <is>
          <t>Contournement 
de la politique 
de sécurité</t>
        </is>
      </c>
      <c r="J578" s="1" t="inlineStr">
        <is>
          <t>OUI</t>
        </is>
      </c>
      <c r="K578" s="18" t="inlineStr">
        <is>
          <t>Veuillez se référer aux bulletins de sécurité de Cisco pour mettre à jours vos équipements</t>
        </is>
      </c>
      <c r="L578" s="1" t="inlineStr">
        <is>
          <t>Network</t>
        </is>
      </c>
      <c r="M578" s="109" t="n">
        <v>45631</v>
      </c>
      <c r="N578" s="1" t="n">
        <v>5</v>
      </c>
      <c r="O578" s="109">
        <f>TODAY()</f>
        <v/>
      </c>
      <c r="P578" s="1">
        <f>DATEDIF(F578,O578,"D")</f>
        <v/>
      </c>
      <c r="Q578" s="109">
        <f>IF(P578&lt;=N578,"Traité dans le delai","Hors délai de remediation")</f>
        <v/>
      </c>
      <c r="R578" s="19" t="inlineStr">
        <is>
          <t>05/12/2024 : Mail envoyé par SOC
09/12/2024 : Relance
12/12/2024 : Relance</t>
        </is>
      </c>
      <c r="S578" s="20" t="inlineStr">
        <is>
          <t>https://sec.cloudapps.cisco.com/security/center/content/CiscoSecurityAdvisory/cisco-sa-nxos_x0002_image-sig-bypas-pQDRQvj</t>
        </is>
      </c>
    </row>
    <row r="579" ht="87" customFormat="1" customHeight="1" s="2">
      <c r="A579" s="1" t="inlineStr">
        <is>
          <t>CDGDev</t>
        </is>
      </c>
      <c r="B579" s="1" t="inlineStr">
        <is>
          <t>06122024-05</t>
        </is>
      </c>
      <c r="C579" s="54" t="inlineStr">
        <is>
          <t>Clos (Traité)</t>
        </is>
      </c>
      <c r="D579" s="147" t="inlineStr">
        <is>
          <t>CVE-2024-12053
CVE-2024-49041</t>
        </is>
      </c>
      <c r="E579" s="123" t="inlineStr">
        <is>
          <t>Microsoft Edge</t>
        </is>
      </c>
      <c r="F579" s="109" t="n">
        <v>45632</v>
      </c>
      <c r="G579" s="106" t="inlineStr">
        <is>
          <t>De multiples vulnérabilités ont été découvertes 
dans Microsoft Edge. Elles permettent à un 
attaquant de provoquer un contournement de 
la politique de sécurité et un problème de 
sécurité non spécifié par l'éditeur</t>
        </is>
      </c>
      <c r="H579" s="23" t="inlineStr">
        <is>
          <t>Risque fort</t>
        </is>
      </c>
      <c r="I579" s="147" t="inlineStr">
        <is>
          <t>Contournement 
de la politique 
de sécurité 
-
Non spécifié 
par l'éditeur</t>
        </is>
      </c>
      <c r="J579" s="1" t="inlineStr">
        <is>
          <t>OUI</t>
        </is>
      </c>
      <c r="K579" s="18" t="inlineStr">
        <is>
          <t xml:space="preserve"> Mise à jour Microsoft Edge:
➢ versions 131.0.2903.86 ou ultérieures.</t>
        </is>
      </c>
      <c r="L579" s="1" t="inlineStr">
        <is>
          <t>FS</t>
        </is>
      </c>
      <c r="M579" s="109" t="n">
        <v>45632</v>
      </c>
      <c r="N579" s="1" t="n">
        <v>5</v>
      </c>
      <c r="O579" s="109" t="n">
        <v>45632</v>
      </c>
      <c r="P579" s="1">
        <f>DATEDIF(F579,O579,"D")</f>
        <v/>
      </c>
      <c r="Q579" s="109">
        <f>IF(P579&lt;=N579,"Traité dans le delai","Hors délai de remediation")</f>
        <v/>
      </c>
      <c r="R579" s="19" t="inlineStr">
        <is>
          <t>06/12/2024 : Mail envoyé par SOC
Autoupdate</t>
        </is>
      </c>
      <c r="S579" s="18" t="inlineStr">
        <is>
          <t>https://msrc.microsoft.com/update-guide/vulnerability/CVE-2024-49041
https://msrc.microsoft.com/update-guide/vulnerability/CVE-2024-12053</t>
        </is>
      </c>
    </row>
    <row r="580" ht="409.5" customFormat="1" customHeight="1" s="2">
      <c r="A580" s="1" t="inlineStr">
        <is>
          <t>CDGDev</t>
        </is>
      </c>
      <c r="B580" s="1" t="inlineStr">
        <is>
          <t>11122024-06</t>
        </is>
      </c>
      <c r="C580" s="21" t="inlineStr">
        <is>
          <t>WIP</t>
        </is>
      </c>
      <c r="D580" s="147" t="inlineStr">
        <is>
          <t>CVE-2024-49138</t>
        </is>
      </c>
      <c r="E580" s="147" t="inlineStr">
        <is>
          <t>« zero-day »
dans Windows Common Log 
File System</t>
        </is>
      </c>
      <c r="F580" s="109" t="n">
        <v>45637</v>
      </c>
      <c r="G580" s="18" t="inlineStr">
        <is>
          <t>Une vulnérabilité a été découverte dans 
Windows Common Log File System
permettant un attaquant d'exploiter une 
faille d'élévation de privilèges. La 
vulnérabilité CVE-2024-49138 est 
activement exploitée.</t>
        </is>
      </c>
      <c r="H580" s="23" t="inlineStr">
        <is>
          <t>Risque fort</t>
        </is>
      </c>
      <c r="I580" s="147" t="inlineStr">
        <is>
          <t>Élévation de 
privilèges</t>
        </is>
      </c>
      <c r="J580" s="1" t="inlineStr">
        <is>
          <t>OUI</t>
        </is>
      </c>
      <c r="K580" s="18" t="inlineStr">
        <is>
          <t>Appliquer les correctifs suivants:
➢ Windows 11 Version 22H2 for x64-based Systems [KB 5048685]
➢ Windows 11 Version 22H2 for ARM64-based Systems [KB 5048685]
➢ Windows 10 Version 21H2 for x64-based Systems [KB 5048652]
➢ Windows 10 Version 21H2 for ARM64-based Systems [KB 5048652]
➢ Windows 10 Version 21H2 for 32-bit Systems [KB 5048652]
➢ Windows Server 2022 (Server Core installation) [KB 5048654] [KB 5048800]
➢ Windows Server 2022 [KB 5048654] [KB 5048800]
➢ Windows Server 2012 R2 (Server Core installation) [KB 5048735]
➢ Windows Server 2012 R2 [KB 5048735]
➢ Windows Server 2012 (Server Core installation) [KB 5048735] [KB 5048699]
➢ Windows Server 2012 [KB 5048699]
➢ Windows Server 2008 R2 for x64-based Systems Service Pack 1 (Server Core installation)
[KB 5048695] [KB 5048676]
➢ Windows Server 2008 R2 for x64-based Systems Service Pack 1 [KB 5048695] [KB 
5048676]
➢ Windows Server 2008 for x64-based Systems Service Pack 2 (Server Core installation) [KB 
5048710] [KB 5048744]
➢ Windows Server 2008 for x64-based Systems Service Pack 2 [KB 5048710] [KB 5048744]
➢ Windows Server 2008 for 32-bit Systems Service Pack 2 (Server Core installation) [KB 
5048710] [KB 5048744]
➢ Windows Server 2008 for 32-bit Systems Service Pack 2 [KB 5048710] [KB 5048744]
➢ Windows Server 2016 (Server Core installation) [KB 5048671]
➢ Windows Server 2016 [KB 5048671]
➢ Windows 10 Version 1607 for x64-based Systems [KB 5048671]
➢ Windows 10 Version 1607 for 32-bit Systems [KB 5048671]
➢ Windows 10 for x64-based Systems [KB 5048703]
➢ Windows 10 for 32-bit Systems [KB 5048703]
➢ Windows Server 2025 [KB 5048667] [KB 5048794]
➢ Windows 11 Version 24H2 for x64-based Systems [KB 5048667] [KB 5048794]
➢ Windows 11 Version 24H2 for ARM64-based Systems [KB 5048667] [KB 5048794]
➢ Windows Server 2022, 23H2 Edition (Server Core installation) [KB 5048653]
➢ Windows 11 Version 23H2 for x64-based Systems [KB 5048685]
➢ Windows 11 Version 23H2 for ARM64-based Systems [KB 5048685]
➢ Windows Server 2025 (Server Core installation) [KB 5048667] [KB 5048794]
➢ Windows 10 Version 22H2 for 32-bit Systems [KB 5048652]
➢ Windows 10 Version 22H2 for ARM64-based Systems [KB 5048652]
➢ Windows 10 Version 22H2 for x64-based Systems [KB 5048652]
➢ Windows Server 2019 (Server Core installation) [KB 5048661]
➢ Windows Server 2019 [KB 5048661]
➢ Windows 10 Version 1809 for x64-based Systems [KB 5048661]
➢ Windows 10 Version 1809 for 32-bit Systems [KB 5048661]</t>
        </is>
      </c>
      <c r="L580" s="1" t="inlineStr">
        <is>
          <t>Wintel</t>
        </is>
      </c>
      <c r="M580" s="109" t="n">
        <v>45637</v>
      </c>
      <c r="N580" s="1" t="n">
        <v>2</v>
      </c>
      <c r="O580" s="109">
        <f>TODAY()</f>
        <v/>
      </c>
      <c r="P580" s="1">
        <f>DATEDIF(F580,O580,"D")</f>
        <v/>
      </c>
      <c r="Q580" s="109">
        <f>IF(P580&lt;=N580,"Traité dans le delai","Hors délai de remediation")</f>
        <v/>
      </c>
      <c r="R580" s="19" t="inlineStr">
        <is>
          <t>11/12/2024 : Mail envoyé par SOC
sere traité dans le cadre de patching</t>
        </is>
      </c>
      <c r="S580" s="20" t="inlineStr">
        <is>
          <t>https://msrc.microsoft.com/update-guide/en-US/vulnerability/CVE-2024-49138</t>
        </is>
      </c>
    </row>
    <row r="581" ht="409.5" customFormat="1" customHeight="1" s="2">
      <c r="A581" s="1" t="inlineStr">
        <is>
          <t>CDGDev</t>
        </is>
      </c>
      <c r="B581" s="1" t="inlineStr">
        <is>
          <t>11122024-06</t>
        </is>
      </c>
      <c r="C581" s="54" t="inlineStr">
        <is>
          <t>Open</t>
        </is>
      </c>
      <c r="D581" s="147" t="inlineStr">
        <is>
          <t>CVE-2024-49138</t>
        </is>
      </c>
      <c r="E581" s="147" t="inlineStr">
        <is>
          <t>« zero-day »
dans Windows Common Log 
File System</t>
        </is>
      </c>
      <c r="F581" s="109" t="n">
        <v>45637</v>
      </c>
      <c r="G581" s="18" t="inlineStr">
        <is>
          <t>Une vulnérabilité a été découverte dans 
Windows Common Log File System
permettant un attaquant d'exploiter une 
faille d'élévation de privilèges. La 
vulnérabilité CVE-2024-49138 est 
activement exploitée.</t>
        </is>
      </c>
      <c r="H581" s="23" t="inlineStr">
        <is>
          <t>Risque fort</t>
        </is>
      </c>
      <c r="I581" s="147" t="inlineStr">
        <is>
          <t>Élévation de 
privilèges</t>
        </is>
      </c>
      <c r="J581" s="1" t="inlineStr">
        <is>
          <t>OUI</t>
        </is>
      </c>
      <c r="K581" s="18" t="inlineStr">
        <is>
          <t>Appliquer les correctifs suivants:
➢ Windows 11 Version 22H2 for x64-based Systems [KB 5048685]
➢ Windows 11 Version 22H2 for ARM64-based Systems [KB 5048685]
➢ Windows 10 Version 21H2 for x64-based Systems [KB 5048652]
➢ Windows 10 Version 21H2 for ARM64-based Systems [KB 5048652]
➢ Windows 10 Version 21H2 for 32-bit Systems [KB 5048652]
➢ Windows Server 2022 (Server Core installation) [KB 5048654] [KB 5048800]
➢ Windows Server 2022 [KB 5048654] [KB 5048800]
➢ Windows Server 2012 R2 (Server Core installation) [KB 5048735]
➢ Windows Server 2012 R2 [KB 5048735]
➢ Windows Server 2012 (Server Core installation) [KB 5048735] [KB 5048699]
➢ Windows Server 2012 [KB 5048699]
➢ Windows Server 2008 R2 for x64-based Systems Service Pack 1 (Server Core installation)
[KB 5048695] [KB 5048676]
➢ Windows Server 2008 R2 for x64-based Systems Service Pack 1 [KB 5048695] [KB 
5048676]
➢ Windows Server 2008 for x64-based Systems Service Pack 2 (Server Core installation) [KB 
5048710] [KB 5048744]
➢ Windows Server 2008 for x64-based Systems Service Pack 2 [KB 5048710] [KB 5048744]
➢ Windows Server 2008 for 32-bit Systems Service Pack 2 (Server Core installation) [KB 
5048710] [KB 5048744]
➢ Windows Server 2008 for 32-bit Systems Service Pack 2 [KB 5048710] [KB 5048744]
➢ Windows Server 2016 (Server Core installation) [KB 5048671]
➢ Windows Server 2016 [KB 5048671]
➢ Windows 10 Version 1607 for x64-based Systems [KB 5048671]
➢ Windows 10 Version 1607 for 32-bit Systems [KB 5048671]
➢ Windows 10 for x64-based Systems [KB 5048703]
➢ Windows 10 for 32-bit Systems [KB 5048703]
➢ Windows Server 2025 [KB 5048667] [KB 5048794]
➢ Windows 11 Version 24H2 for x64-based Systems [KB 5048667] [KB 5048794]
➢ Windows 11 Version 24H2 for ARM64-based Systems [KB 5048667] [KB 5048794]
➢ Windows Server 2022, 23H2 Edition (Server Core installation) [KB 5048653]
➢ Windows 11 Version 23H2 for x64-based Systems [KB 5048685]
➢ Windows 11 Version 23H2 for ARM64-based Systems [KB 5048685]
➢ Windows Server 2025 (Server Core installation) [KB 5048667] [KB 5048794]
➢ Windows 10 Version 22H2 for 32-bit Systems [KB 5048652]
➢ Windows 10 Version 22H2 for ARM64-based Systems [KB 5048652]
➢ Windows 10 Version 22H2 for x64-based Systems [KB 5048652]
➢ Windows Server 2019 (Server Core installation) [KB 5048661]
➢ Windows Server 2019 [KB 5048661]
➢ Windows 10 Version 1809 for x64-based Systems [KB 5048661]
➢ Windows 10 Version 1809 for 32-bit Systems [KB 5048661]</t>
        </is>
      </c>
      <c r="L581" s="1" t="inlineStr">
        <is>
          <t>FS</t>
        </is>
      </c>
      <c r="M581" s="109" t="n">
        <v>45637</v>
      </c>
      <c r="N581" s="1" t="n">
        <v>2</v>
      </c>
      <c r="O581" s="109">
        <f>TODAY()</f>
        <v/>
      </c>
      <c r="P581" s="1">
        <f>DATEDIF(F581,O581,"D")</f>
        <v/>
      </c>
      <c r="Q581" s="109">
        <f>IF(P581&lt;=N581,"Traité dans le delai","Hors délai de remediation")</f>
        <v/>
      </c>
      <c r="R581" s="19" t="inlineStr">
        <is>
          <t>11/12/2024 : Mail envoyé par SOC
13/12/2024 : Relance
24/12/2024 : Relance</t>
        </is>
      </c>
      <c r="S581" s="20" t="inlineStr">
        <is>
          <t>https://msrc.microsoft.com/update-guide/en-US/vulnerability/CVE-2024-49138</t>
        </is>
      </c>
    </row>
    <row r="582" ht="72.65000000000001" customFormat="1" customHeight="1" s="2">
      <c r="A582" s="1" t="inlineStr">
        <is>
          <t>CDGDev</t>
        </is>
      </c>
      <c r="B582" s="1" t="inlineStr">
        <is>
          <t>12122024-07</t>
        </is>
      </c>
      <c r="C582" s="54" t="inlineStr">
        <is>
          <t>Clos (Traité)</t>
        </is>
      </c>
      <c r="D582" s="147" t="inlineStr">
        <is>
          <t>CVE-2024-12382
CVE-2024-12381</t>
        </is>
      </c>
      <c r="E582" s="123" t="inlineStr">
        <is>
          <t>Google Chrome</t>
        </is>
      </c>
      <c r="F582" s="109" t="n">
        <v>45638</v>
      </c>
      <c r="G582" s="106" t="inlineStr">
        <is>
          <t>De multiples vulnérabilités ont été découvertes 
dans Google Chrome. Elles permettent à un 
attaquant de provoquer un problème de sécurité 
non spécifié par l'éditeur.</t>
        </is>
      </c>
      <c r="H582" s="23" t="inlineStr">
        <is>
          <t>Risque fort</t>
        </is>
      </c>
      <c r="I582" s="147" t="inlineStr">
        <is>
          <t>Non spécifié 
par l'éditeur</t>
        </is>
      </c>
      <c r="J582" s="1" t="n"/>
      <c r="K582" s="18" t="inlineStr">
        <is>
          <t>Il est recommandé de mettre à jour Google Chrome vers les versions:
➢ version 131.0.6778.139/.140 ou ultérieur pour Windows.
➢ version 131.0.6778.139 ou ultérieur pour Linux.
➢ version 131.0.6778.139/.140 ou ultérieur pour Mac.</t>
        </is>
      </c>
      <c r="L582" s="1" t="inlineStr">
        <is>
          <t>FS</t>
        </is>
      </c>
      <c r="M582" s="109" t="n">
        <v>45638</v>
      </c>
      <c r="N582" s="1" t="n">
        <v>5</v>
      </c>
      <c r="O582" s="109" t="n">
        <v>45638</v>
      </c>
      <c r="P582" s="109">
        <f>DATEDIF(F582,O582,"D")</f>
        <v/>
      </c>
      <c r="Q582" s="109">
        <f>IF(P582&lt;=N582,"Traité dans le delai","Hors délai de remediation")</f>
        <v/>
      </c>
      <c r="R582" s="19" t="inlineStr">
        <is>
          <t>12/12/2024 : Mail envoyé par SOC
Autoupdate</t>
        </is>
      </c>
      <c r="S582" s="20" t="inlineStr">
        <is>
          <t>https://chromereleases.googleblog.com/2024/12/stable-channel-update-for-desktop_10.html</t>
        </is>
      </c>
    </row>
    <row r="583" ht="116.15" customFormat="1" customHeight="1" s="2">
      <c r="A583" s="1" t="inlineStr">
        <is>
          <t>CDGDev</t>
        </is>
      </c>
      <c r="B583" s="1" t="inlineStr">
        <is>
          <t>12122024-08</t>
        </is>
      </c>
      <c r="C583" s="54" t="inlineStr">
        <is>
          <t>Clos (Patch cumulative)</t>
        </is>
      </c>
      <c r="D583" s="147" t="inlineStr">
        <is>
          <t>CVE-2024-49535
CVE-2024-49530
CVE-2024-49532
CVE-2024-49534
CVE-2024-49531
CVE-2024-49533</t>
        </is>
      </c>
      <c r="E583" s="147" t="inlineStr">
        <is>
          <t xml:space="preserve"> produits 
Adobe</t>
        </is>
      </c>
      <c r="F583" s="109" t="n">
        <v>45638</v>
      </c>
      <c r="G583" s="18" t="inlineStr">
        <is>
          <t>De multiples vulnérabilités ont été découvertes 
dans les produits Adobe. Elles permettent à un 
attaquant de provoquer une exécution de code 
arbitraire, un déni de service et un 
contournement de la politique de sécurité.</t>
        </is>
      </c>
      <c r="H583" s="23" t="inlineStr">
        <is>
          <t>Risque fort</t>
        </is>
      </c>
      <c r="I583" s="147" t="inlineStr">
        <is>
          <t>Contournement 
de la politique 
de sécurité 
-
Déni de service 
-
Exécution de 
code arbitraire</t>
        </is>
      </c>
      <c r="J583" s="1" t="n"/>
      <c r="K583" s="18" t="inlineStr">
        <is>
          <t>Mise à jour des produits Adobe par:
➢ Acrobat 2020 versions 20.005.30748 ou ultérieures.
➢ Acrobat 2024 versions 24.001.30225 ou ultérieures.
➢ Acrobat Reader 2020 versions 20.005.30748 ou ultérieures.
➢ Adobe DC versions 24.005.20320 ou ultérieures.
➢ Adobe Reader DC versions 24.005.20320 ou ultérieures.</t>
        </is>
      </c>
      <c r="L583" s="1" t="inlineStr">
        <is>
          <t>FS</t>
        </is>
      </c>
      <c r="M583" s="109" t="n">
        <v>45638</v>
      </c>
      <c r="N583" s="1" t="n">
        <v>30</v>
      </c>
      <c r="O583" s="123" t="n">
        <v>45728</v>
      </c>
      <c r="P583" s="1">
        <f>DATEDIF(F583,O583,"D")</f>
        <v/>
      </c>
      <c r="Q583" s="109">
        <f>IF(P582&lt;=N582,"Traité dans le delai","Hors délai de remediation")</f>
        <v/>
      </c>
      <c r="R583" s="19" t="inlineStr">
        <is>
          <t>12/12/2024 : Mail envoyé par SOC
17/12/2024 : Relance
24/12/2024 : Relance</t>
        </is>
      </c>
      <c r="S583" s="20" t="inlineStr">
        <is>
          <t>https://helpx.adobe.com/security/products/acrobat/apsb24-92.html</t>
        </is>
      </c>
    </row>
    <row r="584" ht="58.15" customFormat="1" customHeight="1" s="2">
      <c r="A584" s="1" t="inlineStr">
        <is>
          <t>CDGDev</t>
        </is>
      </c>
      <c r="B584" s="1" t="inlineStr">
        <is>
          <t>13122024-10</t>
        </is>
      </c>
      <c r="C584" s="54" t="inlineStr">
        <is>
          <t>Clos (Traité)</t>
        </is>
      </c>
      <c r="D584" s="147" t="inlineStr">
        <is>
          <t>CVE-2024-12381
CVE-2024-12382</t>
        </is>
      </c>
      <c r="E584" s="123" t="inlineStr">
        <is>
          <t>Microsoft Edge</t>
        </is>
      </c>
      <c r="F584" s="109" t="n">
        <v>45639</v>
      </c>
      <c r="G584" s="106" t="inlineStr">
        <is>
          <t>De multiples vulnérabilités ont été découvertes 
dans Microsoft Edge. Elles permettent à un 
attaquant de provoquer un problème de sécurité 
non spécifié par l'éditeur.</t>
        </is>
      </c>
      <c r="H584" s="23" t="inlineStr">
        <is>
          <t>Risque fort</t>
        </is>
      </c>
      <c r="I584" s="147" t="inlineStr">
        <is>
          <t>Non spécifié par 
l'éditeur</t>
        </is>
      </c>
      <c r="J584" s="1" t="inlineStr">
        <is>
          <t>OUI</t>
        </is>
      </c>
      <c r="K584" s="18" t="inlineStr">
        <is>
          <t>➢ Mise à jour Microsoft Edge versions 131.0.2903.99 ou ultérieures.</t>
        </is>
      </c>
      <c r="L584" s="1" t="inlineStr">
        <is>
          <t>FS</t>
        </is>
      </c>
      <c r="M584" s="109" t="n">
        <v>45639</v>
      </c>
      <c r="N584" s="1" t="n">
        <v>5</v>
      </c>
      <c r="O584" s="109" t="n">
        <v>45639</v>
      </c>
      <c r="P584" s="109">
        <f>DATEDIF(F584,O584,"D")</f>
        <v/>
      </c>
      <c r="Q584" s="109">
        <f>IF(P584&lt;=N584,"Traité dans le delai","Hors délai de remediation")</f>
        <v/>
      </c>
      <c r="R584" s="19" t="inlineStr">
        <is>
          <t>13/12/2024 : Mail envoyé par SOC
Autoupdate</t>
        </is>
      </c>
      <c r="S584" s="18" t="inlineStr">
        <is>
          <t>https://msrc.microsoft.com/update-guide/vulnerability/CVE-2024-12381
https://msrc.microsoft.com/update-guide/vulnerability/CVE-2024-12382</t>
        </is>
      </c>
    </row>
    <row r="585" ht="348" customFormat="1" customHeight="1" s="2">
      <c r="A585" s="1" t="inlineStr">
        <is>
          <t>CDGDev</t>
        </is>
      </c>
      <c r="B585" s="1" t="inlineStr">
        <is>
          <t>13122024-11</t>
        </is>
      </c>
      <c r="C585" s="1" t="inlineStr">
        <is>
          <t>Clos (Non concerné)</t>
        </is>
      </c>
      <c r="D585" s="147" t="inlineStr">
        <is>
          <t>CVE-2023-51779
CVE-2024-43854
CVE-2024-49888
CVE-2024-50251
CVE-2024-26830
CVE-2024-45018
CVE-2024-50082
CVE-2024-50264
CVE-2024-49949
CVE-2024-41064
CVE-2024-42124
CVE-2024-26615
CVE-2024-50110
CVE-2024-50256
CVE-2024-44994
CVE-2024-41049
CVE-2024-50099
CVE-2024-27062
CVE-2024-50262
CVE-2024-50142
CVE-2024-50192
CVE-2024-38564
CVE-2024-47675
CVE-2024-46695</t>
        </is>
      </c>
      <c r="E585" s="147" t="inlineStr">
        <is>
          <t xml:space="preserve"> Noyau Linux  Redhat</t>
        </is>
      </c>
      <c r="F585" s="109" t="n">
        <v>45639</v>
      </c>
      <c r="G585" s="18" t="inlineStr">
        <is>
          <t>De multiples vulnérabilités ont été découvertes 
dans le noyau Linux de Red Hat. Certaines 
d'entre elles permettent à un attaquant de 
provoquer une exécution de code arbitraire, 
une atteinte à la confidentialité des données et 
une atteinte à l'intégrité des données.</t>
        </is>
      </c>
      <c r="H585" s="23" t="inlineStr">
        <is>
          <t>Risque fort</t>
        </is>
      </c>
      <c r="I585" s="147" t="inlineStr">
        <is>
          <t>Atteinte à 
l'intégrité des 
données
-
Atteinte à la 
confidentialité 
des données
-
Contournement 
de la politique 
de sécurité
-
Déni de service
-
Exécution de 
code arbitraire
-
Non spécifié 
par l'éditeur</t>
        </is>
      </c>
      <c r="J585" s="1" t="inlineStr">
        <is>
          <t>OUI</t>
        </is>
      </c>
      <c r="K585" s="18" t="inlineStr">
        <is>
          <t>Se référer au bulletin de sécurité de RedHat pour l'obtention des correctifs</t>
        </is>
      </c>
      <c r="L585" s="1" t="inlineStr">
        <is>
          <t>Unix</t>
        </is>
      </c>
      <c r="M585" s="109" t="inlineStr">
        <is>
          <t>13/12/2024</t>
        </is>
      </c>
      <c r="N585" s="1" t="n">
        <v>5</v>
      </c>
      <c r="O585" s="109" t="n">
        <v>45651</v>
      </c>
      <c r="P585" s="1">
        <f>DATEDIF(F585,O585,"D")</f>
        <v/>
      </c>
      <c r="Q585" s="109">
        <f>IF(P585&lt;=N585,"Traité dans le delai","Hors délai de remediation")</f>
        <v/>
      </c>
      <c r="R585" s="19" t="inlineStr">
        <is>
          <t>13/12/2024 : Mail envoyé par SOC
18/12/2024 : Relance
Non concerné</t>
        </is>
      </c>
      <c r="S585" s="18" t="inlineStr">
        <is>
          <t>https://access.redhat.com/errata/RHSA-2024:10939
https://access.redhat.com/errata/RHSA-2024:10941
https://access.redhat.com/errata/RHSA-2024:10942
https://access.redhat.com/errata/RHSA-2024:10943
https://access.redhat.com/errata/RHSA-2024:10944
https://access.redhat.com/errata/RHSA-2024:10945
https://access.redhat.com/errata/RHSA-2024:10946</t>
        </is>
      </c>
    </row>
    <row r="586" ht="101.65" customFormat="1" customHeight="1" s="2">
      <c r="A586" s="1" t="inlineStr">
        <is>
          <t>CDGDev</t>
        </is>
      </c>
      <c r="B586" s="1" t="inlineStr">
        <is>
          <t>18122024-12</t>
        </is>
      </c>
      <c r="C586" s="147" t="inlineStr">
        <is>
          <t>Clos (Patch cumulative)</t>
        </is>
      </c>
      <c r="D586" s="147" t="inlineStr">
        <is>
          <t>CVE-2024-54677
CVE-2024-50379</t>
        </is>
      </c>
      <c r="E586" s="147" t="inlineStr">
        <is>
          <t>Apache Tomcat</t>
        </is>
      </c>
      <c r="F586" s="109" t="n">
        <v>45644</v>
      </c>
      <c r="G586" s="18" t="inlineStr">
        <is>
          <t>De multiples vulnérabilités ont été découvertes 
dans les produits Apache. Certaines d'entre elles 
permettent à un attaquant distant d’exécuter du 
code arbitraire ou de cause un déni de service.</t>
        </is>
      </c>
      <c r="H586" s="23" t="inlineStr">
        <is>
          <t>Risque fort</t>
        </is>
      </c>
      <c r="I586" s="147" t="inlineStr">
        <is>
          <t>Exécution de 
code 
arbitraire à 
distance
-
Déni de 
service</t>
        </is>
      </c>
      <c r="J586" s="1" t="n"/>
      <c r="K586" s="18" t="inlineStr">
        <is>
          <t xml:space="preserve"> Mise à jour Apache Tomcat vers les versions:
➢ Apache Tomcat 11.0.2 ou ultérieure
➢ Apache Tomcat 10.1.34 ou ultérieure
➢ Apache Tomcat 9.0.98 ou ultérieure</t>
        </is>
      </c>
      <c r="L586" s="1" t="inlineStr">
        <is>
          <t>Unix</t>
        </is>
      </c>
      <c r="M586" s="109" t="n">
        <v>45644</v>
      </c>
      <c r="N586" s="1" t="n">
        <v>5</v>
      </c>
      <c r="O586" s="123" t="n">
        <v>45727</v>
      </c>
      <c r="P586" s="1">
        <f>DATEDIF(F586,O586,"D")</f>
        <v/>
      </c>
      <c r="Q586" s="109">
        <f>IF(P586&lt;=N586,"Traité dans le delai","Hors délai de remediation")</f>
        <v/>
      </c>
      <c r="R586" s="19" t="inlineStr">
        <is>
          <t>18/12/2024 : Mail envoyé par SOC
19/12/2024 : aucune publication jusqu’à présent
24/12/2024 : Relance
27/12/2024 : aucune publication jusqu’à présent</t>
        </is>
      </c>
      <c r="S586" s="18" t="inlineStr">
        <is>
          <t>https://tomcat.apache.org/download-11.cgi
https://tomcat.apache.org/download-10.cgi
https://tomcat.apache.org/download-90.cg</t>
        </is>
      </c>
    </row>
    <row r="587" ht="174" customFormat="1" customHeight="1" s="2">
      <c r="A587" s="1" t="inlineStr">
        <is>
          <t>CDGDev</t>
        </is>
      </c>
      <c r="B587" s="1" t="inlineStr">
        <is>
          <t>19122024-14</t>
        </is>
      </c>
      <c r="C587" s="54" t="inlineStr">
        <is>
          <t>OPEN</t>
        </is>
      </c>
      <c r="D587" s="147" t="inlineStr">
        <is>
          <t>CVE-2024-50570
CVE-2024-48889
CVE-2023-34990</t>
        </is>
      </c>
      <c r="E587" s="147" t="inlineStr">
        <is>
          <t>produits Fortinet</t>
        </is>
      </c>
      <c r="F587" s="109" t="n">
        <v>45645</v>
      </c>
      <c r="G587" s="18" t="inlineStr">
        <is>
          <t>De multiples vulnérabilités ont été découvertes 
dans les produits Fortinet. Certaines d'entre 
elles permettent à un attaquant de provoquer 
une exécution de code arbitraire à distance, 
une atteinte à la confidentialité des données et 
un contournement de la politique de sécurité.</t>
        </is>
      </c>
      <c r="H587" s="23" t="inlineStr">
        <is>
          <t>Risque fort</t>
        </is>
      </c>
      <c r="I587" s="147" t="inlineStr">
        <is>
          <t>Atteinte à la 
confidentialité 
des données
-
Contournement 
de la politique 
de sécurité
-
Exécution de 
code arbitraire 
à distance</t>
        </is>
      </c>
      <c r="J587" s="1" t="inlineStr">
        <is>
          <t>OUI</t>
        </is>
      </c>
      <c r="K587" s="18" t="inlineStr">
        <is>
          <t>Mise à jour vers les versions :
➢ FortiClientLinux 7.0.14 ou ultérieure
➢ FortiClientLinux 7.2.8 ou ultérieure
➢ FortiClientLinux 7.4.3 ou ultérieure
➢ FortiClientWindows 7.0.14 ou ultérieure
➢ FortiClientWindows 7.2.7 ou ultérieure
➢ FortiClientWindows 7.4.2 ou ultérieure
➢ FortiManager 7.4.5 ou ultérieure
➢ FortiManager 7.6.1 ou ultérieure
➢ FortiManager 6.4.15 ou ultérieure
➢ FortiManager 7.0.13 ou ultérieure
➢ FortiManager 7.2.8 ou ultérieure</t>
        </is>
      </c>
      <c r="L587" s="1" t="inlineStr">
        <is>
          <t>Network</t>
        </is>
      </c>
      <c r="M587" s="109" t="n">
        <v>45645</v>
      </c>
      <c r="N587" s="1" t="n">
        <v>5</v>
      </c>
      <c r="O587" s="109">
        <f>TODAY()</f>
        <v/>
      </c>
      <c r="P587" s="1">
        <f>DATEDIF(F587,O587,"D")</f>
        <v/>
      </c>
      <c r="Q587" s="109">
        <f>IF(P587&lt;=N587,"Traité dans le delai","Hors délai de remediation")</f>
        <v/>
      </c>
      <c r="R587" s="19" t="inlineStr">
        <is>
          <t>19/12/2024 : Mail envoyé par SOC
24/12/2024 : Relance
30/12/2024 : Relance</t>
        </is>
      </c>
      <c r="S587" s="18" t="inlineStr">
        <is>
          <t>https://www.fortiguard.com/psirt/FG-IR-23-144
https://www.fortiguard.com/psirt/FG-IR-23-278
https://www.fortiguard.com/psirt/FG-IR-24-425</t>
        </is>
      </c>
    </row>
    <row r="588" ht="58.15" customFormat="1" customHeight="1" s="2">
      <c r="A588" s="1" t="inlineStr">
        <is>
          <t>CDGDev</t>
        </is>
      </c>
      <c r="B588" s="1" t="inlineStr">
        <is>
          <t>19122024-15</t>
        </is>
      </c>
      <c r="C588" s="54" t="inlineStr">
        <is>
          <t>Clos (Traité)</t>
        </is>
      </c>
      <c r="D588" s="147" t="inlineStr">
        <is>
          <t>CVE-2024-12692
CVE-2024-12694
CVE-2024-12695
CVE-2024-12693</t>
        </is>
      </c>
      <c r="E588" s="147" t="inlineStr">
        <is>
          <t>Google Chrome</t>
        </is>
      </c>
      <c r="F588" s="109" t="n">
        <v>45645</v>
      </c>
      <c r="G588" s="18" t="inlineStr">
        <is>
          <t>De multiples vulnérabilités ont été découvertes 
dans Google Chrome. Elles permettent à un 
attaquant de provoquer un problème de sécurité 
non spécifié par l'éditeur.</t>
        </is>
      </c>
      <c r="H588" s="23" t="inlineStr">
        <is>
          <t>Risque fort</t>
        </is>
      </c>
      <c r="I588" s="147" t="inlineStr">
        <is>
          <t>Non spécifié 
par l'éditeur</t>
        </is>
      </c>
      <c r="J588" s="1" t="inlineStr">
        <is>
          <t>OUI</t>
        </is>
      </c>
      <c r="K588" s="18" t="inlineStr">
        <is>
          <t xml:space="preserve"> Il est recommandé de mettre à jour Google Chrome vers:
➢ version 131.0.6778.204/.205 ou ultérieures pour Windows et Mac
➢ version 131.0.6778.204 ou ultérieure pour Linux</t>
        </is>
      </c>
      <c r="L588" s="1" t="inlineStr">
        <is>
          <t>FS</t>
        </is>
      </c>
      <c r="M588" s="109" t="inlineStr">
        <is>
          <t>19/12/2024</t>
        </is>
      </c>
      <c r="N588" s="1" t="n">
        <v>5</v>
      </c>
      <c r="O588" s="109" t="n">
        <v>45645</v>
      </c>
      <c r="P588" s="1">
        <f>DATEDIF(F588,O588,"D")</f>
        <v/>
      </c>
      <c r="Q588" s="109">
        <f>IF(P588&lt;=N588,"Traité dans le delai","Hors délai de remediation")</f>
        <v/>
      </c>
      <c r="R588" s="19" t="inlineStr">
        <is>
          <t>19/12/2024 : Mail envoyé par SOC
Autoupdate</t>
        </is>
      </c>
      <c r="S588" s="20" t="inlineStr">
        <is>
          <t>https://chromereleases.googleblog.com/2024/12/stable-channel-update-for-desktop_18.html</t>
        </is>
      </c>
    </row>
    <row r="589" ht="58.15" customFormat="1" customHeight="1" s="2">
      <c r="A589" s="1" t="inlineStr">
        <is>
          <t>CDGDev</t>
        </is>
      </c>
      <c r="B589" s="1" t="inlineStr">
        <is>
          <t>20122024-17</t>
        </is>
      </c>
      <c r="C589" s="54" t="inlineStr">
        <is>
          <t>Clos (Traité)</t>
        </is>
      </c>
      <c r="D589" s="147" t="inlineStr">
        <is>
          <t>CVE-2024-12694
CVE-2024-12693
CVE-2024-12695
CVE-2024-12692</t>
        </is>
      </c>
      <c r="E589" s="123" t="inlineStr">
        <is>
          <t>Microsoft Edge</t>
        </is>
      </c>
      <c r="F589" s="109" t="n">
        <v>45646</v>
      </c>
      <c r="G589" s="18" t="inlineStr">
        <is>
          <t>De multiples vulnérabilités ont été découvertes 
dans Microsoft Edge. Elles permettent à un 
attaquant de provoquer un problème de sécurité 
non spécifié par l'éditeur.</t>
        </is>
      </c>
      <c r="H589" s="23" t="inlineStr">
        <is>
          <t>Risque fort</t>
        </is>
      </c>
      <c r="I589" s="147" t="inlineStr">
        <is>
          <t>Non spécifié par 
l'éditeur</t>
        </is>
      </c>
      <c r="J589" s="1" t="inlineStr">
        <is>
          <t>OUI</t>
        </is>
      </c>
      <c r="K589" s="18" t="inlineStr">
        <is>
          <t xml:space="preserve">
Il est recommandé de mettre à jour Microsoft Edge vers:
➢ Microsoft Edge version 131.0.2903.112 ou ultérieures</t>
        </is>
      </c>
      <c r="L589" s="1" t="inlineStr">
        <is>
          <t>Expert PDT</t>
        </is>
      </c>
      <c r="M589" s="109" t="n">
        <v>45646</v>
      </c>
      <c r="N589" s="1" t="n">
        <v>5</v>
      </c>
      <c r="O589" s="109" t="n">
        <v>45646</v>
      </c>
      <c r="P589" s="1">
        <f>DATEDIF(F589,O589,"D")</f>
        <v/>
      </c>
      <c r="Q589" s="109">
        <f>IF(P589&lt;=N589,"Traité dans le delai","Hors délai de remediation")</f>
        <v/>
      </c>
      <c r="R589" s="19" t="inlineStr">
        <is>
          <t>20/12/2024 : Mail envoyé par SOC
Autoupdate</t>
        </is>
      </c>
      <c r="S589" s="18" t="inlineStr">
        <is>
          <t>https://msrc.microsoft.com/update-guide/vulnerability/CVE-2024-12692
https://msrc.microsoft.com/update-guide/vulnerability/CVE-2024-12693
https://msrc.microsoft.com/update-guide/vulnerability/CVE-2024-12694
https://msrc.microsoft.com/update-guide/vulnerability/CVE-2024-12695</t>
        </is>
      </c>
    </row>
    <row r="590" ht="72.65000000000001" customFormat="1" customHeight="1" s="2">
      <c r="A590" s="1" t="inlineStr">
        <is>
          <t>CDGDev</t>
        </is>
      </c>
      <c r="B590" s="1" t="inlineStr">
        <is>
          <t>08012025-01</t>
        </is>
      </c>
      <c r="C590" s="54" t="inlineStr">
        <is>
          <t>Clos (Traité)</t>
        </is>
      </c>
      <c r="D590" s="147" t="inlineStr">
        <is>
          <t>CVE-2025-0247
CVE-2025-0242
CVE-2025-0244</t>
        </is>
      </c>
      <c r="E590" s="123" t="inlineStr">
        <is>
          <t>Mozilla Firefox</t>
        </is>
      </c>
      <c r="F590" s="109" t="n">
        <v>45665</v>
      </c>
      <c r="G590" s="18" t="inlineStr">
        <is>
          <t>De multiples vulnérabilités ont été découverte 
dans Mozilla Firefox. Elle permet à un attaquant 
d'exécuter du code arbitraire à distance.</t>
        </is>
      </c>
      <c r="H590" s="71" t="inlineStr">
        <is>
          <t>Risque fort</t>
        </is>
      </c>
      <c r="I590" s="147" t="inlineStr">
        <is>
          <t>Exécution 
du code 
arbitraire à 
distance</t>
        </is>
      </c>
      <c r="J590" s="1" t="inlineStr">
        <is>
          <t>OUI</t>
        </is>
      </c>
      <c r="K590" s="18" t="inlineStr">
        <is>
          <t xml:space="preserve"> 
Mise à jour vers les versions:
➢ Firefox version 134 ou ultérieure
➢ Firefox ESR version 128.6 ou ultérieure
➢ Firefox ESR version 115.19 ou ultérieure</t>
        </is>
      </c>
      <c r="L590" s="1" t="inlineStr">
        <is>
          <t>FS</t>
        </is>
      </c>
      <c r="M590" s="109" t="n">
        <v>45665</v>
      </c>
      <c r="N590" s="1" t="n">
        <v>5</v>
      </c>
      <c r="O590" s="109" t="n">
        <v>45665</v>
      </c>
      <c r="P590" s="1">
        <f>DATEDIF(F590,O590,"D")</f>
        <v/>
      </c>
      <c r="Q590" s="109">
        <f>IF(N590&lt;=P590,"Traité dans le delai","Hors délai de remediation")</f>
        <v/>
      </c>
      <c r="R590" s="18" t="inlineStr">
        <is>
          <t>08/01/2025 : Mail envoyé par SOC
Autoupdate</t>
        </is>
      </c>
      <c r="S590" s="18" t="inlineStr">
        <is>
          <t>https://www.mozilla.org/en-US/security/advisories/mfsa2025-01/
https://www.mozilla.org/en-US/security/advisories/mfsa2025-02/
https://www.mozilla.org/en-US/security/advisories/mfsa2025-03/</t>
        </is>
      </c>
    </row>
    <row r="591" ht="72.65000000000001" customFormat="1" customHeight="1" s="2">
      <c r="A591" s="1" t="inlineStr">
        <is>
          <t>CDGDev</t>
        </is>
      </c>
      <c r="B591" s="1" t="inlineStr">
        <is>
          <t>08012025-02</t>
        </is>
      </c>
      <c r="C591" s="54" t="inlineStr">
        <is>
          <t>Clos (Traité)</t>
        </is>
      </c>
      <c r="D591" s="147" t="inlineStr">
        <is>
          <t>CVE-2025-0291</t>
        </is>
      </c>
      <c r="E591" s="147" t="inlineStr">
        <is>
          <t>Google Chrome</t>
        </is>
      </c>
      <c r="F591" s="109" t="n">
        <v>45665</v>
      </c>
      <c r="G591" s="18" t="inlineStr">
        <is>
          <t>Une vulnérabilité a été découverte dans Google 
Chrome. Elle permet à un attaquant distant 
d'exécuter du code arbitraire.</t>
        </is>
      </c>
      <c r="H591" s="71" t="inlineStr">
        <is>
          <t>Risque fort</t>
        </is>
      </c>
      <c r="I591" s="147" t="inlineStr">
        <is>
          <t>Exécution de 
code 
arbitraire à 
distance</t>
        </is>
      </c>
      <c r="J591" s="1" t="inlineStr">
        <is>
          <t>OUI</t>
        </is>
      </c>
      <c r="K591" s="18" t="inlineStr">
        <is>
          <t>Mise à jour vers les versions:
➢ Google Chrome version 131.0.6778.264/.265 ou ultérieure pour Windows et Mac
➢ Google Chrome version 131.0.6778.264 ou ultérieure pour Linux</t>
        </is>
      </c>
      <c r="L591" s="1" t="inlineStr">
        <is>
          <t>FS</t>
        </is>
      </c>
      <c r="M591" s="109" t="n">
        <v>45665</v>
      </c>
      <c r="N591" s="1" t="n">
        <v>5</v>
      </c>
      <c r="O591" s="109" t="n">
        <v>45665</v>
      </c>
      <c r="P591" s="1">
        <f>DATEDIF(F591,O591,"D")</f>
        <v/>
      </c>
      <c r="Q591" s="109">
        <f>IF(P591&lt;=N591,"Traité dans le delai","Hors délai de remediation")</f>
        <v/>
      </c>
      <c r="R591" s="18" t="inlineStr">
        <is>
          <t>08/01/2025 : Mail envoyé par SOC
Autoupdate</t>
        </is>
      </c>
      <c r="S591" s="102" t="inlineStr">
        <is>
          <t>https://chromereleases.googleblog.com/2025/01/extended-stable-update-for-desktop.html</t>
        </is>
      </c>
    </row>
    <row r="592" ht="58.15" customFormat="1" customHeight="1" s="2">
      <c r="A592" s="1" t="inlineStr">
        <is>
          <t>CDGDev</t>
        </is>
      </c>
      <c r="B592" s="1" t="inlineStr">
        <is>
          <t>09012025-03</t>
        </is>
      </c>
      <c r="C592" s="1" t="inlineStr">
        <is>
          <t>Clos (Non concerné)</t>
        </is>
      </c>
      <c r="D592" s="1" t="inlineStr">
        <is>
          <t>CVE-2025-22215</t>
        </is>
      </c>
      <c r="E592" s="147" t="inlineStr">
        <is>
          <t>Produits Vmware</t>
        </is>
      </c>
      <c r="F592" s="109" t="n">
        <v>45666</v>
      </c>
      <c r="G592" s="18" t="inlineStr">
        <is>
          <t>Une vulnérabilité a été découverte dans 
VMware Aria automation et Cloud Fondation. 
Elle permet à un attaquant de provoquer un 
contournement de la politique de sécurité.</t>
        </is>
      </c>
      <c r="H592" s="71" t="inlineStr">
        <is>
          <t>Risque fort</t>
        </is>
      </c>
      <c r="I592" s="147" t="inlineStr">
        <is>
          <t>Contournement 
de la politique 
de sécurité</t>
        </is>
      </c>
      <c r="J592" s="1" t="inlineStr">
        <is>
          <t>OUI</t>
        </is>
      </c>
      <c r="K592" s="18" t="inlineStr">
        <is>
          <t>➢ Mise à jour Aria Automation vers 8.18.1 patch 1 ou ultérieure
➢ Appliquer le correctif de sécurité KB 385294 à Cloud Foundation version 5.x et 4.x</t>
        </is>
      </c>
      <c r="L592" s="1" t="inlineStr">
        <is>
          <t>Wintel</t>
        </is>
      </c>
      <c r="M592" s="109" t="n">
        <v>45666</v>
      </c>
      <c r="N592" s="1" t="n">
        <v>10</v>
      </c>
      <c r="O592" s="109" t="n">
        <v>45687</v>
      </c>
      <c r="P592" s="1">
        <f>DATEDIF(F592,O592,"D")</f>
        <v/>
      </c>
      <c r="Q592" s="109">
        <f>IF(P592&lt;=N592,"Traité dans le delai","Hors délai de remediation")</f>
        <v/>
      </c>
      <c r="R592" s="19" t="inlineStr">
        <is>
          <t>09/01/2025 : Mail envoyé par SOC
Vmware sera décommissionner suite à la migration vers le DC DXC</t>
        </is>
      </c>
      <c r="S592" s="20" t="inlineStr">
        <is>
          <t>https://support.broadcom.com/web/ecx/support-content-notification/
/external/content/SecurityAdvisories/0/25312</t>
        </is>
      </c>
    </row>
    <row r="593" ht="72.65000000000001" customFormat="1" customHeight="1" s="2">
      <c r="A593" s="1" t="inlineStr">
        <is>
          <t>CDGDev</t>
        </is>
      </c>
      <c r="B593" s="1" t="inlineStr">
        <is>
          <t>13012025-04</t>
        </is>
      </c>
      <c r="C593" s="1" t="inlineStr">
        <is>
          <t>Clos (Non concerné)</t>
        </is>
      </c>
      <c r="D593" s="1" t="inlineStr">
        <is>
          <t>CVE-2024-6387</t>
        </is>
      </c>
      <c r="E593" s="147" t="inlineStr">
        <is>
          <t>OpenSSH</t>
        </is>
      </c>
      <c r="F593" s="109" t="n">
        <v>45670</v>
      </c>
      <c r="G593" s="18" t="inlineStr">
        <is>
          <t>Une vulnérabilité a été découverte dans 
OpenSSH. Elle permet à un attaquant non 
authentifié, en envoyant des requêtes 
spécifiquement forgées, d'exécuter du 
code arbitraire avec les privilèges root.</t>
        </is>
      </c>
      <c r="H593" s="71" t="inlineStr">
        <is>
          <t>Risque fort</t>
        </is>
      </c>
      <c r="I593" s="147" t="inlineStr">
        <is>
          <t xml:space="preserve">Exécution de 
code arbitraire </t>
        </is>
      </c>
      <c r="J593" s="1" t="inlineStr">
        <is>
          <t>OUI</t>
        </is>
      </c>
      <c r="K593" s="18" t="inlineStr">
        <is>
          <t xml:space="preserve"> 
Installation de la mise à jour:
➢ OpenSSH vers la version 9.8 ou ultérieure.</t>
        </is>
      </c>
      <c r="L593" s="1" t="inlineStr">
        <is>
          <t>Unix</t>
        </is>
      </c>
      <c r="M593" s="109" t="n">
        <v>45670</v>
      </c>
      <c r="N593" s="1" t="n">
        <v>5</v>
      </c>
      <c r="O593" s="109" t="n">
        <v>45670</v>
      </c>
      <c r="P593" s="1">
        <f>DATEDIF(F593,O593,"D")</f>
        <v/>
      </c>
      <c r="Q593" s="109">
        <f>IF(P593&lt;=N593,"Traité dans le delai","Hors délai de remediation")</f>
        <v/>
      </c>
      <c r="R593" s="18" t="inlineStr">
        <is>
          <t>13/01/2025 : Mail envoyé par SOC
13/01/2025 : Il s’agit d’une ancienne vulnérabilité traité.</t>
        </is>
      </c>
      <c r="S593" s="102" t="inlineStr">
        <is>
          <t>https://www.openssh.com/txt/release-9.8</t>
        </is>
      </c>
    </row>
    <row r="594" ht="145.15" customFormat="1" customHeight="1" s="2">
      <c r="A594" s="1" t="inlineStr">
        <is>
          <t>CDGDev</t>
        </is>
      </c>
      <c r="B594" s="1" t="inlineStr">
        <is>
          <t>15012025-05</t>
        </is>
      </c>
      <c r="C594" s="35" t="inlineStr">
        <is>
          <t>Clos (Non concerné)</t>
        </is>
      </c>
      <c r="D594" s="147" t="inlineStr">
        <is>
          <t>CVE-2024-50566
CVE-2024-55591</t>
        </is>
      </c>
      <c r="E594" s="147" t="inlineStr">
        <is>
          <t>produits Fortinet</t>
        </is>
      </c>
      <c r="F594" s="109" t="n">
        <v>45672</v>
      </c>
      <c r="G594" s="18" t="inlineStr">
        <is>
          <t>De multiples vulnérabilités ont été 
découvertes dans les produits Fortinet. Elles 
permettent à un attaquant de provoquer une 
exécution de code arbitraire à distance et un 
contournement de la politique de sécurité.
La vulnérabilité CVE-2024-55591 est 
activement exploitée.</t>
        </is>
      </c>
      <c r="H594" s="71" t="inlineStr">
        <is>
          <t>Risque fort</t>
        </is>
      </c>
      <c r="I594" s="147" t="inlineStr">
        <is>
          <t>Contournement 
de la politique de 
sécurité
-
Exécution de code 
arbitraire à 
distance</t>
        </is>
      </c>
      <c r="J594" s="1" t="inlineStr">
        <is>
          <t>OUI</t>
        </is>
      </c>
      <c r="K594" s="18" t="inlineStr">
        <is>
          <t>Mise à jour vers les versions:
➢ FortiManager version 7.4.6 ou ultérieure
➢ FortiManager version 7.6.2 ou ultérieure
➢ FortiManager version 7.2.9 ou ultérieure
➢ FortiOS version 7.0.17 ou ultérieure
➢ FortiProxy version 7.0.20 ou ultérieure
➢ FortiProxy version 7.2.13 ou ultérieure
➢ FortiManager Cloud version 7.2.8 ou ultérieure
➢ FortiManager Cloud version 7.4.5 ou ultérieure
➢ FortiManager Cloud version 7.6.2 ou ultérieure</t>
        </is>
      </c>
      <c r="L594" s="1" t="inlineStr">
        <is>
          <t>Network</t>
        </is>
      </c>
      <c r="M594" s="109" t="n">
        <v>45672</v>
      </c>
      <c r="N594" s="1" t="n">
        <v>2</v>
      </c>
      <c r="O594" s="109" t="n">
        <v>45673</v>
      </c>
      <c r="P594" s="1">
        <f>DATEDIF(F594,O594,"D")</f>
        <v/>
      </c>
      <c r="Q594" s="109">
        <f>IF(P594&lt;=N594,"Traité dans le delai","Hors délai de remediation")</f>
        <v/>
      </c>
      <c r="R594" s="19" t="inlineStr">
        <is>
          <t>15/01/2025 : Mail envoyé par SOC
Non concerné pour fortios :  version 7.4.6</t>
        </is>
      </c>
      <c r="S594" s="18" t="inlineStr">
        <is>
          <t>https://www.fortiguard.com/psirt/FG-IR-24-463
https://www.fortiguard.com/psirt/FG-IR-24-535</t>
        </is>
      </c>
    </row>
    <row r="595" ht="275.65" customFormat="1" customHeight="1" s="2">
      <c r="A595" s="1" t="inlineStr">
        <is>
          <t>CDGDev</t>
        </is>
      </c>
      <c r="B595" s="1" t="inlineStr">
        <is>
          <t>15012025-06</t>
        </is>
      </c>
      <c r="C595" s="35" t="inlineStr">
        <is>
          <t>Clos (Non concerné)</t>
        </is>
      </c>
      <c r="D595" s="147" t="inlineStr">
        <is>
          <t>CVE-2023-46714
CVE-2023-44487 
CVE-2024-46669 
CVE-2024-46670 
CVE-2024-21762 
CVE-2024-46665
CVE-2024-54021
CVE-2023-46715
CVE-2024-46668
CVE-2023-42785 
CVE-2023-42786
CVE-2024-52963
CVE-2024-48884 
CVE-2024-48885
CVE-2022-23439
CVE-2024-36504
CVE-2024-46666
CVE-2024-48886 
CVE-2024-50563</t>
        </is>
      </c>
      <c r="E595" s="147" t="inlineStr">
        <is>
          <t>Forti OS</t>
        </is>
      </c>
      <c r="F595" s="109" t="n">
        <v>45672</v>
      </c>
      <c r="G595" s="18" t="inlineStr">
        <is>
          <t>De multiples vulnérabilités ont été 
découvertes dans FortiOS. Elles permettent 
à un attaquant de provoquer une exécution 
de code arbitraire à distance, un déni de 
service, un contournement des politiques de 
sécurité, ou un accès non autorisé via des 
requêtes spécialement conçues.</t>
        </is>
      </c>
      <c r="H595" s="71" t="inlineStr">
        <is>
          <t>Risque fort</t>
        </is>
      </c>
      <c r="I595" s="147" t="inlineStr">
        <is>
          <t>Contournement 
de la politique de 
sécurité
-
Exécution de code 
arbitraire à 
distance
-
déni de service</t>
        </is>
      </c>
      <c r="J595" s="1" t="inlineStr">
        <is>
          <t>OUI</t>
        </is>
      </c>
      <c r="K595" s="18" t="inlineStr">
        <is>
          <t>Mise à jour vers les versions:
➢ FortiOS version 7.4.5 ou ultérieure
➢ FortiOS version 7.2.10 ou ultérieure
➢ FortiOS version 7.0.17 ou ultérieure
➢ FortiOS version 7.6.1 ou ultérieure
➢ FortiOS version 6.0.18 ou ultérieure
➢ FortiOS version 6.2.16 ou ultérieure
➢ FortiOS version 6.4.15 ou ultérieure</t>
        </is>
      </c>
      <c r="L595" s="1" t="inlineStr">
        <is>
          <t>Network</t>
        </is>
      </c>
      <c r="M595" s="109" t="n">
        <v>45672</v>
      </c>
      <c r="N595" s="1" t="n">
        <v>5</v>
      </c>
      <c r="O595" s="109" t="n">
        <v>45673</v>
      </c>
      <c r="P595" s="1">
        <f>DATEDIF(F595,O595,"D")</f>
        <v/>
      </c>
      <c r="Q595" s="109">
        <f>IF(P595&lt;=N595,"Traité dans le delai","Hors délai de remediation")</f>
        <v/>
      </c>
      <c r="R595" s="19" t="inlineStr">
        <is>
          <t>15/01/2025 : Mail envoyé par SOC
16/01/2025 : Non concerné, version 7.4.6</t>
        </is>
      </c>
      <c r="S595" s="18" t="inlineStr">
        <is>
          <t>https://www.fortiguard.com/psirt/FG-IR-23-415
https://www.fortiguard.com/psirt/FG-IR-23-397
https://www.fortiguard.com/psirt/FG-IR-24-267
https://www.fortiguard.com/psirt/FG-IR-24-266
https://www.fortiguard.com/psirt/FG-IR-24-015
https://www.fortiguard.com/psirt/FG-IR-24-326
https://www.fortiguard.com/psirt/FG-IR-23-494
https://www.fortiguard.com/psirt/FG-IR-24-282
https://www.fortiguard.com/psirt/FG-IR-24-221
https://www.fortiguard.com/psirt/FG-IR-23-407
https://www.fortiguard.com/psirt/FG-IR-24-219
https://www.fortiguard.com/psirt/FG-IR-23-293
https://www.fortiguard.com/psirt/FG-IR-24-373
https://www.fortiguard.com/psirt/FG-IR-24-250
https://www.fortiguard.com/psirt/FG-IR-23-473</t>
        </is>
      </c>
    </row>
    <row r="596" ht="188.65" customFormat="1" customHeight="1" s="2">
      <c r="A596" s="1" t="inlineStr">
        <is>
          <t>CDGDev</t>
        </is>
      </c>
      <c r="B596" s="1" t="inlineStr">
        <is>
          <t>15012025-07</t>
        </is>
      </c>
      <c r="C596" s="54" t="inlineStr">
        <is>
          <t>Clos (Traité)</t>
        </is>
      </c>
      <c r="D596" s="147" t="inlineStr">
        <is>
          <t>CVE-2025-0437
CVE-2025-0439
CVE-2025-0442
CVE-2025-0446
CVE-2025-0447
CVE-2025-0448
CVE-2025-0440
CVE-2025-0435
CVE-2025-0441
CVE-2025-0436
CVE-2025-0443
CVE-2025-0434
CVE-2025-0438</t>
        </is>
      </c>
      <c r="E596" s="147" t="inlineStr">
        <is>
          <t>Google Chrome</t>
        </is>
      </c>
      <c r="F596" s="109" t="n">
        <v>45672</v>
      </c>
      <c r="G596" s="18" t="inlineStr">
        <is>
          <t>De multiples vulnérabilités ont été découvertes 
dans Google Chrome. Elles permettent à un 
attaquant de provoquer un problème de sécurité 
non spécifié par l'éditeur.</t>
        </is>
      </c>
      <c r="H596" s="71" t="inlineStr">
        <is>
          <t>Risque fort</t>
        </is>
      </c>
      <c r="I596" s="1" t="inlineStr">
        <is>
          <t>Non spécifié 
par l'éditeur</t>
        </is>
      </c>
      <c r="J596" s="1" t="inlineStr">
        <is>
          <t>OUI</t>
        </is>
      </c>
      <c r="K596" s="18" t="inlineStr">
        <is>
          <t xml:space="preserve"> 
Il est recommandé de mettre à jour Google Chrome vers:
➢ Google Chrome version 132.0.6834.83/84 ou ultérieures pour Windows et Mac
➢ Google Chrome version 132.0.6834.83 ou ultérieure pour Linux</t>
        </is>
      </c>
      <c r="L596" s="1" t="inlineStr">
        <is>
          <t>FS</t>
        </is>
      </c>
      <c r="M596" s="109" t="n">
        <v>45672</v>
      </c>
      <c r="N596" s="1" t="n">
        <v>5</v>
      </c>
      <c r="O596" s="109" t="n">
        <v>45672</v>
      </c>
      <c r="P596" s="1">
        <f>DATEDIF(F596,O596,"D")</f>
        <v/>
      </c>
      <c r="Q596" s="109">
        <f>IF(P596&lt;=N596,"Traité dans le delai","Hors délai de remediation")</f>
        <v/>
      </c>
      <c r="R596" s="18" t="inlineStr">
        <is>
          <t>15/01/2025 : Mail envoyé par SOC
Autoupdate</t>
        </is>
      </c>
      <c r="S596" s="20" t="inlineStr">
        <is>
          <t>https://chromereleases.googleblog.com/2025/01/stable-channel-update-for-desktop_14.html</t>
        </is>
      </c>
    </row>
    <row r="597" ht="333.65" customFormat="1" customHeight="1" s="2">
      <c r="A597" s="1" t="inlineStr">
        <is>
          <t>CDGDev</t>
        </is>
      </c>
      <c r="B597" s="1" t="inlineStr">
        <is>
          <t>16012025-08</t>
        </is>
      </c>
      <c r="C597" s="29" t="inlineStr">
        <is>
          <t>NOK</t>
        </is>
      </c>
      <c r="D597" s="147" t="inlineStr">
        <is>
          <t>CVE-2025-21333
CVE-2025-21334
CVE-2025-21335</t>
        </is>
      </c>
      <c r="E597" s="147" t="inlineStr">
        <is>
          <t>zero-day dans Microsoft 
Windows Hyper-V</t>
        </is>
      </c>
      <c r="F597" s="109" t="n">
        <v>45673</v>
      </c>
      <c r="G597" s="18" t="inlineStr">
        <is>
          <t>De multiples vulnérabilités ont été découvertes dans 
Microsoft Windows Hyper-V. Certaines d'entre elles 
permettent à un attaquant de provoquer une 
élévation de privilèges.
les vulnérabilités CVE-2025-21333, CVE-2025-
21334 et CVE-2025-21335 sont activement 
exploitées.</t>
        </is>
      </c>
      <c r="H597" s="71" t="inlineStr">
        <is>
          <t>Risque fort</t>
        </is>
      </c>
      <c r="I597" s="147" t="inlineStr">
        <is>
          <t>Élévation 
de
privilèges</t>
        </is>
      </c>
      <c r="J597" s="1" t="inlineStr">
        <is>
          <t>OUI</t>
        </is>
      </c>
      <c r="K597" s="18" t="inlineStr">
        <is>
          <t xml:space="preserve"> 
Appliquer les correctifs suivants:
➢ Windows Server 2025 [KB5050009]
➢ Windows 11 Version 24H2 for x64-based Systems [KB5050009]
➢ Windows 11 Version 24H2 for ARM64-based Systems [KB5050009]
➢ Windows Server 2022, 23H2 Edition (Server Core installation) [KB5049984]
➢ Windows 11 Version 23H2 for x64-based Systems [KB5050021]
➢ Windows 11 Version 23H2 for ARM64-based Systems [KB5050021]
➢ Windows Server 2025 (Server Core installation) [KB5050009]
➢ Windows 10 Version 22H2 for x64-based Systems [KB5049981]
➢ Windows 11 Version 22H2 for x64-based Systems [KB5050021]
➢ Windows 11 Version 22H2 for ARM64-based Systems [KB5050021]
➢ Windows 10 Version 21H2 for x64-based Systems [KB5049981]</t>
        </is>
      </c>
      <c r="L597" s="1" t="inlineStr">
        <is>
          <t>Wintel</t>
        </is>
      </c>
      <c r="M597" s="109" t="n">
        <v>45673</v>
      </c>
      <c r="N597" s="1" t="n">
        <v>2</v>
      </c>
      <c r="O597" s="109">
        <f>TODAY()</f>
        <v/>
      </c>
      <c r="P597" s="1">
        <f>DATEDIF(F597,O597,"D")</f>
        <v/>
      </c>
      <c r="Q597" s="109">
        <f>IF(P597&lt;=N597,"Traité dans le delai","Hors délai de remediation")</f>
        <v/>
      </c>
      <c r="R597" s="19" t="inlineStr">
        <is>
          <t>16/01/2025: Mail envoyé par SOC
21/01/2025 : Relance
25/01/2025 : Relance</t>
        </is>
      </c>
      <c r="S597" s="18" t="inlineStr">
        <is>
          <t>https://msrc.microsoft.com/update-guide/vulnerability/CVE-2025-21333
https://msrc.microsoft.com/update-guide/vulnerability/CVE-2025-21334
https://msrc.microsoft.com/update-guide/vulnerability/CVE-2025-21335</t>
        </is>
      </c>
    </row>
    <row r="598" ht="333.65" customFormat="1" customHeight="1" s="2">
      <c r="A598" s="1" t="inlineStr">
        <is>
          <t>CDGDev</t>
        </is>
      </c>
      <c r="B598" s="1" t="inlineStr">
        <is>
          <t>16012025-08</t>
        </is>
      </c>
      <c r="C598" s="29" t="inlineStr">
        <is>
          <t>NOK</t>
        </is>
      </c>
      <c r="D598" s="147" t="inlineStr">
        <is>
          <t>CVE-2025-21333
CVE-2025-21334
CVE-2025-21335</t>
        </is>
      </c>
      <c r="E598" s="147" t="inlineStr">
        <is>
          <t>zero-day dans Microsoft 
Windows Hyper-V</t>
        </is>
      </c>
      <c r="F598" s="109" t="n">
        <v>45673</v>
      </c>
      <c r="G598" s="18" t="inlineStr">
        <is>
          <t>De multiples vulnérabilités ont été découvertes dans 
Microsoft Windows Hyper-V. Certaines d'entre elles 
permettent à un attaquant de provoquer une 
élévation de privilèges.
les vulnérabilités CVE-2025-21333, CVE-2025-
21334 et CVE-2025-21335 sont activement 
exploitées.</t>
        </is>
      </c>
      <c r="H598" s="71" t="inlineStr">
        <is>
          <t>Risque fort</t>
        </is>
      </c>
      <c r="I598" s="147" t="inlineStr">
        <is>
          <t>Élévation 
de
privilèges</t>
        </is>
      </c>
      <c r="J598" s="1" t="inlineStr">
        <is>
          <t>OUI</t>
        </is>
      </c>
      <c r="K598" s="18" t="inlineStr">
        <is>
          <t xml:space="preserve"> 
Appliquer les correctifs suivants:
➢ Windows Server 2025 [KB5050009]
➢ Windows 11 Version 24H2 for x64-based Systems [KB5050009]
➢ Windows 11 Version 24H2 for ARM64-based Systems [KB5050009]
➢ Windows Server 2022, 23H2 Edition (Server Core installation) [KB5049984]
➢ Windows 11 Version 23H2 for x64-based Systems [KB5050021]
➢ Windows 11 Version 23H2 for ARM64-based Systems [KB5050021]
➢ Windows Server 2025 (Server Core installation) [KB5050009]
➢ Windows 10 Version 22H2 for x64-based Systems [KB5049981]
➢ Windows 11 Version 22H2 for x64-based Systems [KB5050021]
➢ Windows 11 Version 22H2 for ARM64-based Systems [KB5050021]
➢ Windows 10 Version 21H2 for x64-based Systems [KB5049981]</t>
        </is>
      </c>
      <c r="L598" s="1" t="inlineStr">
        <is>
          <t>FS</t>
        </is>
      </c>
      <c r="M598" s="109" t="n">
        <v>45673</v>
      </c>
      <c r="N598" s="1" t="n">
        <v>2</v>
      </c>
      <c r="O598" s="109">
        <f>TODAY()</f>
        <v/>
      </c>
      <c r="P598" s="1">
        <f>DATEDIF(F598,O598,"D")</f>
        <v/>
      </c>
      <c r="Q598" s="109">
        <f>IF(P598&lt;=N598,"Traité dans le delai","Hors délai de remediation")</f>
        <v/>
      </c>
      <c r="R598" s="19" t="inlineStr">
        <is>
          <t>16/01/2025: Mail envoyé par SOC
21/01/2025 : Relance
25/01/2025 : Relance</t>
        </is>
      </c>
      <c r="S598" s="18" t="inlineStr">
        <is>
          <t>https://msrc.microsoft.com/update-guide/vulnerability/CVE-2025-21333
https://msrc.microsoft.com/update-guide/vulnerability/CVE-2025-21334
https://msrc.microsoft.com/update-guide/vulnerability/CVE-2025-21335</t>
        </is>
      </c>
    </row>
    <row r="599" ht="217.5" customFormat="1" customHeight="1" s="2">
      <c r="A599" s="1" t="inlineStr">
        <is>
          <t>CDGDev</t>
        </is>
      </c>
      <c r="B599" s="1" t="inlineStr">
        <is>
          <t>20012025-10</t>
        </is>
      </c>
      <c r="C599" s="54" t="inlineStr">
        <is>
          <t>Clos (Traité)</t>
        </is>
      </c>
      <c r="D599" s="147" t="inlineStr">
        <is>
          <t>CVE-2025-0437
CVE-2025-0441
CVE-2025-0436
CVE-2025-0440
CVE-2025-0446
CVE-2025-0442
CVE-2025-0447
CVE-2025-0435
CVE-2025-0438
CVE-2025-21185
CVE-2025-21399
CVE-2025-0439
CVE-2025-0448
CVE-2025-0443
CVE-2025-0434</t>
        </is>
      </c>
      <c r="E599" s="147" t="inlineStr">
        <is>
          <t>Microsoft Edge</t>
        </is>
      </c>
      <c r="F599" s="109" t="n">
        <v>45677</v>
      </c>
      <c r="G599" s="18" t="inlineStr">
        <is>
          <t>De multiples vulnérabilités ont été découvertes 
dans Microsoft Edge. Elles permettent à un 
attaquant de provoquer une élévation de 
privilèges et un problème de sécurité non 
spécifié par l'éditeur.</t>
        </is>
      </c>
      <c r="H599" s="71" t="inlineStr">
        <is>
          <t>Risque fort</t>
        </is>
      </c>
      <c r="I599" s="147" t="inlineStr">
        <is>
          <t>Non spécifié 
par l'éditeur
-
Élévation de 
privilèges</t>
        </is>
      </c>
      <c r="J599" s="1" t="inlineStr">
        <is>
          <t>OUI</t>
        </is>
      </c>
      <c r="K599" s="18" t="inlineStr">
        <is>
          <t xml:space="preserve">
Il est recommandé de mettre à jour Microsoft Edge vers:
➢ Microsoft Edge Update Setup version 1.3.195.43 ou ultérieure
➢ Microsoft Edge version 132.0.2957.115 ou ultérieure</t>
        </is>
      </c>
      <c r="L599" s="1" t="inlineStr">
        <is>
          <t>FS</t>
        </is>
      </c>
      <c r="M599" s="109" t="n">
        <v>45677</v>
      </c>
      <c r="N599" s="1" t="n">
        <v>5</v>
      </c>
      <c r="O599" s="109" t="n">
        <v>45677</v>
      </c>
      <c r="P599" s="1">
        <f>DATEDIF(F599,O599,"D")</f>
        <v/>
      </c>
      <c r="Q599" s="109">
        <f>IF(P599&lt;=N599,"Traité dans le delai","Hors délai de remediation")</f>
        <v/>
      </c>
      <c r="R599" s="18" t="inlineStr">
        <is>
          <t>20/01/2025 : Mail envoyé par SOC
Autoupdate</t>
        </is>
      </c>
      <c r="S599" s="18" t="inlineStr">
        <is>
          <t>https://msrc.microsoft.com/update-guide/vulnerability/CVE-2025-0434
https://msrc.microsoft.com/update-guide/vulnerability/CVE-2025-0435
https://msrc.microsoft.com/update-guide/vulnerability/CVE-2025-0436
https://msrc.microsoft.com/update-guide/vulnerability/CVE-2025-0437
https://msrc.microsoft.com/update-guide/vulnerability/CVE-2025-0438
https://msrc.microsoft.com/update-guide/vulnerability/CVE-2025-0439
https://msrc.microsoft.com/update-guide/vulnerability/CVE-2025-0440
https://msrc.microsoft.com/update-guide/vulnerability/CVE-2025-0441
https://msrc.microsoft.com/update-guide/vulnerability/CVE-2025-0442
https://msrc.microsoft.com/update-guide/vulnerability/CVE-2025-0443
https://msrc.microsoft.com/update-guide/vulnerability/CVE-2025-0446
https://msrc.microsoft.com/update-guide/vulnerability/CVE-2025-0447
https://msrc.microsoft.com/update-guide/vulnerability/CVE-2025-0448
https://msrc.microsoft.com/update-guide/vulnerability/CVE-2025-21185
https://msrc.microsoft.com/update-guide/vulnerability/CVE-2025-21399</t>
        </is>
      </c>
    </row>
    <row r="600" ht="101.65" customFormat="1" customHeight="1" s="2">
      <c r="A600" s="1" t="inlineStr">
        <is>
          <t>CDGDev</t>
        </is>
      </c>
      <c r="B600" s="1" t="inlineStr">
        <is>
          <t>22012025-11</t>
        </is>
      </c>
      <c r="C600" s="1" t="inlineStr">
        <is>
          <t>Clos (Non concerné)</t>
        </is>
      </c>
      <c r="D600" s="147" t="inlineStr">
        <is>
          <t>CVE-2025-0509
CVE-2025-21502</t>
        </is>
      </c>
      <c r="E600" s="147" t="inlineStr">
        <is>
          <t>Oracle Java SE</t>
        </is>
      </c>
      <c r="F600" s="109" t="n">
        <v>45679</v>
      </c>
      <c r="G600" s="18" t="inlineStr">
        <is>
          <t>De multiples vulnérabilités ont été découvertes
dans Oracle Java SE. Elle permet à un 
attaquant distant non authentifié d'accéder, de 
modifier ou de supprimer des données.</t>
        </is>
      </c>
      <c r="H600" s="23" t="inlineStr">
        <is>
          <t>Risque fort</t>
        </is>
      </c>
      <c r="I600" s="147" t="inlineStr">
        <is>
          <t>Atteinte à 
l'intégrité des 
données
-
Atteinte à la 
confidentialité 
des données</t>
        </is>
      </c>
      <c r="J600" s="147" t="inlineStr">
        <is>
          <t>OUI</t>
        </is>
      </c>
      <c r="K600" s="18" t="inlineStr">
        <is>
          <t>Mise à jour vers les versions :
➢ Oracle Java SE version 8u431
➢ Oracle Java SE version 8u431-perf
➢ Oracle Java SE version 11.0.25
➢ Oracle Java SE version 17.0.13
➢ Oracle Java SE version 21.0.5
➢ Oracle Java SE version 23.0.1</t>
        </is>
      </c>
      <c r="L600" s="1" t="inlineStr">
        <is>
          <t>APPS</t>
        </is>
      </c>
      <c r="M600" s="109" t="n">
        <v>45313</v>
      </c>
      <c r="N600" s="1" t="n">
        <v>5</v>
      </c>
      <c r="O600" s="109" t="n">
        <v>45687</v>
      </c>
      <c r="P600" s="1">
        <f>DATEDIF(F600,O600,"D")</f>
        <v/>
      </c>
      <c r="Q600" s="109">
        <f>IF(P600&lt;=N600,"Traité dans le delai","Hors délai de remediation")</f>
        <v/>
      </c>
      <c r="R600" s="19" t="inlineStr">
        <is>
          <t>22/01/2025 : Mail envoyé par SOC
Non concerné</t>
        </is>
      </c>
      <c r="S600" s="102" t="inlineStr">
        <is>
          <t>https://www.oracle.com/security-alerts/cpujan2025.html</t>
        </is>
      </c>
      <c r="T600" s="102" t="n"/>
      <c r="U600" s="102" t="n"/>
    </row>
    <row r="601" ht="409.5" customFormat="1" customHeight="1" s="2">
      <c r="A601" s="1" t="inlineStr">
        <is>
          <t>CDGDev</t>
        </is>
      </c>
      <c r="B601" s="1" t="inlineStr">
        <is>
          <t>22012025-13</t>
        </is>
      </c>
      <c r="C601" s="1" t="inlineStr">
        <is>
          <t>NOK</t>
        </is>
      </c>
      <c r="D601" s="147" t="inlineStr">
        <is>
          <t>CVE-2024-37371
CVE-2024-11053
CVE-2025-21521
CVE-2025-21500
CVE-2025-21501
CVE-2025-21518
CVE-2025-21566
CVE-2025-21522
CVE-2025-21497
 CVE-2025-21555
CVE-2025-21559
CVE-2025-21540
CVE-2025-21490
CVE-2025-21491
CVE-2025-21503
CVE-2025-21523
CVE-2025-21531
CVE-2025-21505
CVE-2025-21499
CVE-2025-21525
CVE-2025-21529
CVE-2025-21492
CVE-2025-21504
CVE-2025-21536
CVE-2025-21543
CVE-2025-21534
CVE-2025-21493
CVE-2025-21519
CVE-2025-21567
CVE-2025-21494
CVE-2025-21546
 CVE-2025-21520</t>
        </is>
      </c>
      <c r="E601" s="147" t="inlineStr">
        <is>
          <t xml:space="preserve"> Oracle MySQL</t>
        </is>
      </c>
      <c r="F601" s="109" t="n">
        <v>45679</v>
      </c>
      <c r="G601" s="18" t="inlineStr">
        <is>
          <t>De multiples vulnérabilités ont été 
découvertes dans Oracle MYSQL. 
Certaines d'entre elles permettent à un 
attaquant distant non authentifié de 
provoquer une atteinte à la confidentialité 
des données et une atteinte à l'intégrité 
des données</t>
        </is>
      </c>
      <c r="H601" s="23" t="inlineStr">
        <is>
          <t>Risque fort</t>
        </is>
      </c>
      <c r="I601" s="147" t="inlineStr">
        <is>
          <t>Atteinte à 
l'intégrité des 
données
-
Atteinte à la 
confidentialité 
des données
-
Prise de contrôle 
du système 
affecté</t>
        </is>
      </c>
      <c r="J601" s="147" t="inlineStr">
        <is>
          <t>OUI</t>
        </is>
      </c>
      <c r="K601" s="18" t="inlineStr">
        <is>
          <t>Mise à jour vers les versions :
➢ Mettre à jour vers la version 8.0.40 ou ultérieure 
➢ Mettre à jour vers la version 8.4.3 ou ultérieure 
➢ MySQL Server version 9.0.1 ou ultérieure
➢ MySQL Server version 9.1.0 ou ultérieure</t>
        </is>
      </c>
      <c r="L601" s="1" t="inlineStr">
        <is>
          <t>DBA</t>
        </is>
      </c>
      <c r="M601" s="109" t="n">
        <v>45313</v>
      </c>
      <c r="N601" s="1" t="n">
        <v>5</v>
      </c>
      <c r="O601" s="109" t="n">
        <v>45687</v>
      </c>
      <c r="P601" s="1">
        <f>DATEDIF(F601,O601,"D")</f>
        <v/>
      </c>
      <c r="Q601" s="109">
        <f>IF(P601&lt;=N601,"Traité dans le delai","Hors délai de remediation")</f>
        <v/>
      </c>
      <c r="R601" s="19" t="inlineStr">
        <is>
          <t>22/01/2025 : Mail envoyé par SOC
27/01/2025 : Relance
 win server 2008 std Obsoléte</t>
        </is>
      </c>
      <c r="S601" s="102" t="inlineStr">
        <is>
          <t>https://www.oracle.com/security-alerts/cpujan2025.htm</t>
        </is>
      </c>
      <c r="T601" s="102" t="n"/>
      <c r="U601" s="102" t="n"/>
    </row>
    <row r="602" ht="130.5" customFormat="1" customHeight="1" s="2">
      <c r="A602" s="1" t="inlineStr">
        <is>
          <t>CDGDev</t>
        </is>
      </c>
      <c r="B602" s="1" t="inlineStr">
        <is>
          <t>22012025-14</t>
        </is>
      </c>
      <c r="C602" s="1" t="inlineStr">
        <is>
          <t>Clos (Non concerné)</t>
        </is>
      </c>
      <c r="D602" s="147" t="inlineStr">
        <is>
          <t>CVE-2023-52428
CVE-2022-26345
CVE-2023-48795
CVE-2025-21553
CVE-2024-21211</t>
        </is>
      </c>
      <c r="E602" s="147" t="inlineStr">
        <is>
          <t>Oracle Database Server</t>
        </is>
      </c>
      <c r="F602" s="109" t="n">
        <v>45679</v>
      </c>
      <c r="G602" s="18" t="inlineStr">
        <is>
          <t>De multiples vulnérabilités ont été 
découvertes dans Oracle Database Server. 
Elles permettent à un attaquant de 
provoquer un déni de service à distance, 
une atteinte à la confidentialité des données 
et une atteinte à l'intégrité des données</t>
        </is>
      </c>
      <c r="H602" s="23" t="inlineStr">
        <is>
          <t>Risque fort</t>
        </is>
      </c>
      <c r="I602" s="147" t="inlineStr">
        <is>
          <t>Atteinte à l'intégrité 
des données
-
Atteinte à la 
confidentialité des 
données
-
Déni de service à 
distance</t>
        </is>
      </c>
      <c r="J602" s="147" t="inlineStr">
        <is>
          <t>OUI</t>
        </is>
      </c>
      <c r="K602" s="18" t="inlineStr">
        <is>
          <t>Mise à jour :
✓ Oracle Database Server la version ultérieure à 19.1, 19.3-19.25
✓ Oracle Database Server la version ultérieure à 21.3-21.16
✓ Oracle Database la version ultérieure à 23.4-23.6</t>
        </is>
      </c>
      <c r="L602" s="1" t="inlineStr">
        <is>
          <t>DBA</t>
        </is>
      </c>
      <c r="M602" s="109" t="n">
        <v>45679</v>
      </c>
      <c r="N602" s="1" t="n">
        <v>5</v>
      </c>
      <c r="O602" s="109" t="n">
        <v>45687</v>
      </c>
      <c r="P602" s="1">
        <f>DATEDIF(F602,O602,"D")</f>
        <v/>
      </c>
      <c r="Q602" s="109">
        <f>IF(P602&lt;=N602,"Traité dans le delai","Hors délai de remediation")</f>
        <v/>
      </c>
      <c r="R602" s="19" t="inlineStr">
        <is>
          <t>22/01/2025 : Mail envoyé par SOC
Produit Non concerné</t>
        </is>
      </c>
      <c r="S602" s="102" t="inlineStr">
        <is>
          <t>https://www.oracle.com/security-alerts/cpujan2025.html#AppendixDB</t>
        </is>
      </c>
      <c r="T602" s="102" t="n"/>
      <c r="U602" s="102" t="n"/>
    </row>
    <row r="603" ht="72.65000000000001" customFormat="1" customHeight="1" s="2">
      <c r="A603" s="1" t="inlineStr">
        <is>
          <t>CDGDev</t>
        </is>
      </c>
      <c r="B603" s="1" t="inlineStr">
        <is>
          <t>23012025-17</t>
        </is>
      </c>
      <c r="C603" s="54" t="inlineStr">
        <is>
          <t>Clos (Traité)</t>
        </is>
      </c>
      <c r="D603" s="147" t="inlineStr">
        <is>
          <t>CVE-2025-0611
CVE-2025-0612</t>
        </is>
      </c>
      <c r="E603" s="147" t="inlineStr">
        <is>
          <t>Google Chrome</t>
        </is>
      </c>
      <c r="F603" s="109" t="n">
        <v>45680</v>
      </c>
      <c r="G603" s="18" t="inlineStr">
        <is>
          <t>De multiples vulnérabilités ont été découverte 
dans Google Chrome. Elle permet à un attaquant 
de prendre le contrôle du système affecté.</t>
        </is>
      </c>
      <c r="H603" s="23" t="inlineStr">
        <is>
          <t>Risque fort</t>
        </is>
      </c>
      <c r="I603" s="1" t="inlineStr">
        <is>
          <t>Prise de 
contrôle du 
système 
affecté</t>
        </is>
      </c>
      <c r="J603" s="147" t="inlineStr">
        <is>
          <t>OUI</t>
        </is>
      </c>
      <c r="K603" s="18" t="inlineStr">
        <is>
          <t xml:space="preserve"> 
Mise à jour vers les versions :
➢ Chrome version 132.0.6834.110/111 ou ultérieure pour Windows et Mac
➢ Chrome version 132.0.6834.110 ou ultérieure pour Linux</t>
        </is>
      </c>
      <c r="L603" s="1" t="inlineStr">
        <is>
          <t>Expert PDT</t>
        </is>
      </c>
      <c r="M603" s="109" t="n">
        <v>45680</v>
      </c>
      <c r="N603" s="1" t="n">
        <v>5</v>
      </c>
      <c r="O603" s="109" t="n">
        <v>45680</v>
      </c>
      <c r="P603" s="1">
        <f>DATEDIF(F603,O603,"D")</f>
        <v/>
      </c>
      <c r="Q603" s="109">
        <f>IF(P603&lt;=N603,"Traité dans le delai","Hors délai de remediation")</f>
        <v/>
      </c>
      <c r="R603" s="18" t="inlineStr">
        <is>
          <t>23/01/2025 : Mail envoyé par SOC
Autoupdate</t>
        </is>
      </c>
      <c r="S603" s="20" t="inlineStr">
        <is>
          <t>https://chromereleases.googleblog.com/2025/01/stable-channel-update-for-desktop_22.html</t>
        </is>
      </c>
      <c r="T603" s="20" t="n"/>
      <c r="U603" s="20" t="n"/>
    </row>
    <row r="604" ht="58.15" customFormat="1" customHeight="1" s="2">
      <c r="A604" s="1" t="inlineStr">
        <is>
          <t>CDGDev</t>
        </is>
      </c>
      <c r="B604" s="1" t="inlineStr">
        <is>
          <t>27012025-18</t>
        </is>
      </c>
      <c r="C604" s="54" t="inlineStr">
        <is>
          <t>Clos (Traité)</t>
        </is>
      </c>
      <c r="D604" s="147" t="inlineStr">
        <is>
          <t>CVE-2025-21262</t>
        </is>
      </c>
      <c r="E604" s="123" t="inlineStr">
        <is>
          <t>Microsoft Edge</t>
        </is>
      </c>
      <c r="F604" s="109" t="n">
        <v>45684</v>
      </c>
      <c r="G604" s="18" t="inlineStr">
        <is>
          <t>Une vulnérabilité a été découverte dans 
Microsoft Edge. Elle permet à un attaquant de 
provoquer un contournement de la politique de 
sécurité.</t>
        </is>
      </c>
      <c r="H604" s="23" t="inlineStr">
        <is>
          <t>Risque fort</t>
        </is>
      </c>
      <c r="I604" s="1" t="inlineStr">
        <is>
          <t>Contournement 
de la politique 
de sécurité</t>
        </is>
      </c>
      <c r="J604" s="147" t="inlineStr">
        <is>
          <t>OUI</t>
        </is>
      </c>
      <c r="K604" s="18" t="inlineStr">
        <is>
          <t>Il est recommandé de mettre à jour Microsoft Edge vers :
➢ Microsoft Edge version 132.0.2957.127 ou ultérieure</t>
        </is>
      </c>
      <c r="L604" s="1" t="inlineStr">
        <is>
          <t>Expert PDT</t>
        </is>
      </c>
      <c r="M604" s="109" t="n">
        <v>45677</v>
      </c>
      <c r="N604" s="1" t="n">
        <v>5</v>
      </c>
      <c r="O604" s="109" t="n">
        <v>45684</v>
      </c>
      <c r="P604" s="1">
        <f>DATEDIF(F604,O604,"D")</f>
        <v/>
      </c>
      <c r="Q604" s="109">
        <f>IF(P604&lt;=N604,"Traité dans le delai","Hors délai de remediation")</f>
        <v/>
      </c>
      <c r="R604" s="19" t="inlineStr">
        <is>
          <t>20/01/2025 : Mail envoyé par SOC
Autoupdate</t>
        </is>
      </c>
      <c r="S604" s="20" t="inlineStr">
        <is>
          <t>https://msrc.microsoft.com/update-guide/vulnerability/CVE-2025-21262</t>
        </is>
      </c>
      <c r="T604" s="20" t="n"/>
      <c r="U604" s="20" t="n"/>
    </row>
    <row r="605" ht="145.15" customFormat="1" customHeight="1" s="2">
      <c r="A605" s="1" t="inlineStr">
        <is>
          <t>CDGDev</t>
        </is>
      </c>
      <c r="B605" s="1" t="inlineStr">
        <is>
          <t>27012025-19</t>
        </is>
      </c>
      <c r="C605" s="35" t="inlineStr">
        <is>
          <t>Clos (Non concerné)</t>
        </is>
      </c>
      <c r="D605" s="147" t="inlineStr">
        <is>
          <t>CVE-2024-2961 
    CVE-2025-24529
    CVE-2025-24530</t>
        </is>
      </c>
      <c r="E605" s="147" t="inlineStr">
        <is>
          <t xml:space="preserve"> phpMyAdmin</t>
        </is>
      </c>
      <c r="F605" s="109" t="n">
        <v>45684</v>
      </c>
      <c r="G605" s="18" t="inlineStr">
        <is>
          <t>Une vulnérabilité a été découverte dans 
phpMyAdmin. Elle permet à un attaquant 
d'exécuter une attaque XSS en envoyant un lien 
spécialement conçu à la victime avec du code 
JavaScript, ou d'exécuter du code à distance.</t>
        </is>
      </c>
      <c r="H605" s="23" t="inlineStr">
        <is>
          <t>Risque fort</t>
        </is>
      </c>
      <c r="I605" s="147" t="inlineStr">
        <is>
          <t>Injection de 
code 
indirecte à 
distance 
(XSS),
-
Exécution 
du code 
arbitraire à 
distance</t>
        </is>
      </c>
      <c r="J605" s="147" t="inlineStr">
        <is>
          <t>OUI</t>
        </is>
      </c>
      <c r="K605" s="18" t="inlineStr">
        <is>
          <t xml:space="preserve">
Il est recommandé de mettre à jour phpMyAdmin :
➢ phpMyAdmin version 5.2.2 ou ultérieure</t>
        </is>
      </c>
      <c r="L605" s="1" t="inlineStr">
        <is>
          <t>Unix</t>
        </is>
      </c>
      <c r="M605" s="1" t="inlineStr">
        <is>
          <t>Unix</t>
        </is>
      </c>
      <c r="N605" s="1" t="n">
        <v>5</v>
      </c>
      <c r="O605" s="109" t="n">
        <v>45684</v>
      </c>
      <c r="P605" s="1">
        <f>DATEDIF(F605,O605,"D")</f>
        <v/>
      </c>
      <c r="Q605" s="109">
        <f>IF(P605&lt;=N605,"Traité dans le delai","Hors délai de remediation")</f>
        <v/>
      </c>
      <c r="R605" s="19" t="inlineStr">
        <is>
          <t>27/01/2025 : Mail envoyé par SOC
 (Non concerné)</t>
        </is>
      </c>
      <c r="S605" s="18" t="inlineStr">
        <is>
          <t>https://www.phpmyadmin.net/security/PMASA-2025-1/
https://www.phpmyadmin.net/security/PMASA-2025-2/
https://www.phpmyadmin.net/security/PMASA-2025-3/</t>
        </is>
      </c>
      <c r="T605" s="18" t="n"/>
      <c r="U605" s="18" t="n"/>
    </row>
    <row r="606" ht="409.5" customFormat="1" customHeight="1" s="2">
      <c r="A606" s="1" t="inlineStr">
        <is>
          <t>CDGDev</t>
        </is>
      </c>
      <c r="B606" s="1" t="inlineStr">
        <is>
          <t>28012025-20</t>
        </is>
      </c>
      <c r="C606" s="147" t="inlineStr">
        <is>
          <t>Clos (Non concerné)</t>
        </is>
      </c>
      <c r="D606" s="147" t="inlineStr">
        <is>
          <t>CVE-2024-44172
CVE-2024-54478
CVE-2024-54497
 CVE-2024-9956
CVE-2025-24085
CVE-2025-24086
CVE-2025-24087
CVE-2025-24092
CVE-2025-24093
CVE-2025-24094
CVE-2025-24096
CVE-2025-24100
CVE-2025-24101
CVE-2025-24102
CVE-2025-24103
CVE-2025-24104
CVE-2025-24106
CVE-2025-24107
CVE-2025-24108
CVE-2025-24109
CVE-2025-24112
CVE-2025-24113
CVE-2025-24114
CVE-2025-24115
CVE-2025-24116
CVE-2025-24117
CVE-2025-24118
CVE-2025-24120
CVE-2025-24121
CVE-2025-24122
CVE-2025-24123
CVE-2025-24124
CVE-2025-24126
CVE-2025-24127
CVE-2025-24128
CVE-2025-24129
CVE-2025-24130
CVE-2025-24131
CVE-2025-24134
CVE-2025-24135
CVE-2025-24136
CVE-2025-24137
CVE-2025-24138
CVE-2025-24139
CVE-2025-24140
CVE-2025-24141
CVE-2025-24143
CVE-2025-24145
CVE-2025-24146
CVE-2025-24149
CVE-2025-24150
CVE-2025-24151
CVE-2025-24152
CVE-2025-24153
CVE-2025-24154
CVE-2025-24156
CVE-2025-24158
CVE-2025-24159
CVE-2025-24160
CVE-2025-24161
CVE-2025-24162
CVE-2025-24163
CVE-2025-24166
CVE-2025-24169
CVE-2025-24174
CVE-2025-24176
CVE-2025-24177</t>
        </is>
      </c>
      <c r="E606" s="123" t="inlineStr">
        <is>
          <t>Apple</t>
        </is>
      </c>
      <c r="F606" s="109" t="n">
        <v>45685</v>
      </c>
      <c r="G606" s="18" t="inlineStr">
        <is>
          <t>De multiples vulnérabilités ont été découvertes
dans les produits d'Apple. Elles permettent à un 
attaquant distant d'exécuter du code arbitraire, 
d'élever ses privilèges, d'accéder à des 
informations confidentielles, de contourner les 
mesures de sécurité et de provoquer un déni de 
service.</t>
        </is>
      </c>
      <c r="H606" s="23" t="inlineStr">
        <is>
          <t>Risque fort</t>
        </is>
      </c>
      <c r="I606" s="147" t="inlineStr">
        <is>
          <t>Exécution de 
code arbitraire
-
Elévation de 
privilèges
-
Contournement 
de mesures de 
sécurité
-
Déni de service</t>
        </is>
      </c>
      <c r="J606" s="1" t="inlineStr">
        <is>
          <t>OUI</t>
        </is>
      </c>
      <c r="K606" s="18" t="inlineStr">
        <is>
          <t xml:space="preserve"> 
Mise à jour vers les versions :
➢ watchOS version 11.3 ou ultérieure
➢ visionOS version 2.3 ou ultérieure
➢ tvOS version 18.3 ou ultérieure
➢ macOS Ventura version 13.7.3 ou ultérieure
➢ macOS Sonoma version 14.7.3 ou ultérieure
➢ macOS Sequoia version 15.3 ou ultérieure
➢ iOS et iPadOS version 18.3 ou ultérieure
➢ iPadOS version 17.7.4 ou ultérieure
➢ Safari version 18.3 ou ultérieure</t>
        </is>
      </c>
      <c r="L606" s="147" t="inlineStr">
        <is>
          <t>FS</t>
        </is>
      </c>
      <c r="M606" s="109" t="n">
        <v>45685</v>
      </c>
      <c r="N606" s="147" t="n">
        <v>10</v>
      </c>
      <c r="O606" s="109" t="n">
        <v>45685</v>
      </c>
      <c r="P606" s="1">
        <f>DATEDIF(F606,O606,"D")</f>
        <v/>
      </c>
      <c r="Q606" s="109">
        <f>IF(P606&lt;=N606,"Traité dans le delai","Hors délai de remediation")</f>
        <v/>
      </c>
      <c r="R606" s="19" t="inlineStr">
        <is>
          <t>28/01/2025 : Mail envoyé par SOC
Non Concerné, par les produits apple.</t>
        </is>
      </c>
      <c r="S606" s="18" t="inlineStr">
        <is>
          <t>https://support.apple.com/en-us/122073
https://support.apple.com/en-us/122066
https://support.apple.com/en-us/122067
https://support.apple.com/en-us/122068
https://support.apple.com/en-us/122069
https://support.apple.com/en-us/122070
https://support.apple.com/en-us/122071
https://support.apple.com/en-us/122072
https://support.apple.com/en-us/122074</t>
        </is>
      </c>
    </row>
    <row r="607" ht="50.15" customFormat="1" customHeight="1" s="2">
      <c r="A607" s="1" t="inlineStr">
        <is>
          <t>CDGDev</t>
        </is>
      </c>
      <c r="B607" s="1" t="inlineStr">
        <is>
          <t>31012025-22</t>
        </is>
      </c>
      <c r="C607" s="54" t="inlineStr">
        <is>
          <t>Clos (Traité)</t>
        </is>
      </c>
      <c r="D607" s="147" t="inlineStr">
        <is>
          <t>CVE-2025-0762</t>
        </is>
      </c>
      <c r="E607" s="147" t="inlineStr">
        <is>
          <t>Google Chrome</t>
        </is>
      </c>
      <c r="F607" s="109" t="n">
        <v>45688</v>
      </c>
      <c r="G607" s="18" t="inlineStr">
        <is>
          <t>Une vulnérabilité est été découverte dans 
Google Chrome. Elles permettent à un attaquant 
de provoquer un problème de sécurité non 
spécifié par l'éditeur.</t>
        </is>
      </c>
      <c r="H607" s="23" t="inlineStr">
        <is>
          <t>Risque fort</t>
        </is>
      </c>
      <c r="I607" s="147" t="inlineStr">
        <is>
          <t>Non spécifié 
par l'éditeur</t>
        </is>
      </c>
      <c r="J607" s="1" t="inlineStr">
        <is>
          <t>OUI</t>
        </is>
      </c>
      <c r="K607" s="18" t="inlineStr">
        <is>
          <t xml:space="preserve"> 
Il est recommandé de mettre à jour Google Chrome vers :
➢ Google Chrome version 132.0.6834.159/160 ou ultérieures pour Windows et Mac
➢ Google Chrome version 132.0.6834.159 ou ultérieure pour Linux</t>
        </is>
      </c>
      <c r="L607" s="1" t="inlineStr">
        <is>
          <t>Expert PDT</t>
        </is>
      </c>
      <c r="M607" s="109" t="n">
        <v>45688</v>
      </c>
      <c r="N607" s="1" t="n">
        <v>5</v>
      </c>
      <c r="O607" s="109" t="n">
        <v>45688</v>
      </c>
      <c r="P607" s="1">
        <f>DATEDIF(F607,O607,"D")</f>
        <v/>
      </c>
      <c r="Q607" s="109">
        <f>IF(P607&lt;=N607,"Traité dans le delai","Hors délai de remediation")</f>
        <v/>
      </c>
      <c r="R607" s="19" t="inlineStr">
        <is>
          <t>31/01/2025 : Mail envoyé par SOC
Autoupdate</t>
        </is>
      </c>
      <c r="S607" s="20" t="inlineStr">
        <is>
          <t>https://chromereleases.googleblog.com/2025/01/stable-channel-update-for-desktop_28.html</t>
        </is>
      </c>
      <c r="T607" s="20" t="n"/>
      <c r="U607" s="20" t="n"/>
    </row>
    <row r="608" ht="135" customFormat="1" customHeight="1" s="2">
      <c r="A608" s="1" t="inlineStr">
        <is>
          <t>CDGDev</t>
        </is>
      </c>
      <c r="B608" s="1" t="inlineStr">
        <is>
          <t>06022025-02</t>
        </is>
      </c>
      <c r="C608" s="54" t="inlineStr">
        <is>
          <t>Clos (Traité)</t>
        </is>
      </c>
      <c r="D608" s="147" t="inlineStr">
        <is>
          <t>CVE-2025-0445
CVE-2025-0451
CVE-2025-0444</t>
        </is>
      </c>
      <c r="E608" s="147" t="inlineStr">
        <is>
          <t>Google Chrome</t>
        </is>
      </c>
      <c r="F608" s="109" t="n">
        <v>45694</v>
      </c>
      <c r="G608" s="18" t="inlineStr">
        <is>
          <t>Multiples vulnérabilités ont été découvertes dans 
Google Chrome. Elle permet à un attaquant 
d'exécuter du code arbitraire à distance et de 
prendre le contrôle du système affecté.</t>
        </is>
      </c>
      <c r="H608" s="71" t="inlineStr">
        <is>
          <t>Risque fort</t>
        </is>
      </c>
      <c r="I608" s="147" t="inlineStr">
        <is>
          <t>Exécution 
du code 
arbitraire à 
distance
-
Prise de 
contrôle du 
système 
affecté</t>
        </is>
      </c>
      <c r="J608" s="1" t="inlineStr">
        <is>
          <t>OUI</t>
        </is>
      </c>
      <c r="K608" s="18" t="inlineStr">
        <is>
          <t xml:space="preserve"> 
Mise à jour vers les versions :
➢ Chrome version 132.0.6834.110/111 ou ultérieure pour Windows et Mac
➢ Chrome version 132.0.6834.110 ou ultérieure pour Linux</t>
        </is>
      </c>
      <c r="L608" s="1" t="inlineStr">
        <is>
          <t>FS</t>
        </is>
      </c>
      <c r="M608" s="109" t="n">
        <v>45694</v>
      </c>
      <c r="N608" s="1" t="n">
        <v>5</v>
      </c>
      <c r="O608" s="109" t="n">
        <v>45694</v>
      </c>
      <c r="P608" s="1">
        <f>DATEDIF(F608,O608,"D")</f>
        <v/>
      </c>
      <c r="Q608" s="109">
        <f>IF(P608&lt;=N608,"Traité dans le delai","Hors délai de remediation")</f>
        <v/>
      </c>
      <c r="R608" s="19" t="inlineStr">
        <is>
          <t>06/02/2025 : Mail envoyé par SOC
Autoupdate</t>
        </is>
      </c>
      <c r="S608" s="18" t="inlineStr">
        <is>
          <t>https://chromereleases.googleblog.com/
https://chromereleases.googleblog.com/2025/02/stable-channel-update-for-desktop.html</t>
        </is>
      </c>
    </row>
    <row r="609" ht="150" customFormat="1" customHeight="1" s="2">
      <c r="A609" s="1" t="inlineStr">
        <is>
          <t>CDGDev</t>
        </is>
      </c>
      <c r="B609" s="1" t="inlineStr">
        <is>
          <t>07022025-04</t>
        </is>
      </c>
      <c r="C609" s="54" t="inlineStr">
        <is>
          <t>Clos (Traité)</t>
        </is>
      </c>
      <c r="D609" s="147" t="inlineStr">
        <is>
          <t>CVE-2025-21253
CVE-2025-21283
CVE-2025-21342
CVE-2025-0445
CVE-2025-0444
CVE-2025-21279
CVE-2025-21408
CVE-2025-0451
CVE-2025-21267
CVE-2025-21404</t>
        </is>
      </c>
      <c r="E609" s="123" t="inlineStr">
        <is>
          <t>Microsoft Edge</t>
        </is>
      </c>
      <c r="F609" s="109" t="n">
        <v>45695</v>
      </c>
      <c r="G609" s="18"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609" s="71" t="inlineStr">
        <is>
          <t>Risque fort</t>
        </is>
      </c>
      <c r="I609" s="147" t="inlineStr">
        <is>
          <t>Contournement 
de la politique 
de sécurité
-
Exécution de 
code arbitraire 
à distance
-
Non spécifié 
par l'éditeur</t>
        </is>
      </c>
      <c r="J609" s="1" t="inlineStr">
        <is>
          <t>OUI</t>
        </is>
      </c>
      <c r="K609" s="18" t="inlineStr">
        <is>
          <t xml:space="preserve"> 
Il est recommandé de mettre à jour Microsoft Edge vers :
➢ Microsoft Edge pour Android version 133.0.3065.51 ou ultérieure
➢ Microsoft Edge pour iOS version 133.0.3065.51 ou ultérieure
➢ Microsoft Edge version 133.0.3065.51 ou ultérieure</t>
        </is>
      </c>
      <c r="L609" s="1" t="inlineStr">
        <is>
          <t>FS</t>
        </is>
      </c>
      <c r="M609" s="109" t="n">
        <v>45695</v>
      </c>
      <c r="N609" s="1" t="n">
        <v>5</v>
      </c>
      <c r="O609" s="109" t="n">
        <v>45695</v>
      </c>
      <c r="P609" s="1">
        <f>DATEDIF(F609,O609,"D")</f>
        <v/>
      </c>
      <c r="Q609" s="109">
        <f>IF(P609&lt;=N609,"Traité dans le delai","Hors délai de remediation")</f>
        <v/>
      </c>
      <c r="R609" s="19" t="inlineStr">
        <is>
          <t>07/02/2025 : Mail envoyé par SOC
Autoupdate</t>
        </is>
      </c>
      <c r="S609" s="18" t="inlineStr">
        <is>
          <t>https://msrc.microsoft.com/update-guide/vulnerability/CVE-2025-0444
https://msrc.microsoft.com/update-guide/vulnerability/CVE-2025-0445
https://msrc.microsoft.com/update-guide/vulnerability/CVE-2025-0451
https://msrc.microsoft.com/update-guide/vulnerability/CVE-2025-21253
https://msrc.microsoft.com/update-guide/vulnerability/CVE-2025-21267
https://msrc.microsoft.com/update-guide/vulnerability/CVE-2025-21279
https://msrc.microsoft.com/update-guide/vulnerability/CVE-2025-21283
https://msrc.microsoft.com/update-guide/vulnerability/CVE-2025-21342
https://msrc.microsoft.com/update-guide/vulnerability/CVE-2025-21404
https://msrc.microsoft.com/update-guide/vulnerability/CVE-2025-21408</t>
        </is>
      </c>
    </row>
    <row r="610" ht="90" customFormat="1" customHeight="1" s="2">
      <c r="A610" s="1" t="inlineStr">
        <is>
          <t>CDGDev</t>
        </is>
      </c>
      <c r="B610" s="1" t="inlineStr">
        <is>
          <t>12022025-08</t>
        </is>
      </c>
      <c r="C610" s="1" t="inlineStr">
        <is>
          <t>Clos (Non concerné)</t>
        </is>
      </c>
      <c r="D610" s="147" t="inlineStr">
        <is>
          <t>CVE-2024-53104</t>
        </is>
      </c>
      <c r="E610" s="147" t="inlineStr">
        <is>
          <t xml:space="preserve"> Noyau Linux  Redhat
« zero-day » dans le noyau Linux </t>
        </is>
      </c>
      <c r="F610" s="109" t="n">
        <v>45700</v>
      </c>
      <c r="G610" s="18" t="inlineStr">
        <is>
          <t>Une vulnérabilité a été découverte dans le noyau 
Linux. Elle permet à un attaquant d'élever ses 
privilèges et d'exécuter du code arbitraire.
La vulnérabilité CVE-2024-53104 est 
activement exploitées.</t>
        </is>
      </c>
      <c r="H610" s="71" t="inlineStr">
        <is>
          <t>Risque fort</t>
        </is>
      </c>
      <c r="I610" s="147" t="inlineStr">
        <is>
          <t>Elévation de 
privilèges
-
Exécution de 
code 
arbitraire</t>
        </is>
      </c>
      <c r="J610" s="1" t="inlineStr">
        <is>
          <t>OUI</t>
        </is>
      </c>
      <c r="K610" s="18" t="inlineStr">
        <is>
          <t xml:space="preserve"> 
Veuillez mettre à jour noyau Linux vers la dernière version non vulnérable et vous référer au bulletin 
de sécurité de l'éditeur pour obtenir les correctifs.</t>
        </is>
      </c>
      <c r="L610" s="1" t="inlineStr">
        <is>
          <t>Unix</t>
        </is>
      </c>
      <c r="M610" s="109" t="n">
        <v>45700</v>
      </c>
      <c r="N610" s="1" t="n">
        <v>5</v>
      </c>
      <c r="O610" s="109" t="n">
        <v>45713</v>
      </c>
      <c r="P610" s="1">
        <f>DATEDIF(F610,O610,"D")</f>
        <v/>
      </c>
      <c r="Q610" s="109">
        <f>IF(P610&lt;=N610,"Traité dans le delai","Hors délai de remediation")</f>
        <v/>
      </c>
      <c r="R610" s="18" t="inlineStr">
        <is>
          <t>12/02/2025 . Mail envoyé par soc
Non concerné</t>
        </is>
      </c>
      <c r="S610" s="18" t="inlineStr">
        <is>
          <t>https://lore.kernel.org/linux-cve-announce/2024120232-CVE-2024-53104-d781@gregkh/T/
https://security-tracker.debian.org/tracker/CVE-2024-53104
https://ubuntu.com/security/CVE-2024-53104
https://access.redhat.com/security/cve/cve-2024-53104
https://www.suse.com/security/cve/CVE-2024-53104.html</t>
        </is>
      </c>
    </row>
    <row r="611" ht="165" customFormat="1" customHeight="1" s="2">
      <c r="A611" s="1" t="inlineStr">
        <is>
          <t>CDGDev</t>
        </is>
      </c>
      <c r="B611" s="1" t="inlineStr">
        <is>
          <t>12022025-09</t>
        </is>
      </c>
      <c r="C611" s="1" t="inlineStr">
        <is>
          <t>Clos (Non concerné)</t>
        </is>
      </c>
      <c r="D611" s="147" t="inlineStr">
        <is>
          <t>CVE-2025-24472
CVE-2024-40591
CVE-2024-35279
CVE-2024-46666
CVE-2024-48884
CVE-2024-48885</t>
        </is>
      </c>
      <c r="E611" s="147" t="inlineStr">
        <is>
          <t>Forti OS</t>
        </is>
      </c>
      <c r="F611" s="109" t="n">
        <v>45700</v>
      </c>
      <c r="G611" s="18" t="inlineStr">
        <is>
          <t>Multiples vulnérabilités ont été découvertes
dans FortiOS. Elle permet à un attaquant 
distant d'obtenir des privilèges super_x0002_administrateur en envoyant des requêtes 
CSF proxy spécialement conçues</t>
        </is>
      </c>
      <c r="H611" s="71" t="inlineStr">
        <is>
          <t>Risque fort</t>
        </is>
      </c>
      <c r="I611" s="147" t="inlineStr">
        <is>
          <t>Contournement 
de la politique de 
sécurité
-
Privilege 
escalation
-
Exécuter du code 
ou des 
commandes non 
autorisés</t>
        </is>
      </c>
      <c r="J611" s="1" t="inlineStr">
        <is>
          <t>OUI</t>
        </is>
      </c>
      <c r="K611" s="18" t="inlineStr">
        <is>
          <t>Mise à jour vers les versions :
➢ FortiOS version 7.0.17 ou ultérieure
➢ FortiOS version 7.4.5 ou ultérieure
➢ FortiOS version 7.2.10 ou ultérieure
➢ FortiOS version 7.6.1 ou ultérieure
➢ FortiOS version 6.4.16 ou ultérieure</t>
        </is>
      </c>
      <c r="L611" s="1" t="inlineStr">
        <is>
          <t>Network</t>
        </is>
      </c>
      <c r="M611" s="109" t="n">
        <v>45700</v>
      </c>
      <c r="N611" s="1" t="n">
        <v>5</v>
      </c>
      <c r="O611" s="109" t="n">
        <v>45700</v>
      </c>
      <c r="P611" s="1">
        <f>DATEDIF(F611,O611,"D")</f>
        <v/>
      </c>
      <c r="Q611" s="109">
        <f>IF(P611&lt;=N611,"Traité dans le delai","Hors délai de remediation")</f>
        <v/>
      </c>
      <c r="R611" s="19" t="inlineStr">
        <is>
          <t>12/02/2025 : Mail envoyé par SOC
16/01/2025 : Non concerné, version 7.4.6</t>
        </is>
      </c>
      <c r="S611" s="18" t="inlineStr">
        <is>
          <t>https://fortiguard.fortinet.com/psirt/FG-IR-24-535
https://fortiguard.fortinet.com/psirt/FG-IR-24-250
https://fortiguard.fortinet.com/psirt/FG-IR-24-259
https://fortiguard.fortinet.com/psirt/FG-IR-24-160
https://fortiguard.fortinet.com/psirt/FG-IR-24-302</t>
        </is>
      </c>
    </row>
    <row r="612" ht="75" customFormat="1" customHeight="1" s="2">
      <c r="A612" s="1" t="inlineStr">
        <is>
          <t>CDGDev</t>
        </is>
      </c>
      <c r="B612" s="1" t="inlineStr">
        <is>
          <t>12022025-11</t>
        </is>
      </c>
      <c r="C612" s="1" t="inlineStr">
        <is>
          <t>Clos (Patch cumulative)</t>
        </is>
      </c>
      <c r="D612" s="147" t="inlineStr">
        <is>
          <t>CVE-2024-12797</t>
        </is>
      </c>
      <c r="E612" s="147" t="inlineStr">
        <is>
          <t>OpenSSL</t>
        </is>
      </c>
      <c r="F612" s="109" t="n">
        <v>45700</v>
      </c>
      <c r="G612" s="18" t="inlineStr">
        <is>
          <t>Une vulnérabilité a été découverte dans 
OpenSSL. Elle permet à un attaquant de réussir 
une attaque de type Man-in-the-Middle (MitM)</t>
        </is>
      </c>
      <c r="H612" s="71" t="inlineStr">
        <is>
          <t>Risque fort</t>
        </is>
      </c>
      <c r="I612" s="147" t="inlineStr">
        <is>
          <t>Réussir une 
attaque Man_x0002_in-the-Middle 
(MitM)</t>
        </is>
      </c>
      <c r="J612" s="1" t="inlineStr">
        <is>
          <t>OUI</t>
        </is>
      </c>
      <c r="K612" s="18" t="inlineStr">
        <is>
          <t>Mise à jour vers les versions :
➢ OpenSSL version 3.4.1 ou ultérieure
➢ OpenSSL version 3.3.3 ou ultérieure
➢ OpenSSL version 3.2.4 ou ultérieure</t>
        </is>
      </c>
      <c r="L612" s="1" t="inlineStr">
        <is>
          <t>Unix</t>
        </is>
      </c>
      <c r="M612" s="109" t="n">
        <v>45700</v>
      </c>
      <c r="N612" s="1" t="n">
        <v>5</v>
      </c>
      <c r="O612" s="109" t="n">
        <v>45807</v>
      </c>
      <c r="P612" s="1">
        <f>DATEDIF(F612,O612,"D")</f>
        <v/>
      </c>
      <c r="Q612" s="109">
        <f>IF(P612&lt;=N612,"Traité dans le delai","Hors délai de remediation")</f>
        <v/>
      </c>
      <c r="R612" s="18" t="inlineStr">
        <is>
          <t>12/02/2025 : Mail envoyé par SOC
17/02/2025 : Relance
Une nouvelle vulnérabilité a été décvouret sous l'id :  30052025-22</t>
        </is>
      </c>
      <c r="S612" s="102" t="inlineStr">
        <is>
          <t>https://openssl-library.org/news/secadv/20250211.txt</t>
        </is>
      </c>
    </row>
    <row r="613" ht="409.5" customFormat="1" customHeight="1" s="2">
      <c r="A613" s="1" t="inlineStr">
        <is>
          <t>CDGDev</t>
        </is>
      </c>
      <c r="B613" s="1" t="inlineStr">
        <is>
          <t>13022025-12</t>
        </is>
      </c>
      <c r="C613" s="35" t="inlineStr">
        <is>
          <t>WIP</t>
        </is>
      </c>
      <c r="D613" s="147" t="inlineStr">
        <is>
          <t>CVE-2025-21391</t>
        </is>
      </c>
      <c r="E613" s="147" t="inlineStr">
        <is>
          <t xml:space="preserve"> « zero-day » 
dans Windows Storage</t>
        </is>
      </c>
      <c r="F613" s="109" t="n">
        <v>45701</v>
      </c>
      <c r="G613" s="18" t="inlineStr">
        <is>
          <t>Une Vulnérabilité « zero-day » dans Windows 
Storage. Elle permet à un attaquant d'élever ses 
privilèges.
La vulnérabilité CVE-2025-21391 est 
activement exploitées</t>
        </is>
      </c>
      <c r="H613" s="71" t="inlineStr">
        <is>
          <t>Risque fort</t>
        </is>
      </c>
      <c r="I613" s="147" t="inlineStr">
        <is>
          <t>Elévation de 
privilèges</t>
        </is>
      </c>
      <c r="J613" s="1" t="inlineStr">
        <is>
          <t>OUI</t>
        </is>
      </c>
      <c r="K613" s="18" t="inlineStr">
        <is>
          <t>Appliquer les correctifs suivants :
➢ Windows Server 2016 (Server Core installation) [5052006]
➢ Windows Server 2016 [5052006]
➢ Windows 10 Version 1607 for x64-based Systems [5052006]
➢ Windows 10 Version 1607 for 32-bit Systems [5052006]
➢ Windows 10 for x64-based Systems [5052040]
➢ Windows 10 for 32-bit Systems [5052040]
➢ Windows Server 2025 [5051987] [5052105]
➢ Windows 11 Version 24H2 for x64-based Systems [5051987] [5052105]
➢ Windows 11 Version 24H2 for ARM64-based Systems [5051987] [5052105]
➢ Windows Server 2022, 23H2 Edition (Server Core installation) [5051980 ]
➢ Windows 11 Version 23H2 for x64-based Systems [5051989]
➢ Windows 11 Version 23H2 for ARM64-based Systems [5051989]
➢ Windows Server 2025 (Server Core installation) [5051987] [5052105]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 [5052106]
➢ Windows Server 2022 [5051979 ] [5052106]
➢ Windows Server 2019 (Server Core installation) [5052000]
➢ Windows Server 2019 [5052000]
➢ Windows 10 Version 1809 for x64-based Systems [5052000]
➢ Windows 10 Version 1809 for 32-bit Systems [5052000]</t>
        </is>
      </c>
      <c r="L613" s="1" t="inlineStr">
        <is>
          <t>Wintel</t>
        </is>
      </c>
      <c r="M613" s="109" t="n">
        <v>45701</v>
      </c>
      <c r="N613" s="1" t="n">
        <v>2</v>
      </c>
      <c r="O613" s="109" t="n">
        <v>45719</v>
      </c>
      <c r="P613" s="1">
        <f>DATEDIF(F613,O613,"D")</f>
        <v/>
      </c>
      <c r="Q613" s="109">
        <f>IF(P613&lt;=N613,"Traité dans le delai","Hors délai de remediation")</f>
        <v/>
      </c>
      <c r="R613" s="18" t="inlineStr">
        <is>
          <t>13/02/2025 : Mail envoyé par SOC
Sera traité dans la cadre du patching</t>
        </is>
      </c>
      <c r="S613" s="111" t="inlineStr">
        <is>
          <t>https://msrc.microsoft.com/update-guide/vulnerability/CVE-2025-21391</t>
        </is>
      </c>
    </row>
    <row r="614" ht="409.5" customFormat="1" customHeight="1" s="2">
      <c r="A614" s="1" t="inlineStr">
        <is>
          <t>CDGDev</t>
        </is>
      </c>
      <c r="B614" s="1" t="inlineStr">
        <is>
          <t>13022025-12</t>
        </is>
      </c>
      <c r="C614" s="54" t="inlineStr">
        <is>
          <t>Open</t>
        </is>
      </c>
      <c r="D614" s="147" t="inlineStr">
        <is>
          <t>CVE-2025-21391</t>
        </is>
      </c>
      <c r="E614" s="147" t="inlineStr">
        <is>
          <t xml:space="preserve"> « zero-day » 
dans Windows Storage</t>
        </is>
      </c>
      <c r="F614" s="109" t="n">
        <v>45701</v>
      </c>
      <c r="G614" s="18" t="inlineStr">
        <is>
          <t>Une Vulnérabilité « zero-day » dans Windows 
Storage. Elle permet à un attaquant d'élever ses 
privilèges.
La vulnérabilité CVE-2025-21391 est 
activement exploitées</t>
        </is>
      </c>
      <c r="H614" s="71" t="inlineStr">
        <is>
          <t>Risque fort</t>
        </is>
      </c>
      <c r="I614" s="147" t="inlineStr">
        <is>
          <t>Elévation de 
privilèges</t>
        </is>
      </c>
      <c r="J614" s="1" t="inlineStr">
        <is>
          <t>OUI</t>
        </is>
      </c>
      <c r="K614" s="18" t="inlineStr">
        <is>
          <t>Appliquer les correctifs suivants :
➢ Windows Server 2016 (Server Core installation) [5052006]
➢ Windows Server 2016 [5052006]
➢ Windows 10 Version 1607 for x64-based Systems [5052006]
➢ Windows 10 Version 1607 for 32-bit Systems [5052006]
➢ Windows 10 for x64-based Systems [5052040]
➢ Windows 10 for 32-bit Systems [5052040]
➢ Windows Server 2025 [5051987] [5052105]
➢ Windows 11 Version 24H2 for x64-based Systems [5051987] [5052105]
➢ Windows 11 Version 24H2 for ARM64-based Systems [5051987] [5052105]
➢ Windows Server 2022, 23H2 Edition (Server Core installation) [5051980 ]
➢ Windows 11 Version 23H2 for x64-based Systems [5051989]
➢ Windows 11 Version 23H2 for ARM64-based Systems [5051989]
➢ Windows Server 2025 (Server Core installation) [5051987] [5052105]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 [5052106]
➢ Windows Server 2022 [5051979 ] [5052106]
➢ Windows Server 2019 (Server Core installation) [5052000]
➢ Windows Server 2019 [5052000]
➢ Windows 10 Version 1809 for x64-based Systems [5052000]
➢ Windows 10 Version 1809 for 32-bit Systems [5052000]</t>
        </is>
      </c>
      <c r="L614" s="1" t="inlineStr">
        <is>
          <t>FS</t>
        </is>
      </c>
      <c r="M614" s="109" t="n">
        <v>45701</v>
      </c>
      <c r="N614" s="1" t="n">
        <v>2</v>
      </c>
      <c r="O614" s="109" t="n">
        <v>45719</v>
      </c>
      <c r="P614" s="1">
        <f>DATEDIF(F614,O614,"D")</f>
        <v/>
      </c>
      <c r="Q614" s="109">
        <f>IF(P614&lt;=N614,"Traité dans le delai","Hors délai de remediation")</f>
        <v/>
      </c>
      <c r="R614" s="18" t="inlineStr">
        <is>
          <t>13/02/2025 : Mail envoyé par SOC
17/14/2025 : Relance
24/14/2025 : Relance</t>
        </is>
      </c>
      <c r="S614" s="111" t="inlineStr">
        <is>
          <t>https://msrc.microsoft.com/update-guide/vulnerability/CVE-2025-21391</t>
        </is>
      </c>
    </row>
    <row r="615" ht="409.5" customFormat="1" customHeight="1" s="2">
      <c r="A615" s="1" t="inlineStr">
        <is>
          <t>CDGDev</t>
        </is>
      </c>
      <c r="B615" s="1" t="inlineStr">
        <is>
          <t>13022025-13</t>
        </is>
      </c>
      <c r="C615" s="35" t="inlineStr">
        <is>
          <t>WIP</t>
        </is>
      </c>
      <c r="D615" s="147" t="inlineStr">
        <is>
          <t>CVE-2025-21418</t>
        </is>
      </c>
      <c r="E615" s="147" t="inlineStr">
        <is>
          <t>« zero-day » 
dans Windows Ancillary 
Function Driver</t>
        </is>
      </c>
      <c r="F615" s="109" t="n">
        <v>45701</v>
      </c>
      <c r="G615" s="18" t="inlineStr">
        <is>
          <t>Une Vulnérabilité « zero-day » dans Windows 
Ancillary Function Driver pour WinSock. Elle 
permet à un attaquant d'élever ses privilèges.
La vulnérabilité CVE-2025-21418 est 
activement exploitées.</t>
        </is>
      </c>
      <c r="H615" s="71" t="inlineStr">
        <is>
          <t>Risque fort</t>
        </is>
      </c>
      <c r="I615" s="147" t="inlineStr">
        <is>
          <t>Elévation de 
privilèges</t>
        </is>
      </c>
      <c r="J615" s="1" t="inlineStr">
        <is>
          <t>OUI</t>
        </is>
      </c>
      <c r="K615" s="18" t="inlineStr">
        <is>
          <t>Appliquer les correctifs suivants:
➢ Windows Server 2008 R2 for x64-based Systems Service Pack 1 (Server Core installation) [5052016] [5052032]
➢ Windows Server 2008 R2 for x64-based Systems Service Pack 1 [5052016] [5052032]
➢ Windows Server 2008 for x64-based Systems Service Pack 2 (Server Core installation) [5052038] [5052072]
➢ Windows Server 2008 for x64-based Systems Service Pack 2 [5052038] [5052072]
➢ Windows Server 2008 for 32-bit Systems Service Pack 2 (Server Core installation) [5052038] [5052072]
➢ Windows Server 2008 for 32-bit Systems Service Pack 2 [5052038] [5052072]
➢ Windows Server 2016 (Server Core installation) [5052006]
➢ Windows Server 2016 [5052006]
➢ Windows Server 2012 R2 (Server Core installation) [5052042]
➢ Windows Server 2012 R2 [5052042]
➢ Windows Server 2012 (Server Core installation) [5052020]
➢ Windows Server 2012 [5052020]
➢ Windows 10 Version 1607 for x64-based Systems [5052006]
➢ Windows 10 Version 1607 for 32-bit Systems [5052006]
➢ Windows 10 for x64-based Systems [5052040]
➢ Windows 10 for 32-bit Systems [5052040]
➢ Windows Server 2025 [5051987] [5052105 ]
➢ Windows 11 Version 24H2 for x64-based Systems [5051987] [5052105 ]
➢ Windows 11 Version 24H2 for ARM64-based Systems [5051987] [5052105 ]
➢ Windows Server 2022, 23H2 Edition (Server Core installation) [5051980]
➢ Windows 11 Version 23H2 for x64-based Systems [5051989]
➢ Windows 11 Version 23H2 for ARM64-based Systems [5051989]
➢ Windows Server 2025 (Server Core installation) [5051987] [5052105 ]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[5052106]
➢ Windows Server 2022 [5051979] [5052106]
➢ Windows Server 2019 (Server Core installation) [5052000]
➢ Windows Server 2019 [5052000]
➢ Windows 10 Version 1809 for x64-based Systems [5052000]
➢ Windows 10 Version 1809 for 32-bit Systems [5052000]</t>
        </is>
      </c>
      <c r="L615" s="1" t="inlineStr">
        <is>
          <t>Wintel</t>
        </is>
      </c>
      <c r="M615" s="109" t="n">
        <v>45701</v>
      </c>
      <c r="N615" s="1" t="n">
        <v>2</v>
      </c>
      <c r="O615" s="109" t="n">
        <v>45719</v>
      </c>
      <c r="P615" s="1">
        <f>DATEDIF(F615,O615,"D")</f>
        <v/>
      </c>
      <c r="Q615" s="109">
        <f>IF(P615&lt;=N615,"Traité dans le delai","Hors délai de remediation")</f>
        <v/>
      </c>
      <c r="R615" s="18" t="inlineStr">
        <is>
          <t>13/02/2025 : Mail envoyé par SOC
Sera traité dans la cadre du patching</t>
        </is>
      </c>
      <c r="S615" s="111" t="inlineStr">
        <is>
          <t>https://msrc.microsoft.com/update-guide/vulnerability/CVE-2025-21418</t>
        </is>
      </c>
    </row>
    <row r="616" ht="409.5" customFormat="1" customHeight="1" s="2">
      <c r="A616" s="1" t="inlineStr">
        <is>
          <t>CDGDev</t>
        </is>
      </c>
      <c r="B616" s="1" t="inlineStr">
        <is>
          <t>13022025-13</t>
        </is>
      </c>
      <c r="C616" s="54" t="inlineStr">
        <is>
          <t>Open</t>
        </is>
      </c>
      <c r="D616" s="147" t="inlineStr">
        <is>
          <t>CVE-2025-21418</t>
        </is>
      </c>
      <c r="E616" s="147" t="inlineStr">
        <is>
          <t>« zero-day » 
dans Windows Ancillary 
Function Driver</t>
        </is>
      </c>
      <c r="F616" s="109" t="n">
        <v>45701</v>
      </c>
      <c r="G616" s="18" t="inlineStr">
        <is>
          <t>Une Vulnérabilité « zero-day » dans Windows 
Ancillary Function Driver pour WinSock. Elle 
permet à un attaquant d'élever ses privilèges.
La vulnérabilité CVE-2025-21418 est 
activement exploitées.</t>
        </is>
      </c>
      <c r="H616" s="71" t="inlineStr">
        <is>
          <t>Risque fort</t>
        </is>
      </c>
      <c r="I616" s="147" t="inlineStr">
        <is>
          <t>Elévation de 
privilèges</t>
        </is>
      </c>
      <c r="J616" s="1" t="inlineStr">
        <is>
          <t>OUI</t>
        </is>
      </c>
      <c r="K616" s="18" t="inlineStr">
        <is>
          <t>Appliquer les correctifs suivants:
➢ Windows Server 2008 R2 for x64-based Systems Service Pack 1 (Server Core installation) [5052016] [5052032]
➢ Windows Server 2008 R2 for x64-based Systems Service Pack 1 [5052016] [5052032]
➢ Windows Server 2008 for x64-based Systems Service Pack 2 (Server Core installation) [5052038] [5052072]
➢ Windows Server 2008 for x64-based Systems Service Pack 2 [5052038] [5052072]
➢ Windows Server 2008 for 32-bit Systems Service Pack 2 (Server Core installation) [5052038] [5052072]
➢ Windows Server 2008 for 32-bit Systems Service Pack 2 [5052038] [5052072]
➢ Windows Server 2016 (Server Core installation) [5052006]
➢ Windows Server 2016 [5052006]
➢ Windows Server 2012 R2 (Server Core installation) [5052042]
➢ Windows Server 2012 R2 [5052042]
➢ Windows Server 2012 (Server Core installation) [5052020]
➢ Windows Server 2012 [5052020]
➢ Windows 10 Version 1607 for x64-based Systems [5052006]
➢ Windows 10 Version 1607 for 32-bit Systems [5052006]
➢ Windows 10 for x64-based Systems [5052040]
➢ Windows 10 for 32-bit Systems [5052040]
➢ Windows Server 2025 [5051987] [5052105 ]
➢ Windows 11 Version 24H2 for x64-based Systems [5051987] [5052105 ]
➢ Windows 11 Version 24H2 for ARM64-based Systems [5051987] [5052105 ]
➢ Windows Server 2022, 23H2 Edition (Server Core installation) [5051980]
➢ Windows 11 Version 23H2 for x64-based Systems [5051989]
➢ Windows 11 Version 23H2 for ARM64-based Systems [5051989]
➢ Windows Server 2025 (Server Core installation) [5051987] [5052105 ]
➢ Windows 10 Version 22H2 for 32-bit Systems [5051974]
➢ Windows 10 Version 22H2 for ARM64-based Systems [5051974]
➢ Windows 10 Version 22H2 for x64-based Systems [5051974]
➢ Windows 11 Version 22H2 for x64-based Systems [5051989]
➢ Windows 11 Version 22H2 for ARM64-based Systems [5051989]
➢ Windows 10 Version 21H2 for x64-based Systems [5051974]
➢ Windows 10 Version 21H2 for ARM64-based Systems [5051974]
➢ Windows 10 Version 21H2 for 32-bit Systems [5051974]
➢ Windows Server 2022 (Server Core installation) [5051979] [5052106]
➢ Windows Server 2022 [5051979] [5052106]
➢ Windows Server 2019 (Server Core installation) [5052000]
➢ Windows Server 2019 [5052000]
➢ Windows 10 Version 1809 for x64-based Systems [5052000]
➢ Windows 10 Version 1809 for 32-bit Systems [5052000]</t>
        </is>
      </c>
      <c r="L616" s="1" t="inlineStr">
        <is>
          <t>FS</t>
        </is>
      </c>
      <c r="M616" s="109" t="n">
        <v>45701</v>
      </c>
      <c r="N616" s="1" t="n">
        <v>2</v>
      </c>
      <c r="O616" s="109" t="n">
        <v>45719</v>
      </c>
      <c r="P616" s="1">
        <f>DATEDIF(F616,O616,"D")</f>
        <v/>
      </c>
      <c r="Q616" s="109">
        <f>IF(P616&lt;=N616,"Traité dans le delai","Hors délai de remediation")</f>
        <v/>
      </c>
      <c r="R616" s="18" t="inlineStr">
        <is>
          <t>13/02/2025 : Mail envoyé par SOC
17/14/2025 : Relance
24/14/2025 : Relance</t>
        </is>
      </c>
      <c r="S616" s="111" t="inlineStr">
        <is>
          <t>https://msrc.microsoft.com/update-guide/vulnerability/CVE-2025-21418</t>
        </is>
      </c>
    </row>
    <row r="617" ht="90" customFormat="1" customHeight="1" s="2">
      <c r="A617" s="1" t="inlineStr">
        <is>
          <t>CDGDev</t>
        </is>
      </c>
      <c r="B617" s="1" t="inlineStr">
        <is>
          <t>17022025-15</t>
        </is>
      </c>
      <c r="C617" s="54" t="inlineStr">
        <is>
          <t>Clos (Traité)</t>
        </is>
      </c>
      <c r="D617" s="147" t="inlineStr">
        <is>
          <t>CVE-2025-0997
CVE-2025-0996
CVE-2025-0995
CVE-2025-21401
CVE-2025-0998</t>
        </is>
      </c>
      <c r="E617" s="123" t="inlineStr">
        <is>
          <t>Microsoft Edge</t>
        </is>
      </c>
      <c r="F617" s="109" t="n">
        <v>45705</v>
      </c>
      <c r="G617" s="18" t="inlineStr">
        <is>
          <t>De multiples vulnérabilités ont été découvertes 
dans Microsoft Edge. Elles permettent à un 
attaquant de provoquer un contournement de 
la politique de sécurité et un problème de 
sécurité non spécifié par l'éditeur.</t>
        </is>
      </c>
      <c r="H617" s="71" t="inlineStr">
        <is>
          <t>Risque fort</t>
        </is>
      </c>
      <c r="I617" s="147" t="inlineStr">
        <is>
          <t>Contournement 
de la politique 
de sécurité
-
Non spécifié 
par l'éditeur</t>
        </is>
      </c>
      <c r="J617" s="1" t="inlineStr">
        <is>
          <t>OUI</t>
        </is>
      </c>
      <c r="K617" s="18" t="inlineStr">
        <is>
          <t xml:space="preserve"> 
Il est recommandé de mettre à jour Microsoft Edge vers :
➢ Microsoft Edge version 133.0.3065.69 ou ultérieure</t>
        </is>
      </c>
      <c r="L617" s="1" t="inlineStr">
        <is>
          <t>FS</t>
        </is>
      </c>
      <c r="M617" s="109" t="n">
        <v>45705</v>
      </c>
      <c r="N617" s="1" t="n">
        <v>5</v>
      </c>
      <c r="O617" s="109" t="n">
        <v>45705</v>
      </c>
      <c r="P617" s="1">
        <f>DATEDIF(F617,O617,"D")</f>
        <v/>
      </c>
      <c r="Q617" s="109">
        <f>IF(P617&lt;=N617,"Traité dans le delai","Hors délai de remediation")</f>
        <v/>
      </c>
      <c r="R617" s="19" t="inlineStr">
        <is>
          <t>17/02/2025 : Mail envoyé par SOC
Autoupdate</t>
        </is>
      </c>
      <c r="S617" s="111" t="inlineStr">
        <is>
          <t>https://msrc.microsoft.com/update-guide/vulnerability/CVE-2025-21401
https://msrc.microsoft.com/update-guide/vulnerability/CVE-2025-0995
https://msrc.microsoft.com/update-guide/vulnerability/CVE-2025-0996
https://msrc.microsoft.com/update-guide/vulnerability/CVE-2025-0997
https://msrc.microsoft.com/update-guide/vulnerability/CVE-2025-0998</t>
        </is>
      </c>
    </row>
    <row r="618" ht="105" customFormat="1" customHeight="1" s="2">
      <c r="A618" s="1" t="inlineStr">
        <is>
          <t>CDGDev</t>
        </is>
      </c>
      <c r="B618" s="1" t="inlineStr">
        <is>
          <t>18022025-16</t>
        </is>
      </c>
      <c r="C618" s="54" t="inlineStr">
        <is>
          <t>Open</t>
        </is>
      </c>
      <c r="D618" s="147" t="inlineStr">
        <is>
          <t>CVE-2025-26465
CVE-2025-26466</t>
        </is>
      </c>
      <c r="E618" s="147" t="inlineStr">
        <is>
          <t>OpenSSH</t>
        </is>
      </c>
      <c r="F618" s="109" t="n">
        <v>45706</v>
      </c>
      <c r="G618" s="18" t="inlineStr">
        <is>
          <t>De multiples vulnérabilités ont été découvertes 
dans OpenSSH. Elles permettent à un 
attaquant de provoquer un déni de service à 
distance et un contournement de la politique de 
sécurité</t>
        </is>
      </c>
      <c r="H618" s="71" t="inlineStr">
        <is>
          <t>Risque fort</t>
        </is>
      </c>
      <c r="I618" s="147" t="inlineStr">
        <is>
          <t>Contournement 
de la politique 
de sécurité
-
Déni de service 
à distance</t>
        </is>
      </c>
      <c r="J618" s="1" t="inlineStr">
        <is>
          <t>OUI</t>
        </is>
      </c>
      <c r="K618" s="18" t="inlineStr">
        <is>
          <t xml:space="preserve"> 
Mise à jour vers les versions :
➢ OpenSSH version 9.9p2 ou ultérieure</t>
        </is>
      </c>
      <c r="L618" s="1" t="inlineStr">
        <is>
          <t>Unix</t>
        </is>
      </c>
      <c r="M618" s="109" t="n">
        <v>45706</v>
      </c>
      <c r="N618" s="1" t="n">
        <v>5</v>
      </c>
      <c r="O618" s="109" t="n">
        <v>45719</v>
      </c>
      <c r="P618" s="1">
        <f>DATEDIF(F618,O618,"D")</f>
        <v/>
      </c>
      <c r="Q618" s="109">
        <f>IF(P618&lt;=N618,"Traité dans le delai","Hors délai de remediation")</f>
        <v/>
      </c>
      <c r="R618" s="18" t="inlineStr">
        <is>
          <t>18/02/2025 : Mail envoyé par SOC
20/02/2025 : aucune publication.</t>
        </is>
      </c>
      <c r="S618" s="102" t="inlineStr">
        <is>
          <t>https://www.openssh.com/txt/release-9.9p2</t>
        </is>
      </c>
    </row>
    <row r="619" ht="90" customFormat="1" customHeight="1" s="2">
      <c r="A619" s="1" t="inlineStr">
        <is>
          <t>CDGDev</t>
        </is>
      </c>
      <c r="B619" s="1" t="inlineStr">
        <is>
          <t>19022025-17</t>
        </is>
      </c>
      <c r="C619" s="54" t="inlineStr">
        <is>
          <t>Clos (Traité)</t>
        </is>
      </c>
      <c r="D619" s="147" t="inlineStr">
        <is>
          <t>CVE-2025-1426
CVE-2025-1006
CVE-2025-0999</t>
        </is>
      </c>
      <c r="E619" s="147" t="inlineStr">
        <is>
          <t>Google Chrome</t>
        </is>
      </c>
      <c r="F619" s="109" t="n">
        <v>45707</v>
      </c>
      <c r="G619" s="18" t="inlineStr">
        <is>
          <t>De multiples vulnérabilités ont été découvertes 
dans Google Chrome. Elles permettent à un 
attaquant de provoquer un problème de sécurité 
non spécifié par l'éditeur.</t>
        </is>
      </c>
      <c r="H619" s="71" t="inlineStr">
        <is>
          <t>Risque fort</t>
        </is>
      </c>
      <c r="I619" s="147" t="inlineStr">
        <is>
          <t>Non spécifié 
par l'éditeur</t>
        </is>
      </c>
      <c r="J619" s="1" t="inlineStr">
        <is>
          <t>OUI</t>
        </is>
      </c>
      <c r="K619" s="18" t="inlineStr">
        <is>
          <t>Il est recommandé de mettre à jour Google Chrome vers :
➢ Google Chrome version 133.0.6943.126/.127 ou ultérieures pour Windows et Mac
➢ Google Chrome version 133.0.6943.126 ou ultérieure pour Linux</t>
        </is>
      </c>
      <c r="L619" s="1" t="inlineStr">
        <is>
          <t>FS</t>
        </is>
      </c>
      <c r="M619" s="109" t="n">
        <v>45707</v>
      </c>
      <c r="N619" s="1" t="n">
        <v>5</v>
      </c>
      <c r="O619" s="109" t="n">
        <v>45707</v>
      </c>
      <c r="P619" s="1">
        <f>DATEDIF(F619,O619,"D")</f>
        <v/>
      </c>
      <c r="Q619" s="109">
        <f>IF(P619&lt;=N619,"Traité dans le delai","Hors délai de remediation")</f>
        <v/>
      </c>
      <c r="R619" s="19" t="inlineStr">
        <is>
          <t>19/02/2025 : Mail envoyé par SOC
Autoupdate</t>
        </is>
      </c>
      <c r="S619" s="39" t="inlineStr">
        <is>
          <t>https://chromereleases.googleblog.com/2025/02/stable-channel-update-for-desktop_18.html</t>
        </is>
      </c>
    </row>
    <row r="620" ht="72.65000000000001" customFormat="1" customHeight="1" s="2">
      <c r="A620" s="1" t="inlineStr">
        <is>
          <t>CDGDev</t>
        </is>
      </c>
      <c r="B620" s="1" t="inlineStr">
        <is>
          <t>20022025-19</t>
        </is>
      </c>
      <c r="C620" s="54" t="inlineStr">
        <is>
          <t>Clos (Traité)</t>
        </is>
      </c>
      <c r="D620" s="147" t="inlineStr">
        <is>
          <t>CVE-2025-1414</t>
        </is>
      </c>
      <c r="E620" s="123" t="inlineStr">
        <is>
          <t>Mozilla Firefox</t>
        </is>
      </c>
      <c r="F620" s="109" t="n">
        <v>45708</v>
      </c>
      <c r="G620" s="18" t="inlineStr">
        <is>
          <t>Une vulnérabilité a été découverte dans Mozilla 
Firefox. Elle permet à un attaquant distant 
d'exécuter du code arbitraire.</t>
        </is>
      </c>
      <c r="H620" s="122" t="inlineStr">
        <is>
          <t>Risque fort</t>
        </is>
      </c>
      <c r="I620" s="147" t="inlineStr">
        <is>
          <t>Exécution de 
code 
arbitraire à 
distance</t>
        </is>
      </c>
      <c r="J620" s="1" t="inlineStr">
        <is>
          <t>OUI</t>
        </is>
      </c>
      <c r="K620" s="18" t="inlineStr">
        <is>
          <t xml:space="preserve"> 
Mise à jour vers les versions :
➢ Mozilla Firefox version 135.0.1 ou ultérieure</t>
        </is>
      </c>
      <c r="L620" s="1" t="inlineStr">
        <is>
          <t>FS</t>
        </is>
      </c>
      <c r="M620" s="109" t="n">
        <v>45708</v>
      </c>
      <c r="N620" s="1" t="n">
        <v>5</v>
      </c>
      <c r="O620" s="109" t="n">
        <v>45708</v>
      </c>
      <c r="P620" s="1">
        <f>DATEDIF(F620,O620,"D")</f>
        <v/>
      </c>
      <c r="Q620" s="109">
        <f>IF(P620&lt;=N620,"Traité dans le delai","Hors délai de remediation")</f>
        <v/>
      </c>
      <c r="R620" s="19" t="inlineStr">
        <is>
          <t>20/02/2025 : Mail envoyé par SOC
Autoupdate</t>
        </is>
      </c>
      <c r="S620" s="20" t="inlineStr">
        <is>
          <t>https://www.mozilla.org/en-US/security/advisories/mfsa2025-12/</t>
        </is>
      </c>
    </row>
    <row r="621" ht="145" customFormat="1" customHeight="1" s="2">
      <c r="A621" s="1" t="inlineStr">
        <is>
          <t>CDGDev</t>
        </is>
      </c>
      <c r="B621" s="1" t="inlineStr">
        <is>
          <t>24022025-21</t>
        </is>
      </c>
      <c r="C621" s="54" t="inlineStr">
        <is>
          <t>Clos (Traité)</t>
        </is>
      </c>
      <c r="D621" s="147" t="inlineStr">
        <is>
          <t>CVE-2025-1426
CVE-2025-0999
CVE-2025-1006</t>
        </is>
      </c>
      <c r="E621" s="123" t="inlineStr">
        <is>
          <t>Microsoft Edge</t>
        </is>
      </c>
      <c r="F621" s="109" t="n">
        <v>45712</v>
      </c>
      <c r="G621" s="18" t="inlineStr">
        <is>
          <t>De multiples vulnérabilités ont été découvertes 
dans Microsoft Edge. Elles permettent à un 
attaquant de provoquer une exécution de code 
arbitraire à distance, un contournement de la 
politique de sécurité et un problème de sécurité 
non spécifié par l'éditeur.</t>
        </is>
      </c>
      <c r="H621" s="71" t="inlineStr">
        <is>
          <t>Risque fort</t>
        </is>
      </c>
      <c r="I621" s="147" t="inlineStr">
        <is>
          <t>Non spécifié 
par l'éditeur</t>
        </is>
      </c>
      <c r="J621" s="1" t="inlineStr">
        <is>
          <t>OUI</t>
        </is>
      </c>
      <c r="K621" s="18" t="inlineStr">
        <is>
          <t xml:space="preserve">
Il est recommandé de mettre à jour Microsoft Edge vers :
➢ Microsoft Edge version 133.0.3065.82 ou ultérieures</t>
        </is>
      </c>
      <c r="L621" s="1" t="inlineStr">
        <is>
          <t>FS</t>
        </is>
      </c>
      <c r="M621" s="109" t="n">
        <v>45695</v>
      </c>
      <c r="N621" s="1" t="n">
        <v>5</v>
      </c>
      <c r="O621" s="109" t="n">
        <v>45712</v>
      </c>
      <c r="P621" s="1">
        <f>DATEDIF(F621,O621,"D")</f>
        <v/>
      </c>
      <c r="Q621" s="109">
        <f>IF(P621&lt;=N621,"Traité dans le delai","Hors délai de remediation")</f>
        <v/>
      </c>
      <c r="R621" s="19" t="inlineStr">
        <is>
          <t>07/02/2025 : Mail envoyé par SOC
Autoupdate</t>
        </is>
      </c>
      <c r="S621" s="18" t="inlineStr">
        <is>
          <t>https://msrc.microsoft.com/update-guide/vulnerability/CVE-2025-0444
https://msrc.microsoft.com/update-guide/vulnerability/CVE-2025-0445
https://msrc.microsoft.com/update-guide/vulnerability/CVE-2025-0451
https://msrc.microsoft.com/update-guide/vulnerability/CVE-2025-21253
https://msrc.microsoft.com/update-guide/vulnerability/CVE-2025-21267
https://msrc.microsoft.com/update-guide/vulnerability/CVE-2025-21279
https://msrc.microsoft.com/update-guide/vulnerability/CVE-2025-21283
https://msrc.microsoft.com/update-guide/vulnerability/CVE-2025-21342
https://msrc.microsoft.com/update-guide/vulnerability/CVE-2025-21404
https://msrc.microsoft.com/update-guide/vulnerability/CVE-2025-21408</t>
        </is>
      </c>
    </row>
    <row r="622" ht="130.5" customFormat="1" customHeight="1" s="2">
      <c r="A622" s="1" t="inlineStr">
        <is>
          <t>CDGDev</t>
        </is>
      </c>
      <c r="B622" s="147" t="inlineStr">
        <is>
          <t>05032025-02</t>
        </is>
      </c>
      <c r="C622" s="54" t="inlineStr">
        <is>
          <t>Clos (Traité)</t>
        </is>
      </c>
      <c r="D622" s="147" t="inlineStr">
        <is>
          <t>CVE-2025-1914
CVE-2025-1917
CVE-2025-1918
CVE-2025-1915
CVE-2025-1916
CVE-2025-1923
CVE-2025-1921
CVE-2025-1919
CVE-2025-1922</t>
        </is>
      </c>
      <c r="E622" s="147" t="inlineStr">
        <is>
          <t>Google Chrome</t>
        </is>
      </c>
      <c r="F622" s="123" t="n">
        <v>45721</v>
      </c>
      <c r="G622" s="18" t="inlineStr">
        <is>
          <t>De multiples vulnérabilités ont été découvertes dans Google Chrome. Elles permettent à un attaquant de provoquer un problème de sécurité non spécifié par l'éditeur.</t>
        </is>
      </c>
      <c r="H622" s="124" t="inlineStr">
        <is>
          <t>Risque fort</t>
        </is>
      </c>
      <c r="I622" s="147" t="inlineStr">
        <is>
          <t>Non spécifié par l'éditeur</t>
        </is>
      </c>
      <c r="J622" s="147" t="inlineStr">
        <is>
          <t>OUI</t>
        </is>
      </c>
      <c r="K622" s="18" t="inlineStr">
        <is>
          <t>Il est recommandé de mettre à jour Google Chrome vers :
Ø version 134.0.6998.36 ou ultérieure pour Windows
Ø version 134.0.6998.45 ou ultérieure pour Mac
Ø version 134.0.6998.35 ou ultérieure pour Linux</t>
        </is>
      </c>
      <c r="L622" s="147" t="inlineStr">
        <is>
          <t>FS</t>
        </is>
      </c>
      <c r="M622" s="147" t="inlineStr">
        <is>
          <t>03/05/2025</t>
        </is>
      </c>
      <c r="N622" s="147" t="n">
        <v>5</v>
      </c>
      <c r="O622" s="123" t="n">
        <v>45721</v>
      </c>
      <c r="P622" s="1">
        <f>DATEDIF(F622,O622,"D")</f>
        <v/>
      </c>
      <c r="Q622" s="125">
        <f>IF(P622&lt;=N622,"Traité dans le delai","Hors délai de remediation")</f>
        <v/>
      </c>
      <c r="R622" s="18" t="inlineStr">
        <is>
          <t>03/05/2025 : Mail envoyé par SOC
Autoupdate</t>
        </is>
      </c>
      <c r="S622" s="18" t="inlineStr">
        <is>
          <t>https://chromereleases.googleblog.com/2025/03/stable-channel-update-for-desktop.html</t>
        </is>
      </c>
    </row>
    <row r="623" ht="290.15" customFormat="1" customHeight="1" s="2">
      <c r="A623" s="1" t="inlineStr">
        <is>
          <t>CDGDev</t>
        </is>
      </c>
      <c r="B623" s="147" t="inlineStr">
        <is>
          <t>05032025-03</t>
        </is>
      </c>
      <c r="C623" s="126" t="inlineStr">
        <is>
          <t>Clos (Traité)</t>
        </is>
      </c>
      <c r="D623" s="147" t="inlineStr">
        <is>
          <t>CVE-2025-1937
CVE-2025-1940
CVE-2025-1938
CVE-2025-27426
CVE-2025-1934
CVE-2025-27425
CVE-2025-1942
CVE-2025-27424
CVE-2025-1943
CVE-2024-43097
CVE-2025-0245
CVE-2025-1931
CVE-2025-1935
CVE-2025-1930
CVE-2025-1933
CVE-2025-1941
CVE-2025-1932
CVE-2025-1936
CVE-2025-1939
CVE-2024-9956</t>
        </is>
      </c>
      <c r="E623" s="147" t="inlineStr">
        <is>
          <t>produits Mozilla</t>
        </is>
      </c>
      <c r="F623" s="123" t="n">
        <v>45721</v>
      </c>
      <c r="G623" s="18" t="inlineStr">
        <is>
          <t>De multiples vulnérabilités ont été découvertes dans les produits Mozilla. Certaines d'entre elles permettent à un attaquant de provoquer une exécution de code arbitraire à distance, un déni de service à distance et une atteinte à la confidentialité des données.</t>
        </is>
      </c>
      <c r="H623" s="124" t="inlineStr">
        <is>
          <t>Risque fort</t>
        </is>
      </c>
      <c r="I623" s="147" t="inlineStr">
        <is>
          <t>Atteinte à la confidentialité des données
-
Contournement de la politique de sécurité
-
Déni de service à distance
-
Exécution de code arbitraire à distance
-
Non spécifié par l'éditeur</t>
        </is>
      </c>
      <c r="J623" s="147" t="inlineStr">
        <is>
          <t>OUI</t>
        </is>
      </c>
      <c r="K623" s="18" t="inlineStr">
        <is>
          <t>Mise à jour vers les versions :
Ø Firefox ESR version 115.21 ou ultérieure
Ø Firefox ESR version 128.8 ou ultérieure
Ø Firefox iOS version 136 ou ultérieure
Ø Firefox version 136 ou ultérieure
Ø Thunderbird ESR version 128.8 ou ultérieure
Ø Thunderbird version 136 ou ultérieure</t>
        </is>
      </c>
      <c r="L623" s="147" t="inlineStr">
        <is>
          <t>FS</t>
        </is>
      </c>
      <c r="M623" s="147" t="inlineStr">
        <is>
          <t>03/05/2025</t>
        </is>
      </c>
      <c r="N623" s="147" t="n">
        <v>5</v>
      </c>
      <c r="O623" s="123" t="n">
        <v>45721</v>
      </c>
      <c r="P623" s="1">
        <f>DATEDIF(F623,O623,"D")</f>
        <v/>
      </c>
      <c r="Q623" s="109">
        <f>IF(P623&lt;=N623,"Traité dans le delai","Hors délai de remediation")</f>
        <v/>
      </c>
      <c r="R623" s="18" t="inlineStr">
        <is>
          <t>03/05/2025 : Mail envoyé par SOC
Autoupdate</t>
        </is>
      </c>
      <c r="S623" s="18" t="inlineStr">
        <is>
          <t>https://www.mozilla.org/en-US/security/advisories/mfsa2025-13/
https://www.mozilla.org/en-US/security/advisories/mfsa2025-14/
https://www.mozilla.org/en-US/security/advisories/mfsa2025-15/
https://www.mozilla.org/en-US/security/advisories/mfsa2025-16/
https://www.mozilla.org/en-US/security/advisories/mfsa2025-17/
https://www.mozilla.org/en-US/security/advisories/mfsa2025-18/</t>
        </is>
      </c>
    </row>
    <row r="624" ht="290.15" customFormat="1" customHeight="1" s="2">
      <c r="A624" s="1" t="inlineStr">
        <is>
          <t>CDGDev</t>
        </is>
      </c>
      <c r="B624" s="147" t="inlineStr">
        <is>
          <t>10032025-05</t>
        </is>
      </c>
      <c r="C624" s="126" t="inlineStr">
        <is>
          <t>Clos (Traité)</t>
        </is>
      </c>
      <c r="D624" s="147" t="inlineStr">
        <is>
          <t>CVE-2025-1918
CVE-2025-26643
CVE-2025-1923
CVE-2025-1919
CVE-2025-1921
CVE-2025-1922
CVE-2025-1914
CVE-2025-1917
CVE-2025-1915
CVE-2025-1916</t>
        </is>
      </c>
      <c r="E624" s="147" t="inlineStr">
        <is>
          <t>Microsoft Edge</t>
        </is>
      </c>
      <c r="F624" s="123" t="n">
        <v>45726</v>
      </c>
      <c r="G624" s="18" t="inlineStr">
        <is>
          <t>De multiples vulnérabilités ont été découvertes dans Microsoft Edge. Elles permettent à un attaquant de provoquer un contournement de la politique de sécurité et un problème de sécurité non spécifié par l'éditeur.</t>
        </is>
      </c>
      <c r="H624" s="124" t="inlineStr">
        <is>
          <t>Risque fort</t>
        </is>
      </c>
      <c r="I624" s="147" t="inlineStr">
        <is>
          <t>Contournement de la politique de sécurité
-
Non spécifié par l'éditeur</t>
        </is>
      </c>
      <c r="J624" s="147" t="inlineStr">
        <is>
          <t>OUI</t>
        </is>
      </c>
      <c r="K624" s="18" t="inlineStr">
        <is>
          <t>Il est recommandé de mettre à jour Microsoft Edge vers :
Ø Microsoft Edge version 134.0.3124.51 ou ultérieure</t>
        </is>
      </c>
      <c r="L624" s="147" t="inlineStr">
        <is>
          <t>FS</t>
        </is>
      </c>
      <c r="M624" s="147" t="inlineStr">
        <is>
          <t>03/10/2025</t>
        </is>
      </c>
      <c r="N624" s="147" t="n">
        <v>5</v>
      </c>
      <c r="O624" s="123" t="n">
        <v>45726</v>
      </c>
      <c r="P624" s="1">
        <f>DATEDIF(F624,O624,"D")</f>
        <v/>
      </c>
      <c r="Q624" s="109">
        <f>IF(P624&lt;=N624,"Traité dans le delai","Hors délai de remediation")</f>
        <v/>
      </c>
      <c r="R624" s="18" t="inlineStr">
        <is>
          <t>03/10/2025 : Mail envoyé par SOC
Autoupdate</t>
        </is>
      </c>
      <c r="S624" s="18" t="inlineStr">
        <is>
          <t>https://msrc.microsoft.com/update-guide/vulnerability/CVE-2025-1914
https://msrc.microsoft.com/update-guide/vulnerability/CVE-2025-1915
https://msrc.microsoft.com/update-guide/vulnerability/CVE-2025-1916
https://msrc.microsoft.com/update-guide/vulnerability/CVE-2025-1917
https://msrc.microsoft.com/update-guide/vulnerability/CVE-2025-1918
https://msrc.microsoft.com/update-guide/vulnerability/CVE-2025-1919
https://msrc.microsoft.com/update-guide/vulnerability/CVE-2025-1921
https://msrc.microsoft.com/update-guide/vulnerability/CVE-2025-1922
https://msrc.microsoft.com/update-guide/vulnerability/CVE-2025-1923
https://msrc.microsoft.com/update-guide/vulnerability/CVE-2025-26643</t>
        </is>
      </c>
    </row>
    <row r="625" ht="58.15" customFormat="1" customHeight="1" s="2">
      <c r="A625" s="1" t="inlineStr">
        <is>
          <t>CDGDev</t>
        </is>
      </c>
      <c r="B625" s="147" t="inlineStr">
        <is>
          <t>11032025-06</t>
        </is>
      </c>
      <c r="C625" s="126" t="inlineStr">
        <is>
          <t>Clos (Traité)</t>
        </is>
      </c>
      <c r="D625" s="147" t="inlineStr">
        <is>
          <t>CVE-2025-2137
CVE-2025-1920
CVE-2025-2135
CVE-2025-2136</t>
        </is>
      </c>
      <c r="E625" s="147" t="inlineStr">
        <is>
          <t>Google Chrome</t>
        </is>
      </c>
      <c r="F625" s="123" t="n">
        <v>45727</v>
      </c>
      <c r="G625" s="18" t="inlineStr">
        <is>
          <t>De multiples vulnérabilités ont été découvertes dans Google Chrome. Elles permettent à un attaquant de provoquer un problème de sécurité non spécifié par l'éditeur.</t>
        </is>
      </c>
      <c r="H625" s="124" t="inlineStr">
        <is>
          <t>Risque fort</t>
        </is>
      </c>
      <c r="I625" s="147" t="inlineStr">
        <is>
          <t>Non spécifié par l'éditeur</t>
        </is>
      </c>
      <c r="J625" s="147" t="inlineStr">
        <is>
          <t>OUI</t>
        </is>
      </c>
      <c r="K625" s="18" t="inlineStr">
        <is>
          <t>Il est recommandé de mettre à jour Google Chrome vers :
Ø version 134.0.6998.89 ou ultérieure pour Windows et Mac
Ø version 134.0.6998.88 ou ultérieure pour Linux</t>
        </is>
      </c>
      <c r="L625" s="147" t="inlineStr">
        <is>
          <t>FS</t>
        </is>
      </c>
      <c r="M625" s="147" t="inlineStr">
        <is>
          <t>03/11/2025</t>
        </is>
      </c>
      <c r="N625" s="147" t="n">
        <v>5</v>
      </c>
      <c r="O625" s="123" t="n">
        <v>45727</v>
      </c>
      <c r="P625" s="1">
        <f>DATEDIF(F625,O625,"D")</f>
        <v/>
      </c>
      <c r="Q625" s="125">
        <f>IF(P625&lt;=N625,"Traité dans le delai","Hors délai de remediation")</f>
        <v/>
      </c>
      <c r="R625" s="18" t="inlineStr">
        <is>
          <t>03/11/2025 : Mail envoyé par SOC
Autoupdate</t>
        </is>
      </c>
      <c r="S625" s="18" t="inlineStr">
        <is>
          <t>https://chromereleases.googleblog.com/2025/03/stable-channel-update-for-desktop_10.html</t>
        </is>
      </c>
    </row>
    <row r="626" ht="72.65000000000001" customFormat="1" customHeight="1" s="2">
      <c r="A626" s="1" t="inlineStr">
        <is>
          <t>CDGDev</t>
        </is>
      </c>
      <c r="B626" s="147" t="inlineStr">
        <is>
          <t>11032025-07</t>
        </is>
      </c>
      <c r="C626" s="147" t="inlineStr">
        <is>
          <t>Clos (Patch cumulative)</t>
        </is>
      </c>
      <c r="D626" s="147" t="inlineStr">
        <is>
          <t>CVE-2025-24813</t>
        </is>
      </c>
      <c r="E626" s="147" t="inlineStr">
        <is>
          <t>Apache Tomcat</t>
        </is>
      </c>
      <c r="F626" s="123" t="n">
        <v>45727</v>
      </c>
      <c r="G626" s="18" t="inlineStr">
        <is>
          <t>Une vulnérabilité a été découverte dans Apache Tomcat. Elle permette à un attaquant distant d’exécuter du code arbitraire, d’accéder à des données confidentielles ou d’atteindre à l’intégrité de données.</t>
        </is>
      </c>
      <c r="H626" s="124" t="inlineStr">
        <is>
          <t>Risque fort</t>
        </is>
      </c>
      <c r="I626" s="147" t="inlineStr">
        <is>
          <t>Exécution de code arbitraire à distance
-
Accès à des données confidentielles
-
Atteinte à l’intégrité de données</t>
        </is>
      </c>
      <c r="J626" s="147" t="inlineStr">
        <is>
          <t>OUI</t>
        </is>
      </c>
      <c r="K626" s="18" t="inlineStr">
        <is>
          <t>Mise à jour Apache Tomcat vers la version :
Ø Apache Tomcat versions 11.0.2 ou ultérieure
Ø Apache Tomcat versions 10.1.34 ou ultérieure
Ø Apache Tomcat versions 9.0.98 ou ultérieure</t>
        </is>
      </c>
      <c r="L626" s="147" t="inlineStr">
        <is>
          <t>Unix</t>
        </is>
      </c>
      <c r="M626" s="147" t="inlineStr">
        <is>
          <t>03/11/2025</t>
        </is>
      </c>
      <c r="N626" s="147" t="n">
        <v>5</v>
      </c>
      <c r="O626" s="123" t="n">
        <v>45777</v>
      </c>
      <c r="P626" s="1">
        <f>DATEDIF(F626,O626,"D")</f>
        <v/>
      </c>
      <c r="Q626" s="125">
        <f>IF(P626&lt;=N626,"Traité dans le delai","Hors délai de remediation")</f>
        <v/>
      </c>
      <c r="R626" s="18" t="inlineStr">
        <is>
          <t>11/03/2025 : Mail envoyé par SOC
19/03/2025 : Relance
24/03/2025 : Relance</t>
        </is>
      </c>
      <c r="S626" s="18" t="inlineStr">
        <is>
          <t>https://lists.apache.org/thread/j5fkjv2k477os90nczf2v9l61fb0kkgq</t>
        </is>
      </c>
    </row>
    <row r="627" ht="409.5" customFormat="1" customHeight="1" s="2">
      <c r="A627" s="1" t="inlineStr">
        <is>
          <t>CDGDev</t>
        </is>
      </c>
      <c r="B627" s="147" t="inlineStr">
        <is>
          <t>12032025-08</t>
        </is>
      </c>
      <c r="C627" s="127" t="inlineStr">
        <is>
          <t>Open</t>
        </is>
      </c>
      <c r="D627" s="147" t="inlineStr">
        <is>
          <t>CVE-2025-24984
CVE-2025-24991
CVE-2025-24993</t>
        </is>
      </c>
      <c r="E627" s="147" t="inlineStr">
        <is>
          <t>« zero-day » Windows NTFS</t>
        </is>
      </c>
      <c r="F627" s="123" t="n">
        <v>45728</v>
      </c>
      <c r="G627" s="18" t="inlineStr">
        <is>
          <t>De multiples vulnérabilités « zero-day » dans Windows NTFS permettent à un attaquant une divulgation d'informations et d'exécuter du code arbitraire.à distance.
Les vulnérabilités CVE-2025-24984, CVE-2025-24991 et CVE-2025-24993 sont activement exploitées.</t>
        </is>
      </c>
      <c r="H627" s="124" t="inlineStr">
        <is>
          <t>Risque fort</t>
        </is>
      </c>
      <c r="I627" s="147" t="inlineStr">
        <is>
          <t>Exécution de 
Code arbitraire à 
Distance
-
Divulgation d'informations</t>
        </is>
      </c>
      <c r="J627" s="147" t="inlineStr">
        <is>
          <t>OUI</t>
        </is>
      </c>
      <c r="K627" s="18" t="inlineStr">
        <is>
          <t>Windows Server 2012 R2 (Server Core installation) [5053887]
Windows Server 2012 R2 [5053887]
Windows Server 2012 (Server Core installation) [5053886]
Windows Server 2012 [5053886]
Windows Server 2008 R2 for x64-based Systems Service Pack 1 (Server Core installation) [5053620], [5053627]
Windows Server 2008 R2 for x64-based Systems Service Pack 1 [5053620], [5053627]
Windows Server 2008 for x64-based Systems Service Pack 2 (Server Core installation) [5053888], [5053995]
Windows Server 2008 for x64-based Systems Service Pack 2 [5053888], [5053995]
Windows Server 2008 for 32-bit Systems Service Pack 2 (Server Core installation) [5053888], [5053995]
Windows Server 2008 for 32-bit Systems Service Pack 2 [5053888], [5053995]
Windows Server 2016 (Server Core installation) [5053594]
Windows Server 2016 [5053594]
Windows 10 Version 1607 for x64-based Systems [5053594]
Windows 10 Version 1607 for 32-bit Systems [5053594]
Windows 10 for x64-based Systems [5053618]
Windows 10 for 32-bit Systems [5053618]
Windows Server 2025 [5053598], [5053636]
Windows Server 2025 (Server Core installation) [5053598], [5053636]
Windows 11 Version 24H2 for x64-based Systems [5053598], [5053636]
Windows 11 Version 24H2 for ARM64-based Systems [5053598], [5053636]
Windows Server 2022, 23H2 Edition (Server Core installation) [5053599]
Windows 11 Version 23H2 for x64-based Systems [5053602]
Windows 11 Version 23H2 for ARM64-based Systems [5053602]
Windows 10 Version 22H2 for 32-bit Systems [5053606]
Windows 10 Version 22H2 for ARM64-based Systems [5053606]
Windows 10 Version 22H2 for x64-based Systems [5053606]
Windows 11 Version 22H2 for x64-based Systems [5053602]
Windows 11 Version 22H2 for ARM64-based Systems [5053602]
Windows 10 Version 21H2 for x64-based Systems [5053606]
Windows 10 Version 21H2 for ARM64-based Systems [5053606]
Windows 10 Version 21H2 for 32-bit Systems [5053606]
Windows Server 2022 (Server Core installation) [5053603], [5053638]
Windows Server 2022 [5053603], [5053638]
Windows Server 2019 (Server Core installation) [5053596]
Windows Server 2019 [5053596]
Windows 10 Version 1809 for x64-based Systems [5053596]
Windows 10 Version 1809 for 32-bit Systems [5053596]</t>
        </is>
      </c>
      <c r="L627" s="147" t="inlineStr">
        <is>
          <t>WINTEL</t>
        </is>
      </c>
      <c r="M627" s="147" t="inlineStr">
        <is>
          <t>03/12/2025</t>
        </is>
      </c>
      <c r="N627" s="147" t="n">
        <v>2</v>
      </c>
      <c r="O627" s="123">
        <f>TODAY()</f>
        <v/>
      </c>
      <c r="P627" s="1">
        <f>DATEDIF(F627,O627,"D")</f>
        <v/>
      </c>
      <c r="Q627" s="125">
        <f>IF(P627&lt;=N627,"Traité dans le delai","Hors délai de remediation")</f>
        <v/>
      </c>
      <c r="R627" s="18" t="inlineStr">
        <is>
          <t>03/12/2025 : Mail envoyé par SOC
21/03/2925 : Relance
26/03/2025 : Relance</t>
        </is>
      </c>
      <c r="S627" s="18" t="inlineStr">
        <is>
          <t>https://msrc.microsoft.com/update-guide/vulnerability/CVE-2025-24984
https://msrc.microsoft.com/update-guide/vulnerability/CVE-2025-24993
https://msrc.microsoft.com/update-guide/vulnerability/CVE-2025-24991</t>
        </is>
      </c>
    </row>
    <row r="628" ht="409.5" customFormat="1" customHeight="1" s="2">
      <c r="A628" s="1" t="inlineStr">
        <is>
          <t>CDGDev</t>
        </is>
      </c>
      <c r="B628" s="147" t="inlineStr">
        <is>
          <t>12032025-08</t>
        </is>
      </c>
      <c r="C628" s="127" t="inlineStr">
        <is>
          <t>Open</t>
        </is>
      </c>
      <c r="D628" s="147" t="inlineStr">
        <is>
          <t>CVE-2025-24984
CVE-2025-24991
CVE-2025-24993</t>
        </is>
      </c>
      <c r="E628" s="147" t="inlineStr">
        <is>
          <t>« zero-day » Windows NTFS</t>
        </is>
      </c>
      <c r="F628" s="123" t="n">
        <v>45728</v>
      </c>
      <c r="G628" s="18" t="inlineStr">
        <is>
          <t>De multiples vulnérabilités « zero-day » dans Windows NTFS permettent à un attaquant une divulgation d'informations et d'exécuter du code arbitraire.à distance.
Les vulnérabilités CVE-2025-24984, CVE-2025-24991 et CVE-2025-24993 sont activement exploitées.</t>
        </is>
      </c>
      <c r="H628" s="124" t="inlineStr">
        <is>
          <t>Risque fort</t>
        </is>
      </c>
      <c r="I628" s="147" t="inlineStr">
        <is>
          <t>Exécution de 
Code arbitraire à 
Distance
-
Divulgation d'informations</t>
        </is>
      </c>
      <c r="J628" s="147" t="inlineStr">
        <is>
          <t>OUI</t>
        </is>
      </c>
      <c r="K628" s="18" t="inlineStr">
        <is>
          <t>Windows Server 2012 R2 (Server Core installation) [5053887]
Windows Server 2012 R2 [5053887]
Windows Server 2012 (Server Core installation) [5053886]
Windows Server 2012 [5053886]
Windows Server 2008 R2 for x64-based Systems Service Pack 1 (Server Core installation) [5053620], [5053627]
Windows Server 2008 R2 for x64-based Systems Service Pack 1 [5053620], [5053627]
Windows Server 2008 for x64-based Systems Service Pack 2 (Server Core installation) [5053888], [5053995]
Windows Server 2008 for x64-based Systems Service Pack 2 [5053888], [5053995]
Windows Server 2008 for 32-bit Systems Service Pack 2 (Server Core installation) [5053888], [5053995]
Windows Server 2008 for 32-bit Systems Service Pack 2 [5053888], [5053995]
Windows Server 2016 (Server Core installation) [5053594]
Windows Server 2016 [5053594]
Windows 10 Version 1607 for x64-based Systems [5053594]
Windows 10 Version 1607 for 32-bit Systems [5053594]
Windows 10 for x64-based Systems [5053618]
Windows 10 for 32-bit Systems [5053618]
Windows Server 2025 [5053598], [5053636]
Windows Server 2025 (Server Core installation) [5053598], [5053636]
Windows 11 Version 24H2 for x64-based Systems [5053598], [5053636]
Windows 11 Version 24H2 for ARM64-based Systems [5053598], [5053636]
Windows Server 2022, 23H2 Edition (Server Core installation) [5053599]
Windows 11 Version 23H2 for x64-based Systems [5053602]
Windows 11 Version 23H2 for ARM64-based Systems [5053602]
Windows 10 Version 22H2 for 32-bit Systems [5053606]
Windows 10 Version 22H2 for ARM64-based Systems [5053606]
Windows 10 Version 22H2 for x64-based Systems [5053606]
Windows 11 Version 22H2 for x64-based Systems [5053602]
Windows 11 Version 22H2 for ARM64-based Systems [5053602]
Windows 10 Version 21H2 for x64-based Systems [5053606]
Windows 10 Version 21H2 for ARM64-based Systems [5053606]
Windows 10 Version 21H2 for 32-bit Systems [5053606]
Windows Server 2022 (Server Core installation) [5053603], [5053638]
Windows Server 2022 [5053603], [5053638]
Windows Server 2019 (Server Core installation) [5053596]
Windows Server 2019 [5053596]
Windows 10 Version 1809 for x64-based Systems [5053596]
Windows 10 Version 1809 for 32-bit Systems [5053596]</t>
        </is>
      </c>
      <c r="L628" s="147" t="inlineStr">
        <is>
          <t>FS</t>
        </is>
      </c>
      <c r="M628" s="147" t="inlineStr">
        <is>
          <t>03/12/2025</t>
        </is>
      </c>
      <c r="N628" s="147" t="n">
        <v>2</v>
      </c>
      <c r="O628" s="123">
        <f>TODAY()</f>
        <v/>
      </c>
      <c r="P628" s="1">
        <f>DATEDIF(F628,O628,"D")</f>
        <v/>
      </c>
      <c r="Q628" s="125">
        <f>IF(P628&lt;=N628,"Traité dans le delai","Hors délai de remediation")</f>
        <v/>
      </c>
      <c r="R628" s="18" t="inlineStr">
        <is>
          <t>03/12/2025 : Mail envoyé par SOC
21/03/2925 : Relance
26/03/2025 : Relance</t>
        </is>
      </c>
      <c r="S628" s="18" t="inlineStr">
        <is>
          <t>https://msrc.microsoft.com/update-guide/vulnerability/CVE-2025-24984
https://msrc.microsoft.com/update-guide/vulnerability/CVE-2025-24993
https://msrc.microsoft.com/update-guide/vulnerability/CVE-2025-24991</t>
        </is>
      </c>
    </row>
    <row r="629" ht="159.65" customFormat="1" customHeight="1" s="2">
      <c r="A629" s="1" t="inlineStr">
        <is>
          <t>CDGDev</t>
        </is>
      </c>
      <c r="B629" s="147" t="inlineStr">
        <is>
          <t>12032025-09</t>
        </is>
      </c>
      <c r="C629" s="127" t="inlineStr">
        <is>
          <t>Open</t>
        </is>
      </c>
      <c r="D629" s="147" t="inlineStr">
        <is>
          <t>CVE-2025-27164
CVE-2025-27163
CVE-2025-24431
CVE-2025-27162
CVE-2025-27161
CVE-2025-27160
CVE-2025-27159
CVE-2025-27158
CVE-2025-27174</t>
        </is>
      </c>
      <c r="E629" s="147" t="inlineStr">
        <is>
          <t xml:space="preserve"> produits 
Adobe</t>
        </is>
      </c>
      <c r="F629" s="123" t="n">
        <v>45728</v>
      </c>
      <c r="G629" s="18" t="inlineStr">
        <is>
          <t>De multiples Vulnérabilités dans les produits d’Adobe. Elle permet à un attaquant d’exécuter du code arbitraire ou d’accéder à des informations confidentielles.</t>
        </is>
      </c>
      <c r="H629" s="124" t="inlineStr">
        <is>
          <t>Risque fort</t>
        </is>
      </c>
      <c r="I629" s="147" t="inlineStr">
        <is>
          <t>Exécution de code arbitraire
-
Accès à des informations confidentielles</t>
        </is>
      </c>
      <c r="J629" s="147" t="inlineStr">
        <is>
          <t>OUI</t>
        </is>
      </c>
      <c r="K629" s="18" t="inlineStr">
        <is>
          <t>Mise à jour des produits Adobe par :
Ø Acrobat DC version 25.001.20432 ou ultérieures sur Windows et macOS
Ø Acrobat Reader DC version 25.001.20432 ou ultérieures sur Windows et macOS
Ø Acrobat 2020 version 20.005.30763 ou ultérieures sur Windows et macOS
Ø Acrobat Reader 2020 version 20.005.30763 ou ultérieures sur Windows et macOS
Ø Acrobat 2024 version 24.001.30235 ou ultérieures sur Windows et macOS</t>
        </is>
      </c>
      <c r="L629" s="147" t="inlineStr">
        <is>
          <t>FS</t>
        </is>
      </c>
      <c r="M629" s="147" t="inlineStr">
        <is>
          <t>03/12/2025</t>
        </is>
      </c>
      <c r="N629" s="147" t="n">
        <v>10</v>
      </c>
      <c r="O629" s="123">
        <f>TODAY()</f>
        <v/>
      </c>
      <c r="P629" s="1">
        <f>DATEDIF(F629,O629,"D")</f>
        <v/>
      </c>
      <c r="Q629" s="109">
        <f>IF(P628&lt;=N628,"Traité dans le delai","Hors délai de remediation")</f>
        <v/>
      </c>
      <c r="R629" s="18" t="inlineStr">
        <is>
          <t>03/12/2025 : Mail envoyé par SOC
19/03:2025 : Relance
25/03/2025 : Relance</t>
        </is>
      </c>
      <c r="S629" s="18" t="inlineStr">
        <is>
          <t>https://helpx.adobe.com/security/products/acrobat/apsb25-14.html</t>
        </is>
      </c>
    </row>
    <row r="630" ht="72.65000000000001" customFormat="1" customHeight="1" s="2">
      <c r="A630" s="1" t="inlineStr">
        <is>
          <t>CDGDev</t>
        </is>
      </c>
      <c r="B630" s="147" t="inlineStr">
        <is>
          <t>12032025-10</t>
        </is>
      </c>
      <c r="C630" s="147" t="inlineStr">
        <is>
          <t>Clos (Non concerné)</t>
        </is>
      </c>
      <c r="D630" s="147" t="inlineStr">
        <is>
          <t>CVE-2025-24201</t>
        </is>
      </c>
      <c r="E630" s="147" t="inlineStr">
        <is>
          <t>« zero-day » Produits Apple</t>
        </is>
      </c>
      <c r="F630" s="123" t="n">
        <v>45728</v>
      </c>
      <c r="G630" s="18" t="inlineStr">
        <is>
          <t>Une Vulnérabilité « zero-day » dans les produits Apple. Elle permet à un attaquant distant de contourner des mesures de sécurité ou d’exécuter du code arbitraire.
La vulnérabilités CVE-2025-24201 est activement exploitée.</t>
        </is>
      </c>
      <c r="H630" s="124" t="inlineStr">
        <is>
          <t>Risque fort</t>
        </is>
      </c>
      <c r="I630" s="147" t="inlineStr">
        <is>
          <t>Exécution de code arbitraire
-
Contournement de mesures de sécurité</t>
        </is>
      </c>
      <c r="J630" s="147" t="inlineStr">
        <is>
          <t>OUI</t>
        </is>
      </c>
      <c r="K630" s="18" t="inlineStr">
        <is>
          <t>Mise à jour vers les versions :
Ø visionOS version 2.3.2 ou ultérieure
Ø macOS Sequoia version 15.3.2 ou ultérieure
Ø iOS et iPadOS version 18.3.2 ou ultérieure
Ø Safari version 18.3.1 ou ultérieure</t>
        </is>
      </c>
      <c r="L630" s="147" t="inlineStr">
        <is>
          <t>APP</t>
        </is>
      </c>
      <c r="M630" s="147" t="inlineStr">
        <is>
          <t>03/12/2025</t>
        </is>
      </c>
      <c r="N630" s="147" t="n">
        <v>2</v>
      </c>
      <c r="O630" s="147" t="inlineStr">
        <is>
          <t>03/12/2025</t>
        </is>
      </c>
      <c r="P630" s="1">
        <f>DATEDIF(F630,O630,"D")</f>
        <v/>
      </c>
      <c r="Q630" s="109">
        <f>IF(P630&lt;=N630,"Traité dans le delai","Hors délai de remediation")</f>
        <v/>
      </c>
      <c r="R630" s="18" t="inlineStr">
        <is>
          <t>03/12/2025 : Mail envoyé par SOC
Non Concerné, par les produits apple.</t>
        </is>
      </c>
      <c r="S630" s="18" t="inlineStr">
        <is>
          <t>https://support.apple.com/en-us/122285
https://support.apple.com/en-us/122281
https://support.apple.com/en-us/122283
https://support.apple.com/en-us/122284</t>
        </is>
      </c>
    </row>
    <row r="631" ht="188.65" customFormat="1" customHeight="1" s="2">
      <c r="A631" s="1" t="inlineStr">
        <is>
          <t>CDGDev</t>
        </is>
      </c>
      <c r="B631" s="147" t="inlineStr">
        <is>
          <t>13032025-11</t>
        </is>
      </c>
      <c r="C631" s="1" t="inlineStr">
        <is>
          <t>Clos (Non concerné)</t>
        </is>
      </c>
      <c r="D631" s="147" t="inlineStr">
        <is>
          <t>CVE-2024-33501
CVE-2024-32123
CVE-2024-52961
CVE-2024-45324</t>
        </is>
      </c>
      <c r="E631" s="109" t="inlineStr">
        <is>
          <t>produits Fortinet</t>
        </is>
      </c>
      <c r="F631" s="123" t="n">
        <v>45729</v>
      </c>
      <c r="G631" s="18" t="inlineStr">
        <is>
          <t>De multiples vulnérabilités ont été découvertes dans les produits Fortinet. Certaines d'entre elles permettent à un attaquant de provoquer une exécution de code arbitraire à distance.</t>
        </is>
      </c>
      <c r="H631" s="124" t="inlineStr">
        <is>
          <t>Risque fort</t>
        </is>
      </c>
      <c r="I631" s="147" t="inlineStr">
        <is>
          <t>Exécution de code arbitraire à distance</t>
        </is>
      </c>
      <c r="J631" s="147" t="inlineStr">
        <is>
          <t>OUI</t>
        </is>
      </c>
      <c r="K631" s="18" t="inlineStr">
        <is>
          <t>Mise à jour vers les versions :
FortiAnalyzer 7.4.4 ou version ultérieure
FortiAnalyzer 7.2.6 ou version ultérieure
FortiManager 7.4.4 ou version ultérieure
FortiManager 7.2.6 ou version ultérieure
FortiOS 7.0.16 ou version ultérieure
FortiOS 7.2.10 ou version ultérieure
FortiOS 7.4.5 ou version ultérieure
FortiOS 6.4.16 ou version ultérieure
FortiProxy 7.0.20 ou version ultérieure
FortiProxy 7.2.13 ou version ultérieure
FortiProxy 7.4.7 ou version ultérieure
FortiProxy 7.6.1 ou version ultérieure</t>
        </is>
      </c>
      <c r="L631" s="1" t="inlineStr">
        <is>
          <t>Network</t>
        </is>
      </c>
      <c r="M631" s="147" t="inlineStr">
        <is>
          <t>03/13/2025</t>
        </is>
      </c>
      <c r="N631" s="147" t="n">
        <v>5</v>
      </c>
      <c r="O631" s="123" t="n">
        <v>45729</v>
      </c>
      <c r="P631" s="1">
        <f>DATEDIF(F631,O631,"D")</f>
        <v/>
      </c>
      <c r="Q631" s="109">
        <f>IF(P631&lt;=N631,"Traité dans le delai","Hors délai de remediation")</f>
        <v/>
      </c>
      <c r="R631" s="18" t="inlineStr">
        <is>
          <t>03/13/2025 : Mail envoyé par SOC
Non concerné, version 7.4.6</t>
        </is>
      </c>
      <c r="S631" s="18" t="inlineStr">
        <is>
          <t>https://www.fortiguard.com/psirt/FG-IR-24-124
https://www.fortiguard.com/psirt/FG-IR-24-130
https://www.fortiguard.com/psirt/FG-IR-24-325</t>
        </is>
      </c>
    </row>
    <row r="632" ht="145.15" customFormat="1" customHeight="1" s="2">
      <c r="A632" s="1" t="inlineStr">
        <is>
          <t>CDGDev</t>
        </is>
      </c>
      <c r="B632" s="147" t="inlineStr">
        <is>
          <t>13032025-13</t>
        </is>
      </c>
      <c r="C632" s="126" t="inlineStr">
        <is>
          <t>Clos (Traité)</t>
        </is>
      </c>
      <c r="D632" s="147" t="inlineStr">
        <is>
          <t>CVE-2025-2137
CVE-2025-1920
CVE-2025-2135
CVE-2025-2136
  CVE-2025-24201</t>
        </is>
      </c>
      <c r="E632" s="147" t="inlineStr">
        <is>
          <t>Microsoft Edge</t>
        </is>
      </c>
      <c r="F632" s="123" t="n">
        <v>45729</v>
      </c>
      <c r="G632" s="18" t="inlineStr">
        <is>
          <t>De multiples vulnérabilités ont été découvertes dans Microsoft Edge. Elles permettent à un attaquant de provoquer un problème de sécurité non spécifié par l'éditeur.
La vulnérabilité CVE-2025-24201 est activement exploitée.</t>
        </is>
      </c>
      <c r="H632" s="124" t="inlineStr">
        <is>
          <t>Risque fort</t>
        </is>
      </c>
      <c r="I632" s="147" t="inlineStr">
        <is>
          <t>Non spécifié par l'éditeur</t>
        </is>
      </c>
      <c r="J632" s="147" t="inlineStr">
        <is>
          <t>OUI</t>
        </is>
      </c>
      <c r="K632" s="18" t="inlineStr">
        <is>
          <t>Il est recommandé de mettre à jour Microsoft Edge vers :
Ø Microsoft Edge version 134.0.3124.62 ou ultérieure</t>
        </is>
      </c>
      <c r="L632" s="147" t="inlineStr">
        <is>
          <t>FS</t>
        </is>
      </c>
      <c r="M632" s="147" t="inlineStr">
        <is>
          <t>03/13/2025</t>
        </is>
      </c>
      <c r="N632" s="147" t="n">
        <v>2</v>
      </c>
      <c r="O632" s="123" t="n">
        <v>45729</v>
      </c>
      <c r="P632" s="1">
        <f>DATEDIF(F632,O632,"D")</f>
        <v/>
      </c>
      <c r="Q632" s="109">
        <f>IF(P632&lt;=N632,"Traité dans le delai","Hors délai de remediation")</f>
        <v/>
      </c>
      <c r="R632" s="18" t="inlineStr">
        <is>
          <t>03/13/2025 : Mail envoyé par SOC
Autoupdate</t>
        </is>
      </c>
      <c r="S632" s="18" t="inlineStr">
        <is>
          <t>https://msrc.microsoft.com/update-guide/vulnerability/CVE-2025-1920
https://msrc.microsoft.com/update-guide/vulnerability/CVE-2025-2135
https://msrc.microsoft.com/update-guide/vulnerability/CVE-2025-2136
https://msrc.microsoft.com/update-guide/vulnerability/CVE-2025-2137
https://msrc.microsoft.com/update-guide/vulnerability/CVE-2025-24201</t>
        </is>
      </c>
    </row>
    <row r="633" ht="58.15" customFormat="1" customHeight="1" s="2">
      <c r="A633" s="1" t="inlineStr">
        <is>
          <t>CDGDev</t>
        </is>
      </c>
      <c r="B633" s="147" t="inlineStr">
        <is>
          <t>21032025-16</t>
        </is>
      </c>
      <c r="C633" s="126" t="inlineStr">
        <is>
          <t>Clos (Traité)</t>
        </is>
      </c>
      <c r="D633" s="147" t="inlineStr">
        <is>
          <t>CVE-2025-2476</t>
        </is>
      </c>
      <c r="E633" s="147" t="inlineStr">
        <is>
          <t>Google Chrome</t>
        </is>
      </c>
      <c r="F633" s="123" t="n">
        <v>45737</v>
      </c>
      <c r="G633" s="18" t="inlineStr">
        <is>
          <t>Une vulnérabilité a été découverte dans 
Google Chrome. Elle permet à un attaquant 
de provoquer un problème de sécurité non 
spécifié par l'éditeur.</t>
        </is>
      </c>
      <c r="H633" s="124" t="inlineStr">
        <is>
          <t>Risque fort</t>
        </is>
      </c>
      <c r="I633" s="147" t="inlineStr">
        <is>
          <t>Non spécifié par l'éditeur</t>
        </is>
      </c>
      <c r="J633" s="147" t="inlineStr">
        <is>
          <t>OUI</t>
        </is>
      </c>
      <c r="K633" s="18" t="inlineStr">
        <is>
          <t>Il est recommandé de mettre à jour Google Chrome dès que possible vers les versions :
✓ Google Chrome version : 134.0.6998.117/.118 ou ultérieur pour Windows
✓ Google Chrome version : 134.0.6998.117 ou ultérieur pour Linux
✓ Chrome Extended Stable version 134.0.6998.89 ou ultérieur pour Windows et Mac</t>
        </is>
      </c>
      <c r="L633" s="147" t="inlineStr">
        <is>
          <t>FS</t>
        </is>
      </c>
      <c r="M633" s="123" t="n">
        <v>45737</v>
      </c>
      <c r="N633" s="147" t="n">
        <v>5</v>
      </c>
      <c r="O633" s="123" t="n">
        <v>45737</v>
      </c>
      <c r="P633" s="1">
        <f>DATEDIF(F633,O633,"D")</f>
        <v/>
      </c>
      <c r="Q633" s="109">
        <f>IF(P633&lt;=N633,"Traité dans le delai","Hors délai de remediation")</f>
        <v/>
      </c>
      <c r="R633" s="18" t="inlineStr">
        <is>
          <t>03/21/2025 : Mail envoyé par SOC
Autoupdate</t>
        </is>
      </c>
      <c r="S633" s="128" t="inlineStr">
        <is>
          <t>https://chromereleases.googleblog.com/2025/03/stable-channel-update-for-desktop_19.html</t>
        </is>
      </c>
    </row>
    <row r="634" ht="58.15" customFormat="1" customHeight="1" s="2">
      <c r="A634" s="1" t="inlineStr">
        <is>
          <t>CDGDev</t>
        </is>
      </c>
      <c r="B634" s="147" t="inlineStr">
        <is>
          <t>26032025-18</t>
        </is>
      </c>
      <c r="C634" s="126" t="inlineStr">
        <is>
          <t>Clos (Traité)</t>
        </is>
      </c>
      <c r="D634" s="147" t="inlineStr">
        <is>
          <t>CVE-2025-2783</t>
        </is>
      </c>
      <c r="E634" s="147" t="inlineStr">
        <is>
          <t>Google Chrome</t>
        </is>
      </c>
      <c r="F634" s="123" t="n">
        <v>45742</v>
      </c>
      <c r="G634" s="18" t="inlineStr">
        <is>
          <t>Une vulnérabilité a été découverte dans Google 
Chrome. Elle permet à un attaquant de provoquer 
un problème de sécurité non spécifié par l'éditeur.
Google indique que la vulnérabilité CVE-2025-2783
est activement exploitée.</t>
        </is>
      </c>
      <c r="H634" s="124" t="inlineStr">
        <is>
          <t>Risque fort</t>
        </is>
      </c>
      <c r="I634" s="147" t="inlineStr">
        <is>
          <t>Non spécifié par l'éditeur</t>
        </is>
      </c>
      <c r="J634" s="147" t="inlineStr">
        <is>
          <t>OUI</t>
        </is>
      </c>
      <c r="K634" s="18" t="inlineStr">
        <is>
          <t>Il est recommandé de mettre à jour Google Chrome dès que possible vers les versions :
✓ Chrome version antérieures à 134.0.6998.177/.178 sur Windows</t>
        </is>
      </c>
      <c r="L634" s="147" t="inlineStr">
        <is>
          <t>FS</t>
        </is>
      </c>
      <c r="M634" s="123" t="n">
        <v>45737</v>
      </c>
      <c r="N634" s="147" t="n">
        <v>5</v>
      </c>
      <c r="O634" s="123" t="n">
        <v>45742</v>
      </c>
      <c r="P634" s="1">
        <f>DATEDIF(F634,O634,"D")</f>
        <v/>
      </c>
      <c r="Q634" s="109">
        <f>IF(P634&lt;=N634,"Traité dans le delai","Hors délai de remediation")</f>
        <v/>
      </c>
      <c r="R634" s="18" t="inlineStr">
        <is>
          <t>03/26/2025 : Mail envoyé par SOC
Autoupdate</t>
        </is>
      </c>
      <c r="S634" s="128" t="inlineStr">
        <is>
          <t>https://chromereleases.googleblog.com/2025/03/stable-channel-update-for-desktop_25.html</t>
        </is>
      </c>
      <c r="T634" s="22" t="n"/>
    </row>
    <row r="635" ht="58.15" customFormat="1" customHeight="1" s="2">
      <c r="A635" s="1" t="inlineStr">
        <is>
          <t>CDGDev</t>
        </is>
      </c>
      <c r="B635" s="1" t="inlineStr">
        <is>
          <t>02042025-02</t>
        </is>
      </c>
      <c r="C635" s="1" t="inlineStr">
        <is>
          <t>Clos (Non concerné)</t>
        </is>
      </c>
      <c r="D635" s="1" t="inlineStr">
        <is>
          <t>CVE-2025-22231</t>
        </is>
      </c>
      <c r="E635" s="147" t="inlineStr">
        <is>
          <t>Produits Vmware</t>
        </is>
      </c>
      <c r="F635" s="109" t="n">
        <v>45749</v>
      </c>
      <c r="G635" s="18" t="inlineStr">
        <is>
          <t>Une vulnérabilité a été découverte dans les 
produits VMware. Elle permet à un 
attaquant de provoquer une élévation de 
privilèges.</t>
        </is>
      </c>
      <c r="H635" s="71" t="inlineStr">
        <is>
          <t>Risque fort</t>
        </is>
      </c>
      <c r="I635" s="147" t="inlineStr">
        <is>
          <t xml:space="preserve">Élévation de 
privilèges </t>
        </is>
      </c>
      <c r="J635" s="1" t="inlineStr">
        <is>
          <t>OUI</t>
        </is>
      </c>
      <c r="K635" s="18" t="inlineStr">
        <is>
          <t>VMware Aria 
Operations 8.x Any
CVE-2025-22231 7.8 Important
8.18 HF 5
None
VMware Cloud 
Foundation 5.x,4.x Any KB articl</t>
        </is>
      </c>
      <c r="L635" s="1" t="inlineStr">
        <is>
          <t>Wintel</t>
        </is>
      </c>
      <c r="M635" s="109" t="n">
        <v>45749</v>
      </c>
      <c r="N635" s="1" t="n">
        <v>10</v>
      </c>
      <c r="O635" s="109" t="n">
        <v>45751</v>
      </c>
      <c r="P635" s="1">
        <f>DATEDIF(F635,O635,"D")</f>
        <v/>
      </c>
      <c r="Q635" s="109">
        <f>IF(P635&lt;=N635,"Traité dans le delai","Hors délai de remediation")</f>
        <v/>
      </c>
      <c r="R635" s="19" t="inlineStr">
        <is>
          <t>02/04/2025 : Mail envoyé par SOC
Vmware sera décommissionner suite à la migration vers le DC DXC</t>
        </is>
      </c>
      <c r="S635" s="128" t="inlineStr">
        <is>
          <t>https://support.broadcom.com/web/ecx/support-content-notification/-
/external/content/SecurityAdvisories/0/25541</t>
        </is>
      </c>
    </row>
    <row r="636" ht="58.15" customFormat="1" customHeight="1" s="2">
      <c r="A636" s="1" t="inlineStr">
        <is>
          <t>CDGDev</t>
        </is>
      </c>
      <c r="B636" s="147" t="inlineStr">
        <is>
          <t>02042025-04</t>
        </is>
      </c>
      <c r="C636" s="126" t="inlineStr">
        <is>
          <t>Clos (Traité)</t>
        </is>
      </c>
      <c r="D636" s="147" t="inlineStr">
        <is>
          <t>CVE-2025-3074
CVE-2025-3069
CVE-2025-3071
CVE-2025-3072
CVE-2025-3066
CVE-2025-3067
CVE-2025-3073
CVE-2025-3070
CVE-2025-3068</t>
        </is>
      </c>
      <c r="E636" s="147" t="inlineStr">
        <is>
          <t>Google Chrome</t>
        </is>
      </c>
      <c r="F636" s="123" t="n">
        <v>45749</v>
      </c>
      <c r="G636" s="18" t="inlineStr">
        <is>
          <t>De multiples vulnérabilités ont été découvertes 
dans Google Chrome. Elles permettent à un 
attaquant de provoquer un problème de sécurité 
non spécifié par l'éditeur.</t>
        </is>
      </c>
      <c r="H636" s="124" t="inlineStr">
        <is>
          <t>Risque fort</t>
        </is>
      </c>
      <c r="I636" s="147" t="inlineStr">
        <is>
          <t>Non spécifié par l'éditeur</t>
        </is>
      </c>
      <c r="J636" s="147" t="inlineStr">
        <is>
          <t>OUI</t>
        </is>
      </c>
      <c r="K636" s="18" t="inlineStr">
        <is>
          <t>Il est recommandé de mettre à jour Google Chrome vers :
➢ version 135.0.7049.41/42 ou ultérieure pour Windows et Mac
➢ version 135.0.7049.52 ou ultérieure pour Linux</t>
        </is>
      </c>
      <c r="L636" s="147" t="inlineStr">
        <is>
          <t>FS</t>
        </is>
      </c>
      <c r="M636" s="123" t="n">
        <v>45749</v>
      </c>
      <c r="N636" s="147" t="n">
        <v>5</v>
      </c>
      <c r="O636" s="123" t="n">
        <v>45749</v>
      </c>
      <c r="P636" s="1">
        <f>DATEDIF(F636,O636,"D")</f>
        <v/>
      </c>
      <c r="Q636" s="109">
        <f>IF(P636&lt;=N636,"Traité dans le delai","Hors délai de remediation")</f>
        <v/>
      </c>
      <c r="R636" s="18" t="inlineStr">
        <is>
          <t>02/04/2025 : Mail envoyé par SOC
Autoupdate</t>
        </is>
      </c>
      <c r="S636" s="128" t="inlineStr">
        <is>
          <t>https://chromereleases.googleblog.com/2025/04/stable-channel-update-for-desktop.htmL</t>
        </is>
      </c>
      <c r="T636" s="22" t="n"/>
    </row>
    <row r="637">
      <c r="A637" s="110" t="inlineStr">
        <is>
          <t>CDGDev</t>
        </is>
      </c>
      <c r="B637" s="15" t="inlineStr">
        <is>
          <t xml:space="preserve">28082025-13 </t>
        </is>
      </c>
      <c r="C637" s="159" t="inlineStr">
        <is>
          <t>Open</t>
        </is>
      </c>
      <c r="D637" s="15" t="inlineStr">
        <is>
          <t>CVE-2025-9478</t>
        </is>
      </c>
      <c r="E637" s="15" t="inlineStr">
        <is>
          <t>Google chrome</t>
        </is>
      </c>
      <c r="F637" s="165" t="n">
        <v>45897</v>
      </c>
      <c r="G637" s="161" t="inlineStr">
        <is>
          <t>Une vulnérabilité a été découverte dans Google Chrome. Elle permet à un attaquant de provoquer un problème de sécurité non spécifié par l'éditeur.</t>
        </is>
      </c>
      <c r="H637" s="162" t="inlineStr">
        <is>
          <t>Fort</t>
        </is>
      </c>
      <c r="I637" s="15" t="inlineStr">
        <is>
          <t>Non spécifié par l'éditeur</t>
        </is>
      </c>
      <c r="J637" s="15" t="inlineStr">
        <is>
          <t>Non</t>
        </is>
      </c>
      <c r="K637" s="161" t="inlineStr">
        <is>
          <t>Il est recommandé de mettre à jour Google Chrome vers :
version 139.0.7258.154/.155 ou ultérieure pour Windows et Mac
version 139.0.7258.154 ou ultérieure pour Linux</t>
        </is>
      </c>
      <c r="L637" s="15" t="inlineStr">
        <is>
          <t>FS</t>
        </is>
      </c>
      <c r="M637" s="15" t="inlineStr">
        <is>
          <t>08/28/2025</t>
        </is>
      </c>
      <c r="N637" s="15" t="n">
        <v>5</v>
      </c>
      <c r="O637" s="165">
        <f>TODAY()</f>
        <v/>
      </c>
      <c r="P637" s="110">
        <f>DATEDIF(F637,O637,"D")</f>
        <v/>
      </c>
      <c r="Q637" s="163">
        <f>IF(P637&lt;=N637,"Traité dans le delai","Hors délai de remediation")</f>
        <v/>
      </c>
      <c r="R637" s="161" t="inlineStr">
        <is>
          <t>2025-08-28 : Mail envoyé par SOC</t>
        </is>
      </c>
      <c r="S637" s="161" t="inlineStr">
        <is>
          <t>https://chromereleases.googleblog.com/2025/08/stable-channel-update-for-desktop_26.html</t>
        </is>
      </c>
    </row>
    <row r="638">
      <c r="A638" s="110" t="inlineStr">
        <is>
          <t>CDGDev</t>
        </is>
      </c>
      <c r="B638" s="15" t="inlineStr">
        <is>
          <t xml:space="preserve">22082025-10 </t>
        </is>
      </c>
      <c r="C638" s="159" t="inlineStr">
        <is>
          <t>Open</t>
        </is>
      </c>
      <c r="D638" s="15" t="inlineStr">
        <is>
          <t>CVE-2025-9132</t>
        </is>
      </c>
      <c r="E638" s="15" t="inlineStr">
        <is>
          <t>Microsoft edge</t>
        </is>
      </c>
      <c r="F638" s="165" t="n">
        <v>45891</v>
      </c>
      <c r="G638" s="161" t="inlineStr">
        <is>
          <t>Une vulnérabilité a été découverte dans Microsoft Edge. Elle permet à un attaquant de provoquer un problème de sécurité non spécifié par l'éditeur.</t>
        </is>
      </c>
      <c r="H638" s="162" t="inlineStr">
        <is>
          <t>Fort</t>
        </is>
      </c>
      <c r="I638" s="15" t="inlineStr">
        <is>
          <t>Non spécifié par l'éditeur</t>
        </is>
      </c>
      <c r="J638" s="15" t="inlineStr">
        <is>
          <t>Non</t>
        </is>
      </c>
      <c r="K638" s="161" t="inlineStr">
        <is>
          <t>Il est recommandé de mettre à jour Microsoft Edge vers : version 138.0.3351.144 ou ultérieure</t>
        </is>
      </c>
      <c r="L638" s="15" t="inlineStr">
        <is>
          <t>FS</t>
        </is>
      </c>
      <c r="M638" s="15" t="inlineStr">
        <is>
          <t>08/22/2025</t>
        </is>
      </c>
      <c r="N638" s="15" t="n">
        <v>5</v>
      </c>
      <c r="O638" s="165">
        <f>TODAY()</f>
        <v/>
      </c>
      <c r="P638" s="110">
        <f>DATEDIF(F638,O638,"D")</f>
        <v/>
      </c>
      <c r="Q638" s="163">
        <f>IF(P638&lt;=N638,"Traité dans le delai","Hors délai de remediation")</f>
        <v/>
      </c>
      <c r="R638" s="161" t="inlineStr">
        <is>
          <t>2025-08-22 : Mail envoyé par SOC</t>
        </is>
      </c>
      <c r="S638" s="161" t="inlineStr">
        <is>
          <t>https://msrc.microsoft.com/update-guide/vulnerability/CVE-2025-9132</t>
        </is>
      </c>
    </row>
    <row r="639">
      <c r="A639" s="110" t="inlineStr">
        <is>
          <t>CDGDev</t>
        </is>
      </c>
      <c r="B639" s="15" t="inlineStr">
        <is>
          <t xml:space="preserve">22082025-11 </t>
        </is>
      </c>
      <c r="C639" s="164" t="inlineStr">
        <is>
          <t>Clos (Patch cumulative)</t>
        </is>
      </c>
      <c r="D639" s="15" t="inlineStr">
        <is>
          <t>CVE-2025-9132</t>
        </is>
      </c>
      <c r="E639" s="15" t="inlineStr">
        <is>
          <t>Google chrome</t>
        </is>
      </c>
      <c r="F639" s="165" t="n">
        <v>45891</v>
      </c>
      <c r="G639" s="161" t="inlineStr">
        <is>
          <t>Une vulnérabilité a été découverte dans Google Chrome. L'exploitation de cette vulnérabilité peut permettre à un attaquant d'accéder à des informations confidentielles.</t>
        </is>
      </c>
      <c r="H639" s="162" t="inlineStr">
        <is>
          <t>Fort</t>
        </is>
      </c>
      <c r="I639" s="15" t="inlineStr">
        <is>
          <t>Accès à des informations confidentielles</t>
        </is>
      </c>
      <c r="J639" s="15" t="inlineStr">
        <is>
          <t>Oui</t>
        </is>
      </c>
      <c r="K639" s="161" t="inlineStr">
        <is>
          <t>Mise à jour vers les versions : 
➢ Google Chrome version 139.0.7258.138/.139 ou ultérieure sur Windows
➢ Google Chrome version 139.0.7258.138 ou ultérieure sur Linux
➢ Google Chrome version 139.0.7258.138/.139 ou ultérieure sur Mac</t>
        </is>
      </c>
      <c r="L639" s="15" t="inlineStr">
        <is>
          <t>FS</t>
        </is>
      </c>
      <c r="M639" s="15" t="inlineStr">
        <is>
          <t>08/22/2025</t>
        </is>
      </c>
      <c r="N639" s="15" t="n">
        <v>5</v>
      </c>
      <c r="O639" s="165" t="n">
        <v>45892</v>
      </c>
      <c r="P639" s="110">
        <f>DATEDIF(F639,O639,"D")</f>
        <v/>
      </c>
      <c r="Q639" s="163">
        <f>IF(P639&lt;=N639,"Traité dans le delai","Hors délai de remediation")</f>
        <v/>
      </c>
      <c r="R639" s="161" t="inlineStr">
        <is>
          <t>2025-08-22 : Mail envoyé par SOC</t>
        </is>
      </c>
      <c r="S639" s="161" t="inlineStr">
        <is>
          <t>https://chromereleases.googleblog.com/2025/08/stable-channel-update-for-desktop_19.html</t>
        </is>
      </c>
    </row>
    <row r="640">
      <c r="A640" s="110" t="inlineStr">
        <is>
          <t>CDGDev</t>
        </is>
      </c>
      <c r="B640" s="15" t="inlineStr">
        <is>
          <t xml:space="preserve">03072025-07 </t>
        </is>
      </c>
      <c r="C640" s="164" t="inlineStr">
        <is>
          <t>Clos (Non concerné)</t>
        </is>
      </c>
      <c r="D640" s="15" t="inlineStr">
        <is>
          <t>CVE-2025-49713</t>
        </is>
      </c>
      <c r="E640" s="15" t="inlineStr">
        <is>
          <t>Microsoft edge</t>
        </is>
      </c>
      <c r="F640" s="165" t="n">
        <v>45841</v>
      </c>
      <c r="G640" s="161" t="inlineStr">
        <is>
          <t>Une vulnérabilité a été découverte dans Microsoft Edge. Elle permet à un attaquant de provoquer une exécution de code arbitraire à distance.</t>
        </is>
      </c>
      <c r="H640" s="162" t="inlineStr">
        <is>
          <t>Fort</t>
        </is>
      </c>
      <c r="I640" s="15" t="inlineStr">
        <is>
          <t>Exécution de code arbitraire à distance</t>
        </is>
      </c>
      <c r="J640" s="15" t="inlineStr">
        <is>
          <t>Non</t>
        </is>
      </c>
      <c r="K640" s="161" t="inlineStr">
        <is>
          <t>Il est recommandé de mettre à jour Microsoft Edge vers : version 138.0.3351.65 ou ultérieure</t>
        </is>
      </c>
      <c r="L640" s="15" t="inlineStr">
        <is>
          <t>FS</t>
        </is>
      </c>
      <c r="M640" s="15" t="inlineStr">
        <is>
          <t>07/03/2025</t>
        </is>
      </c>
      <c r="N640" s="15" t="n">
        <v>5</v>
      </c>
      <c r="O640" s="165" t="n">
        <v>45843</v>
      </c>
      <c r="P640" s="110">
        <f>DATEDIF(F640,O640,"D")</f>
        <v/>
      </c>
      <c r="Q640" s="163">
        <f>IF(P640&lt;=N640,"Traité dans le delai","Hors délai de remediation")</f>
        <v/>
      </c>
      <c r="R640" s="161" t="inlineStr">
        <is>
          <t>2025-07-03 : Mail envoyé par SOC</t>
        </is>
      </c>
      <c r="S640" s="161" t="inlineStr">
        <is>
          <t>https://msrc.microsoft.com/update-guide/vulnerability/CVE-2025-49713</t>
        </is>
      </c>
    </row>
    <row r="641">
      <c r="A641" s="110" t="inlineStr">
        <is>
          <t>CDGDev</t>
        </is>
      </c>
      <c r="B641" s="15" t="inlineStr">
        <is>
          <t xml:space="preserve">03092025-11 </t>
        </is>
      </c>
      <c r="C641" s="159" t="inlineStr">
        <is>
          <t>Open</t>
        </is>
      </c>
      <c r="D641" s="15" t="inlineStr">
        <is>
          <t>CVE-2025-9864
CVE-2025-9865
CVE-2025-9866
CVE-2025-9867</t>
        </is>
      </c>
      <c r="E641" s="15" t="inlineStr">
        <is>
          <t>Google chrome</t>
        </is>
      </c>
      <c r="F641" s="165" t="n">
        <v>45903</v>
      </c>
      <c r="G641" s="161" t="inlineStr">
        <is>
          <t>De multiples vulnérabilités ont été découvertes dans Google Chrome. Elles permettent à un attaquant de provoquer un problème de sécurité non spécifié par l'éditeur.</t>
        </is>
      </c>
      <c r="H641" s="162" t="inlineStr">
        <is>
          <t>Fort</t>
        </is>
      </c>
      <c r="I641" s="15" t="inlineStr">
        <is>
          <t>Non spécifié par l'éditeur</t>
        </is>
      </c>
      <c r="J641" s="15" t="inlineStr">
        <is>
          <t>Non</t>
        </is>
      </c>
      <c r="K641" s="161" t="inlineStr">
        <is>
          <t>Mise à jour recommandée ➢ "version 140.0.7339.80 ou ultérieure pour Linux"
Mise à jour recommandée ➢ "version 140.0.7339.80/81 ou ultérieure pour Windows"
Mise à jour recommandée ➢ "version 140.0.7339.80/81 ou ultérieure pour Mac"</t>
        </is>
      </c>
      <c r="L641" s="15" t="inlineStr">
        <is>
          <t>FS</t>
        </is>
      </c>
      <c r="M641" s="15" t="inlineStr">
        <is>
          <t>09/03/2025</t>
        </is>
      </c>
      <c r="N641" s="15" t="n">
        <v>5</v>
      </c>
      <c r="O641" s="165">
        <f>TODAY()</f>
        <v/>
      </c>
      <c r="P641" s="110">
        <f>DATEDIF(F641,O641,"D")</f>
        <v/>
      </c>
      <c r="Q641" s="163">
        <f>IF(P641&lt;=N641,"Traité dans le delai","Hors délai de remediation")</f>
        <v/>
      </c>
      <c r="R641" s="161" t="inlineStr">
        <is>
          <t>2025-09-03 : Mail envoyé par SOC</t>
        </is>
      </c>
      <c r="S641" s="161" t="inlineStr">
        <is>
          <t>https://chromereleases.googleblog.com/2025/09/stable-channel-update-for-desktop.html</t>
        </is>
      </c>
    </row>
    <row r="642">
      <c r="A642" s="110" t="inlineStr">
        <is>
          <t>CDGDev</t>
        </is>
      </c>
      <c r="B642" s="15" t="inlineStr">
        <is>
          <t xml:space="preserve">28082025-13 </t>
        </is>
      </c>
      <c r="C642" s="166" t="inlineStr">
        <is>
          <t>WIP</t>
        </is>
      </c>
      <c r="D642" s="15" t="inlineStr">
        <is>
          <t>CVE-2025-9478</t>
        </is>
      </c>
      <c r="E642" s="15" t="inlineStr">
        <is>
          <t>Google chrome</t>
        </is>
      </c>
      <c r="F642" s="165" t="n">
        <v>45897</v>
      </c>
      <c r="G642" s="161" t="inlineStr">
        <is>
          <t>Une vulnérabilité a été découverte dans Google Chrome. Elle permet à un attaquant de provoquer un problème de sécurité non spécifié par l'éditeur.</t>
        </is>
      </c>
      <c r="H642" s="162" t="inlineStr">
        <is>
          <t>Fort</t>
        </is>
      </c>
      <c r="I642" s="15" t="inlineStr">
        <is>
          <t>Non spécifié par l'éditeur</t>
        </is>
      </c>
      <c r="J642" s="15" t="inlineStr">
        <is>
          <t>Non</t>
        </is>
      </c>
      <c r="K642" s="161" t="inlineStr">
        <is>
          <t>Il est recommandé de mettre à jour Google Chrome vers :
version 139.0.7258.154/.155 ou ultérieure pour Windows et Mac
version 139.0.7258.154 ou ultérieure pour Linux</t>
        </is>
      </c>
      <c r="L642" s="15" t="inlineStr">
        <is>
          <t>FS</t>
        </is>
      </c>
      <c r="M642" s="15" t="inlineStr">
        <is>
          <t>08/28/2025</t>
        </is>
      </c>
      <c r="N642" s="15" t="n">
        <v>5</v>
      </c>
      <c r="O642" s="165">
        <f>TODAY()</f>
        <v/>
      </c>
      <c r="P642" s="110">
        <f>DATEDIF(F642,O642,"D")</f>
        <v/>
      </c>
      <c r="Q642" s="163">
        <f>IF(P642&lt;=N642,"Traité dans le delai","Hors délai de remediation")</f>
        <v/>
      </c>
      <c r="R642" s="161" t="inlineStr">
        <is>
          <t>2025-08-28 : Mail envoyé par SOC</t>
        </is>
      </c>
      <c r="S642" s="161" t="inlineStr">
        <is>
          <t>https://chromereleases.googleblog.com/2025/08/stable-channel-update-for-desktop_26.html</t>
        </is>
      </c>
    </row>
    <row r="643">
      <c r="A643" s="110" t="inlineStr">
        <is>
          <t>CDGDev</t>
        </is>
      </c>
      <c r="B643" s="15" t="inlineStr">
        <is>
          <t xml:space="preserve">22082025-10 </t>
        </is>
      </c>
      <c r="C643" s="159" t="inlineStr">
        <is>
          <t>Open</t>
        </is>
      </c>
      <c r="D643" s="15" t="inlineStr">
        <is>
          <t>CVE-2025-9132</t>
        </is>
      </c>
      <c r="E643" s="15" t="inlineStr">
        <is>
          <t>Microsoft edge</t>
        </is>
      </c>
      <c r="F643" s="165" t="n">
        <v>45891</v>
      </c>
      <c r="G643" s="161" t="inlineStr">
        <is>
          <t>Une vulnérabilité a été découverte dans Microsoft Edge. Elle permet à un attaquant de provoquer un problème de sécurité non spécifié par l'éditeur.</t>
        </is>
      </c>
      <c r="H643" s="162" t="inlineStr">
        <is>
          <t>Fort</t>
        </is>
      </c>
      <c r="I643" s="15" t="inlineStr">
        <is>
          <t>Non spécifié par l'éditeur</t>
        </is>
      </c>
      <c r="J643" s="15" t="inlineStr">
        <is>
          <t>Non</t>
        </is>
      </c>
      <c r="K643" s="161" t="inlineStr">
        <is>
          <t>Il est recommandé de mettre à jour Microsoft Edge vers : version 138.0.3351.144 ou ultérieure</t>
        </is>
      </c>
      <c r="L643" s="15" t="inlineStr">
        <is>
          <t>FS</t>
        </is>
      </c>
      <c r="M643" s="15" t="inlineStr">
        <is>
          <t>08/22/2025</t>
        </is>
      </c>
      <c r="N643" s="15" t="n">
        <v>5</v>
      </c>
      <c r="O643" s="165">
        <f>TODAY()</f>
        <v/>
      </c>
      <c r="P643" s="110">
        <f>DATEDIF(F643,O643,"D")</f>
        <v/>
      </c>
      <c r="Q643" s="163">
        <f>IF(P643&lt;=N643,"Traité dans le delai","Hors délai de remediation")</f>
        <v/>
      </c>
      <c r="R643" s="161" t="inlineStr">
        <is>
          <t>2025-08-22 : Mail envoyé par SOC
Hello zbi</t>
        </is>
      </c>
      <c r="S643" s="161" t="inlineStr">
        <is>
          <t>https://msrc.microsoft.com/update-guide/vulnerability/CVE-2025-9132</t>
        </is>
      </c>
    </row>
    <row r="644">
      <c r="A644" s="110" t="inlineStr">
        <is>
          <t>CDGDev</t>
        </is>
      </c>
      <c r="B644" s="15" t="inlineStr">
        <is>
          <t xml:space="preserve">22082025-11 </t>
        </is>
      </c>
      <c r="C644" s="164" t="inlineStr">
        <is>
          <t>Clos (Patch cumulative)</t>
        </is>
      </c>
      <c r="D644" s="15" t="inlineStr">
        <is>
          <t>CVE-2025-9132</t>
        </is>
      </c>
      <c r="E644" s="15" t="inlineStr">
        <is>
          <t>Google chrome</t>
        </is>
      </c>
      <c r="F644" s="165" t="n">
        <v>45891</v>
      </c>
      <c r="G644" s="161" t="inlineStr">
        <is>
          <t>Une vulnérabilité a été découverte dans Google Chrome. L'exploitation de cette vulnérabilité peut permettre à un attaquant d'accéder à des informations confidentielles.</t>
        </is>
      </c>
      <c r="H644" s="162" t="inlineStr">
        <is>
          <t>Fort</t>
        </is>
      </c>
      <c r="I644" s="15" t="inlineStr">
        <is>
          <t>Accès à des informations confidentielles</t>
        </is>
      </c>
      <c r="J644" s="15" t="inlineStr">
        <is>
          <t>Oui</t>
        </is>
      </c>
      <c r="K644" s="161" t="inlineStr">
        <is>
          <t>Mise à jour vers les versions : 
➢ Google Chrome version 139.0.7258.138/.139 ou ultérieure sur Windows
➢ Google Chrome version 139.0.7258.138 ou ultérieure sur Linux
➢ Google Chrome version 139.0.7258.138/.139 ou ultérieure sur Mac</t>
        </is>
      </c>
      <c r="L644" s="15" t="inlineStr">
        <is>
          <t>FS</t>
        </is>
      </c>
      <c r="M644" s="15" t="inlineStr">
        <is>
          <t>08/22/2025</t>
        </is>
      </c>
      <c r="N644" s="15" t="n">
        <v>5</v>
      </c>
      <c r="O644" s="165" t="n">
        <v>45892</v>
      </c>
      <c r="P644" s="110">
        <f>DATEDIF(F644,O644,"D")</f>
        <v/>
      </c>
      <c r="Q644" s="163">
        <f>IF(P644&lt;=N644,"Traité dans le delai","Hors délai de remediation")</f>
        <v/>
      </c>
      <c r="R644" s="161" t="inlineStr">
        <is>
          <t>2025-08-22 : Mail envoyé par SOC</t>
        </is>
      </c>
      <c r="S644" s="161" t="inlineStr">
        <is>
          <t>https://chromereleases.googleblog.com/2025/08/stable-channel-update-for-desktop_19.html</t>
        </is>
      </c>
    </row>
    <row r="645">
      <c r="A645" s="110" t="inlineStr">
        <is>
          <t>CDGDev</t>
        </is>
      </c>
      <c r="B645" s="15" t="inlineStr">
        <is>
          <t xml:space="preserve">16072025-11 </t>
        </is>
      </c>
      <c r="C645" s="159" t="inlineStr">
        <is>
          <t>Open</t>
        </is>
      </c>
      <c r="D645" s="15" t="inlineStr">
        <is>
          <t>CVE-2025-6558
CVE-2025-7656
CVE-2025-7657</t>
        </is>
      </c>
      <c r="E645" s="15" t="inlineStr">
        <is>
          <t>Google chrome</t>
        </is>
      </c>
      <c r="F645" s="165" t="n">
        <v>45854</v>
      </c>
      <c r="G645" s="161" t="inlineStr">
        <is>
          <t>De multiples vulnérabilités ont été découvertes dans Google Chrome. Elles permettent à un attaquant de provoquer un problème de sécurité non spécifié par l'éditeur. Google indique que la vulnérabilité CVE-2025-6558 est activement exploitée.</t>
        </is>
      </c>
      <c r="H645" s="162" t="inlineStr">
        <is>
          <t>Fort</t>
        </is>
      </c>
      <c r="I645" s="15" t="inlineStr">
        <is>
          <t>Non spécifié par l'éditeur</t>
        </is>
      </c>
      <c r="J645" s="15" t="inlineStr">
        <is>
          <t>Non</t>
        </is>
      </c>
      <c r="K645" s="161" t="inlineStr">
        <is>
          <t>Il est recommandé de mettre à jour Google Chrome vers : version 138.0.7204.157/.158 ou ultérieure pour Windows et Mac
Il est recommandé de mettre à jour Google Chrome vers : version 138.0.7204.157 ou ultérieure pour Linux</t>
        </is>
      </c>
      <c r="L645" s="15" t="inlineStr">
        <is>
          <t>FS</t>
        </is>
      </c>
      <c r="M645" s="15" t="inlineStr">
        <is>
          <t>07/16/2025</t>
        </is>
      </c>
      <c r="N645" s="15" t="n">
        <v>5</v>
      </c>
      <c r="O645" s="165">
        <f>TODAY()</f>
        <v/>
      </c>
      <c r="P645" s="110">
        <f>DATEDIF(F645,O645,"D")</f>
        <v/>
      </c>
      <c r="Q645" s="163">
        <f>IF(P645&lt;=N645,"Traité dans le delai","Hors délai de remediation")</f>
        <v/>
      </c>
      <c r="R645" s="161" t="inlineStr">
        <is>
          <t>2025-07-16 : Mail envoyé par SOC</t>
        </is>
      </c>
      <c r="S645" s="161" t="inlineStr">
        <is>
          <t>https://chromereleases.googleblog.com/2025/07/stable-channel-update-for-desktop_15.html</t>
        </is>
      </c>
    </row>
    <row r="646">
      <c r="A646" s="110" t="inlineStr">
        <is>
          <t>CDGDev</t>
        </is>
      </c>
      <c r="B646" s="15" t="inlineStr">
        <is>
          <t xml:space="preserve">03072025-07 </t>
        </is>
      </c>
      <c r="C646" s="164" t="inlineStr">
        <is>
          <t>Clos (Non concerné)</t>
        </is>
      </c>
      <c r="D646" s="15" t="inlineStr">
        <is>
          <t>CVE-2025-49713</t>
        </is>
      </c>
      <c r="E646" s="15" t="inlineStr">
        <is>
          <t>Microsoft edge</t>
        </is>
      </c>
      <c r="F646" s="165" t="n">
        <v>45841</v>
      </c>
      <c r="G646" s="161" t="inlineStr">
        <is>
          <t>Une vulnérabilité a été découverte dans Microsoft Edge. Elle permet à un attaquant de provoquer une exécution de code arbitraire à distance.</t>
        </is>
      </c>
      <c r="H646" s="162" t="inlineStr">
        <is>
          <t>Fort</t>
        </is>
      </c>
      <c r="I646" s="15" t="inlineStr">
        <is>
          <t>Exécution de code arbitraire à distance</t>
        </is>
      </c>
      <c r="J646" s="15" t="inlineStr">
        <is>
          <t>Non</t>
        </is>
      </c>
      <c r="K646" s="161" t="inlineStr">
        <is>
          <t>Il est recommandé de mettre à jour Microsoft Edge vers : version 138.0.3351.65 ou ultérieure</t>
        </is>
      </c>
      <c r="L646" s="15" t="inlineStr">
        <is>
          <t>FS</t>
        </is>
      </c>
      <c r="M646" s="15" t="inlineStr">
        <is>
          <t>07/03/2025</t>
        </is>
      </c>
      <c r="N646" s="15" t="n">
        <v>5</v>
      </c>
      <c r="O646" s="165" t="n">
        <v>45843</v>
      </c>
      <c r="P646" s="110">
        <f>DATEDIF(F646,O646,"D")</f>
        <v/>
      </c>
      <c r="Q646" s="163">
        <f>IF(P646&lt;=N646,"Traité dans le delai","Hors délai de remediation")</f>
        <v/>
      </c>
      <c r="R646" s="161" t="inlineStr">
        <is>
          <t>2025-07-03 : Mail envoyé par SOC</t>
        </is>
      </c>
      <c r="S646" s="161" t="inlineStr">
        <is>
          <t>https://msrc.microsoft.com/update-guide/vulnerability/CVE-2025-49713</t>
        </is>
      </c>
    </row>
    <row r="647">
      <c r="A647" s="110" t="inlineStr">
        <is>
          <t>CDGDev</t>
        </is>
      </c>
      <c r="B647" s="15" t="inlineStr">
        <is>
          <t xml:space="preserve">03092025-11 </t>
        </is>
      </c>
      <c r="C647" s="159" t="inlineStr">
        <is>
          <t>Open</t>
        </is>
      </c>
      <c r="D647" s="15" t="inlineStr">
        <is>
          <t>CVE-2025-9864
CVE-2025-9865
CVE-2025-9866
CVE-2025-9867</t>
        </is>
      </c>
      <c r="E647" s="15" t="inlineStr">
        <is>
          <t>Google chrome</t>
        </is>
      </c>
      <c r="F647" s="165" t="n">
        <v>45903</v>
      </c>
      <c r="G647" s="161" t="inlineStr">
        <is>
          <t>De multiples vulnérabilités ont été découvertes dans Google Chrome. Elles permettent à un attaquant de provoquer un problème de sécurité non spécifié par l'éditeur.</t>
        </is>
      </c>
      <c r="H647" s="162" t="inlineStr">
        <is>
          <t>Fort</t>
        </is>
      </c>
      <c r="I647" s="15" t="inlineStr">
        <is>
          <t>Non spécifié par l'éditeur</t>
        </is>
      </c>
      <c r="J647" s="15" t="inlineStr">
        <is>
          <t>Non</t>
        </is>
      </c>
      <c r="K647" s="161" t="inlineStr">
        <is>
          <t>Mise à jour recommandée ➢ "version 140.0.7339.80 ou ultérieure pour Linux"
Mise à jour recommandée ➢ "version 140.0.7339.80/81 ou ultérieure pour Windows"
Mise à jour recommandée ➢ "version 140.0.7339.80/81 ou ultérieure pour Mac"</t>
        </is>
      </c>
      <c r="L647" s="15" t="inlineStr">
        <is>
          <t>FS</t>
        </is>
      </c>
      <c r="M647" s="15" t="inlineStr">
        <is>
          <t>09/03/2025</t>
        </is>
      </c>
      <c r="N647" s="15" t="n">
        <v>5</v>
      </c>
      <c r="O647" s="165">
        <f>TODAY()</f>
        <v/>
      </c>
      <c r="P647" s="110">
        <f>DATEDIF(F647,O647,"D")</f>
        <v/>
      </c>
      <c r="Q647" s="163">
        <f>IF(P647&lt;=N647,"Traité dans le delai","Hors délai de remediation")</f>
        <v/>
      </c>
      <c r="R647" s="161" t="inlineStr">
        <is>
          <t>2025-09-03 : Mail envoyé par SOC</t>
        </is>
      </c>
      <c r="S647" s="161" t="inlineStr">
        <is>
          <t>https://chromereleases.googleblog.com/2025/09/stable-channel-update-for-desktop.html</t>
        </is>
      </c>
    </row>
    <row r="648">
      <c r="A648" s="110" t="inlineStr">
        <is>
          <t>CDGDev</t>
        </is>
      </c>
      <c r="B648" s="15" t="inlineStr">
        <is>
          <t xml:space="preserve">28082025-13 </t>
        </is>
      </c>
      <c r="C648" s="166" t="inlineStr">
        <is>
          <t>WIP</t>
        </is>
      </c>
      <c r="D648" s="15" t="inlineStr">
        <is>
          <t>CVE-2025-9478</t>
        </is>
      </c>
      <c r="E648" s="15" t="inlineStr">
        <is>
          <t>Google chrome</t>
        </is>
      </c>
      <c r="F648" s="165" t="n">
        <v>45897</v>
      </c>
      <c r="G648" s="161" t="inlineStr">
        <is>
          <t>Une vulnérabilité a été découverte dans Google Chrome. Elle permet à un attaquant de provoquer un problème de sécurité non spécifié par l'éditeur.</t>
        </is>
      </c>
      <c r="H648" s="162" t="inlineStr">
        <is>
          <t>Fort</t>
        </is>
      </c>
      <c r="I648" s="15" t="inlineStr">
        <is>
          <t>Non spécifié par l'éditeur</t>
        </is>
      </c>
      <c r="J648" s="15" t="inlineStr">
        <is>
          <t>Non</t>
        </is>
      </c>
      <c r="K648" s="161" t="inlineStr">
        <is>
          <t>Il est recommandé de mettre à jour Google Chrome vers :
version 139.0.7258.154/.155 ou ultérieure pour Windows et Mac
version 139.0.7258.154 ou ultérieure pour Linux</t>
        </is>
      </c>
      <c r="L648" s="15" t="inlineStr">
        <is>
          <t>FS</t>
        </is>
      </c>
      <c r="M648" s="15" t="inlineStr">
        <is>
          <t>08/28/2025</t>
        </is>
      </c>
      <c r="N648" s="15" t="n">
        <v>5</v>
      </c>
      <c r="O648" s="165">
        <f>TODAY()</f>
        <v/>
      </c>
      <c r="P648" s="110">
        <f>DATEDIF(F648,O648,"D")</f>
        <v/>
      </c>
      <c r="Q648" s="163">
        <f>IF(P648&lt;=N648,"Traité dans le delai","Hors délai de remediation")</f>
        <v/>
      </c>
      <c r="R648" s="161" t="inlineStr">
        <is>
          <t>2025-08-28 : Mail envoyé par SOC</t>
        </is>
      </c>
      <c r="S648" s="161" t="inlineStr">
        <is>
          <t>https://chromereleases.googleblog.com/2025/08/stable-channel-update-for-desktop_26.html</t>
        </is>
      </c>
    </row>
    <row r="649">
      <c r="A649" s="110" t="inlineStr">
        <is>
          <t>CDGDev</t>
        </is>
      </c>
      <c r="B649" s="15" t="inlineStr">
        <is>
          <t xml:space="preserve">22082025-10 </t>
        </is>
      </c>
      <c r="C649" s="159" t="inlineStr">
        <is>
          <t>Open</t>
        </is>
      </c>
      <c r="D649" s="15" t="inlineStr">
        <is>
          <t>CVE-2025-9132</t>
        </is>
      </c>
      <c r="E649" s="15" t="inlineStr">
        <is>
          <t>Microsoft edge</t>
        </is>
      </c>
      <c r="F649" s="165" t="n">
        <v>45891</v>
      </c>
      <c r="G649" s="161" t="inlineStr">
        <is>
          <t>Une vulnérabilité a été découverte dans Microsoft Edge. Elle permet à un attaquant de provoquer un problème de sécurité non spécifié par l'éditeur.</t>
        </is>
      </c>
      <c r="H649" s="162" t="inlineStr">
        <is>
          <t>Fort</t>
        </is>
      </c>
      <c r="I649" s="15" t="inlineStr">
        <is>
          <t>Non spécifié par l'éditeur</t>
        </is>
      </c>
      <c r="J649" s="15" t="inlineStr">
        <is>
          <t>Non</t>
        </is>
      </c>
      <c r="K649" s="161" t="inlineStr">
        <is>
          <t>Il est recommandé de mettre à jour Microsoft Edge vers : version 138.0.3351.144 ou ultérieure</t>
        </is>
      </c>
      <c r="L649" s="15" t="inlineStr">
        <is>
          <t>FS</t>
        </is>
      </c>
      <c r="M649" s="15" t="inlineStr">
        <is>
          <t>08/22/2025</t>
        </is>
      </c>
      <c r="N649" s="15" t="n">
        <v>5</v>
      </c>
      <c r="O649" s="165">
        <f>TODAY()</f>
        <v/>
      </c>
      <c r="P649" s="110">
        <f>DATEDIF(F649,O649,"D")</f>
        <v/>
      </c>
      <c r="Q649" s="163">
        <f>IF(P649&lt;=N649,"Traité dans le delai","Hors délai de remediation")</f>
        <v/>
      </c>
      <c r="R649" s="161" t="inlineStr">
        <is>
          <t>2025-08-22 : Mail envoyé par SOC
Hello zbi</t>
        </is>
      </c>
      <c r="S649" s="161" t="inlineStr">
        <is>
          <t>https://msrc.microsoft.com/update-guide/vulnerability/CVE-2025-9132</t>
        </is>
      </c>
    </row>
    <row r="650">
      <c r="A650" s="110" t="inlineStr">
        <is>
          <t>CDGDev</t>
        </is>
      </c>
      <c r="B650" s="15" t="inlineStr">
        <is>
          <t xml:space="preserve">22082025-11 </t>
        </is>
      </c>
      <c r="C650" s="164" t="inlineStr">
        <is>
          <t>Clos (Patch cumulative)</t>
        </is>
      </c>
      <c r="D650" s="15" t="inlineStr">
        <is>
          <t>CVE-2025-9132</t>
        </is>
      </c>
      <c r="E650" s="15" t="inlineStr">
        <is>
          <t>Google chrome</t>
        </is>
      </c>
      <c r="F650" s="165" t="n">
        <v>45891</v>
      </c>
      <c r="G650" s="161" t="inlineStr">
        <is>
          <t>Une vulnérabilité a été découverte dans Google Chrome. L'exploitation de cette vulnérabilité peut permettre à un attaquant d'accéder à des informations confidentielles.</t>
        </is>
      </c>
      <c r="H650" s="162" t="inlineStr">
        <is>
          <t>Fort</t>
        </is>
      </c>
      <c r="I650" s="15" t="inlineStr">
        <is>
          <t>Accès à des informations confidentielles</t>
        </is>
      </c>
      <c r="J650" s="15" t="inlineStr">
        <is>
          <t>Oui</t>
        </is>
      </c>
      <c r="K650" s="161" t="inlineStr">
        <is>
          <t>Mise à jour vers les versions : 
➢ Google Chrome version 139.0.7258.138/.139 ou ultérieure sur Windows
➢ Google Chrome version 139.0.7258.138 ou ultérieure sur Linux
➢ Google Chrome version 139.0.7258.138/.139 ou ultérieure sur Mac</t>
        </is>
      </c>
      <c r="L650" s="15" t="inlineStr">
        <is>
          <t>FS</t>
        </is>
      </c>
      <c r="M650" s="15" t="inlineStr">
        <is>
          <t>08/22/2025</t>
        </is>
      </c>
      <c r="N650" s="15" t="n">
        <v>5</v>
      </c>
      <c r="O650" s="165" t="n">
        <v>45892</v>
      </c>
      <c r="P650" s="110">
        <f>DATEDIF(F650,O650,"D")</f>
        <v/>
      </c>
      <c r="Q650" s="163">
        <f>IF(P650&lt;=N650,"Traité dans le delai","Hors délai de remediation")</f>
        <v/>
      </c>
      <c r="R650" s="161" t="inlineStr">
        <is>
          <t>2025-08-22 : Mail envoyé par SOC</t>
        </is>
      </c>
      <c r="S650" s="161" t="inlineStr">
        <is>
          <t>https://chromereleases.googleblog.com/2025/08/stable-channel-update-for-desktop_19.html</t>
        </is>
      </c>
    </row>
    <row r="651">
      <c r="A651" s="110" t="inlineStr">
        <is>
          <t>CDGDev</t>
        </is>
      </c>
      <c r="B651" s="15" t="inlineStr">
        <is>
          <t xml:space="preserve">16072025-11 </t>
        </is>
      </c>
      <c r="C651" s="159" t="inlineStr">
        <is>
          <t>Open</t>
        </is>
      </c>
      <c r="D651" s="15" t="inlineStr">
        <is>
          <t>CVE-2025-6558
CVE-2025-7656
CVE-2025-7657</t>
        </is>
      </c>
      <c r="E651" s="15" t="inlineStr">
        <is>
          <t>Google chrome</t>
        </is>
      </c>
      <c r="F651" s="165" t="n">
        <v>45854</v>
      </c>
      <c r="G651" s="161" t="inlineStr">
        <is>
          <t>De multiples vulnérabilités ont été découvertes dans Google Chrome. Elles permettent à un attaquant de provoquer un problème de sécurité non spécifié par l'éditeur. Google indique que la vulnérabilité CVE-2025-6558 est activement exploitée.</t>
        </is>
      </c>
      <c r="H651" s="162" t="inlineStr">
        <is>
          <t>Fort</t>
        </is>
      </c>
      <c r="I651" s="15" t="inlineStr">
        <is>
          <t>Non spécifié par l'éditeur</t>
        </is>
      </c>
      <c r="J651" s="15" t="inlineStr">
        <is>
          <t>Non</t>
        </is>
      </c>
      <c r="K651" s="161" t="inlineStr">
        <is>
          <t>Il est recommandé de mettre à jour Google Chrome vers : version 138.0.7204.157/.158 ou ultérieure pour Windows et Mac
Il est recommandé de mettre à jour Google Chrome vers : version 138.0.7204.157 ou ultérieure pour Linux</t>
        </is>
      </c>
      <c r="L651" s="15" t="inlineStr">
        <is>
          <t>FS</t>
        </is>
      </c>
      <c r="M651" s="15" t="inlineStr">
        <is>
          <t>07/16/2025</t>
        </is>
      </c>
      <c r="N651" s="15" t="n">
        <v>5</v>
      </c>
      <c r="O651" s="165">
        <f>TODAY()</f>
        <v/>
      </c>
      <c r="P651" s="110">
        <f>DATEDIF(F651,O651,"D")</f>
        <v/>
      </c>
      <c r="Q651" s="163">
        <f>IF(P651&lt;=N651,"Traité dans le delai","Hors délai de remediation")</f>
        <v/>
      </c>
      <c r="R651" s="161" t="inlineStr">
        <is>
          <t>2025-07-16 : Mail envoyé par SOC</t>
        </is>
      </c>
      <c r="S651" s="161" t="inlineStr">
        <is>
          <t>https://chromereleases.googleblog.com/2025/07/stable-channel-update-for-desktop_15.html</t>
        </is>
      </c>
    </row>
    <row r="652">
      <c r="A652" s="110" t="inlineStr">
        <is>
          <t>CDGDev</t>
        </is>
      </c>
      <c r="B652" s="15" t="inlineStr">
        <is>
          <t xml:space="preserve">03072025-07 </t>
        </is>
      </c>
      <c r="C652" s="164" t="inlineStr">
        <is>
          <t>Clos (Non concerné)</t>
        </is>
      </c>
      <c r="D652" s="15" t="inlineStr">
        <is>
          <t>CVE-2025-49713</t>
        </is>
      </c>
      <c r="E652" s="15" t="inlineStr">
        <is>
          <t>Microsoft edge</t>
        </is>
      </c>
      <c r="F652" s="165" t="n">
        <v>45841</v>
      </c>
      <c r="G652" s="161" t="inlineStr">
        <is>
          <t>Une vulnérabilité a été découverte dans Microsoft Edge. Elle permet à un attaquant de provoquer une exécution de code arbitraire à distance.</t>
        </is>
      </c>
      <c r="H652" s="162" t="inlineStr">
        <is>
          <t>Fort</t>
        </is>
      </c>
      <c r="I652" s="15" t="inlineStr">
        <is>
          <t>Exécution de code arbitraire à distance</t>
        </is>
      </c>
      <c r="J652" s="15" t="inlineStr">
        <is>
          <t>Non</t>
        </is>
      </c>
      <c r="K652" s="161" t="inlineStr">
        <is>
          <t>Il est recommandé de mettre à jour Microsoft Edge vers : version 138.0.3351.65 ou ultérieure</t>
        </is>
      </c>
      <c r="L652" s="15" t="inlineStr">
        <is>
          <t>FS</t>
        </is>
      </c>
      <c r="M652" s="15" t="inlineStr">
        <is>
          <t>07/03/2025</t>
        </is>
      </c>
      <c r="N652" s="15" t="n">
        <v>5</v>
      </c>
      <c r="O652" s="165" t="n">
        <v>45843</v>
      </c>
      <c r="P652" s="110">
        <f>DATEDIF(F652,O652,"D")</f>
        <v/>
      </c>
      <c r="Q652" s="163">
        <f>IF(P652&lt;=N652,"Traité dans le delai","Hors délai de remediation")</f>
        <v/>
      </c>
      <c r="R652" s="161" t="inlineStr">
        <is>
          <t>2025-07-03 : Mail envoyé par SOC</t>
        </is>
      </c>
      <c r="S652" s="161" t="inlineStr">
        <is>
          <t>https://msrc.microsoft.com/update-guide/vulnerability/CVE-2025-49713</t>
        </is>
      </c>
    </row>
  </sheetData>
  <autoFilter ref="A1:Y652"/>
  <mergeCells count="1">
    <mergeCell ref="A1:K2"/>
  </mergeCells>
  <conditionalFormatting sqref="C4">
    <cfRule type="containsText" priority="3390" operator="containsText" dxfId="0" text="NOK">
      <formula>NOT(ISERROR(SEARCH("NOK",C4)))</formula>
    </cfRule>
    <cfRule type="containsText" priority="3391" operator="containsText" dxfId="213" text="OPEN">
      <formula>NOT(ISERROR(SEARCH("OPEN",C4)))</formula>
    </cfRule>
    <cfRule type="containsText" priority="3392" operator="containsText" dxfId="1" text="Clos">
      <formula>NOT(ISERROR(SEARCH("Clos",C4)))</formula>
    </cfRule>
    <cfRule type="containsText" priority="3393" operator="containsText" dxfId="211" text="WIP">
      <formula>NOT(ISERROR(SEARCH("WIP",C4)))</formula>
    </cfRule>
    <cfRule type="containsText" priority="3394" operator="containsText" dxfId="0" text="NOK">
      <formula>NOT(ISERROR(SEARCH("NOK",C4)))</formula>
    </cfRule>
    <cfRule type="containsText" priority="3395" operator="containsText" dxfId="213" text="OPEN">
      <formula>NOT(ISERROR(SEARCH("OPEN",C4)))</formula>
    </cfRule>
    <cfRule type="containsText" priority="3396" operator="containsText" dxfId="1" text="Clos">
      <formula>NOT(ISERROR(SEARCH("Clos",C4)))</formula>
    </cfRule>
    <cfRule type="containsText" priority="3397" operator="containsText" dxfId="211" text="WIP">
      <formula>NOT(ISERROR(SEARCH("WIP",C4)))</formula>
    </cfRule>
    <cfRule type="containsText" priority="3398" operator="containsText" dxfId="0" text="NOK">
      <formula>NOT(ISERROR(SEARCH("NOK",C4)))</formula>
    </cfRule>
    <cfRule type="containsText" priority="3399" operator="containsText" dxfId="213" text="OPEN">
      <formula>NOT(ISERROR(SEARCH("OPEN",C4)))</formula>
    </cfRule>
    <cfRule type="containsText" priority="3400" operator="containsText" dxfId="1" text="Clos">
      <formula>NOT(ISERROR(SEARCH("Clos",C4)))</formula>
    </cfRule>
    <cfRule type="containsText" priority="3401" operator="containsText" dxfId="211" text="WIP">
      <formula>NOT(ISERROR(SEARCH("WIP",C4)))</formula>
    </cfRule>
    <cfRule type="containsText" priority="5905" operator="containsText" dxfId="0" text="NOK">
      <formula>NOT(ISERROR(SEARCH("NOK",C4)))</formula>
    </cfRule>
    <cfRule type="containsText" priority="5906" operator="containsText" dxfId="213" text="OPEN">
      <formula>NOT(ISERROR(SEARCH("OPEN",C4)))</formula>
    </cfRule>
    <cfRule type="containsText" priority="5907" operator="containsText" dxfId="1" text="Clos">
      <formula>NOT(ISERROR(SEARCH("Clos",C4)))</formula>
    </cfRule>
    <cfRule type="containsText" priority="5908" operator="containsText" dxfId="211" text="WIP">
      <formula>NOT(ISERROR(SEARCH("WIP",C4)))</formula>
    </cfRule>
  </conditionalFormatting>
  <conditionalFormatting sqref="C4:C5">
    <cfRule type="containsText" priority="5897" operator="containsText" dxfId="0" text="NOK">
      <formula>NOT(ISERROR(SEARCH("NOK",C4)))</formula>
    </cfRule>
    <cfRule type="containsText" priority="5898" operator="containsText" dxfId="213" text="OPEN">
      <formula>NOT(ISERROR(SEARCH("OPEN",C4)))</formula>
    </cfRule>
    <cfRule type="containsText" priority="5899" operator="containsText" dxfId="1" text="Clos">
      <formula>NOT(ISERROR(SEARCH("Clos",C4)))</formula>
    </cfRule>
    <cfRule type="containsText" priority="5900" operator="containsText" dxfId="211" text="WIP">
      <formula>NOT(ISERROR(SEARCH("WIP",C4)))</formula>
    </cfRule>
    <cfRule type="containsText" priority="5909" operator="containsText" dxfId="0" text="NOK">
      <formula>NOT(ISERROR(SEARCH("NOK",C4)))</formula>
    </cfRule>
    <cfRule type="containsText" priority="5910" operator="containsText" dxfId="213" text="OPEN">
      <formula>NOT(ISERROR(SEARCH("OPEN",C4)))</formula>
    </cfRule>
    <cfRule type="containsText" priority="5911" operator="containsText" dxfId="1" text="Clos">
      <formula>NOT(ISERROR(SEARCH("Clos",C4)))</formula>
    </cfRule>
    <cfRule type="containsText" priority="5912" operator="containsText" dxfId="211" text="WIP">
      <formula>NOT(ISERROR(SEARCH("WIP",C4)))</formula>
    </cfRule>
  </conditionalFormatting>
  <conditionalFormatting sqref="C4:C10 C12:C17 C19:C29 C31:C32 C34 C36:C46 C48:C54 C391:C393">
    <cfRule type="containsText" priority="6022" operator="containsText" dxfId="213" text="OPEN">
      <formula>NOT(ISERROR(SEARCH("OPEN",C4)))</formula>
    </cfRule>
    <cfRule type="containsText" priority="6023" operator="containsText" dxfId="1" text="Clos">
      <formula>NOT(ISERROR(SEARCH("Clos",C4)))</formula>
    </cfRule>
    <cfRule type="containsText" priority="6024" operator="containsText" dxfId="211" text="WIP">
      <formula>NOT(ISERROR(SEARCH("WIP",C4)))</formula>
    </cfRule>
    <cfRule type="containsText" priority="6021" operator="containsText" dxfId="0" text="NOK">
      <formula>NOT(ISERROR(SEARCH("NOK",C4)))</formula>
    </cfRule>
  </conditionalFormatting>
  <conditionalFormatting sqref="C5">
    <cfRule type="containsText" priority="4853" operator="containsText" dxfId="0" text="NOK">
      <formula>NOT(ISERROR(SEARCH("NOK",C5)))</formula>
    </cfRule>
    <cfRule type="containsText" priority="4854" operator="containsText" dxfId="213" text="OPEN">
      <formula>NOT(ISERROR(SEARCH("OPEN",C5)))</formula>
    </cfRule>
    <cfRule type="containsText" priority="4855" operator="containsText" dxfId="1" text="Clos">
      <formula>NOT(ISERROR(SEARCH("Clos",C5)))</formula>
    </cfRule>
    <cfRule type="containsText" priority="4856" operator="containsText" dxfId="211" text="WIP">
      <formula>NOT(ISERROR(SEARCH("WIP",C5)))</formula>
    </cfRule>
    <cfRule type="containsText" priority="4857" operator="containsText" dxfId="0" text="NOK">
      <formula>NOT(ISERROR(SEARCH("NOK",C5)))</formula>
    </cfRule>
    <cfRule type="containsText" priority="4858" operator="containsText" dxfId="213" text="OPEN">
      <formula>NOT(ISERROR(SEARCH("OPEN",C5)))</formula>
    </cfRule>
    <cfRule type="containsText" priority="4859" operator="containsText" dxfId="1" text="Clos">
      <formula>NOT(ISERROR(SEARCH("Clos",C5)))</formula>
    </cfRule>
    <cfRule type="containsText" priority="4860" operator="containsText" dxfId="211" text="WIP">
      <formula>NOT(ISERROR(SEARCH("WIP",C5)))</formula>
    </cfRule>
    <cfRule type="containsText" priority="5889" operator="containsText" dxfId="0" text="NOK">
      <formula>NOT(ISERROR(SEARCH("NOK",C5)))</formula>
    </cfRule>
    <cfRule type="containsText" priority="5890" operator="containsText" dxfId="213" text="OPEN">
      <formula>NOT(ISERROR(SEARCH("OPEN",C5)))</formula>
    </cfRule>
    <cfRule type="containsText" priority="5891" operator="containsText" dxfId="1" text="Clos">
      <formula>NOT(ISERROR(SEARCH("Clos",C5)))</formula>
    </cfRule>
    <cfRule type="containsText" priority="5892" operator="containsText" dxfId="211" text="WIP">
      <formula>NOT(ISERROR(SEARCH("WIP",C5)))</formula>
    </cfRule>
    <cfRule type="containsText" priority="5893" operator="containsText" dxfId="0" text="NOK">
      <formula>NOT(ISERROR(SEARCH("NOK",C5)))</formula>
    </cfRule>
    <cfRule type="containsText" priority="5894" operator="containsText" dxfId="213" text="OPEN">
      <formula>NOT(ISERROR(SEARCH("OPEN",C5)))</formula>
    </cfRule>
    <cfRule type="containsText" priority="5895" operator="containsText" dxfId="1" text="Clos">
      <formula>NOT(ISERROR(SEARCH("Clos",C5)))</formula>
    </cfRule>
    <cfRule type="containsText" priority="5896" operator="containsText" dxfId="211" text="WIP">
      <formula>NOT(ISERROR(SEARCH("WIP",C5)))</formula>
    </cfRule>
  </conditionalFormatting>
  <conditionalFormatting sqref="C5:C6">
    <cfRule type="containsText" priority="4845" operator="containsText" dxfId="0" text="NOK">
      <formula>NOT(ISERROR(SEARCH("NOK",C5)))</formula>
    </cfRule>
    <cfRule type="containsText" priority="4846" operator="containsText" dxfId="213" text="OPEN">
      <formula>NOT(ISERROR(SEARCH("OPEN",C5)))</formula>
    </cfRule>
    <cfRule type="containsText" priority="4847" operator="containsText" dxfId="1" text="Clos">
      <formula>NOT(ISERROR(SEARCH("Clos",C5)))</formula>
    </cfRule>
    <cfRule type="containsText" priority="4848" operator="containsText" dxfId="211" text="WIP">
      <formula>NOT(ISERROR(SEARCH("WIP",C5)))</formula>
    </cfRule>
  </conditionalFormatting>
  <conditionalFormatting sqref="C6">
    <cfRule type="containsText" priority="4841" operator="containsText" dxfId="0" text="NOK">
      <formula>NOT(ISERROR(SEARCH("NOK",C6)))</formula>
    </cfRule>
    <cfRule type="containsText" priority="4842" operator="containsText" dxfId="213" text="OPEN">
      <formula>NOT(ISERROR(SEARCH("OPEN",C6)))</formula>
    </cfRule>
    <cfRule type="containsText" priority="4843" operator="containsText" dxfId="1" text="Clos">
      <formula>NOT(ISERROR(SEARCH("Clos",C6)))</formula>
    </cfRule>
    <cfRule type="containsText" priority="4844" operator="containsText" dxfId="211" text="WIP">
      <formula>NOT(ISERROR(SEARCH("WIP",C6)))</formula>
    </cfRule>
  </conditionalFormatting>
  <conditionalFormatting sqref="C6:C7">
    <cfRule type="containsText" priority="4833" operator="containsText" dxfId="0" text="NOK">
      <formula>NOT(ISERROR(SEARCH("NOK",C6)))</formula>
    </cfRule>
    <cfRule type="containsText" priority="4834" operator="containsText" dxfId="213" text="OPEN">
      <formula>NOT(ISERROR(SEARCH("OPEN",C6)))</formula>
    </cfRule>
    <cfRule type="containsText" priority="4835" operator="containsText" dxfId="1" text="Clos">
      <formula>NOT(ISERROR(SEARCH("Clos",C6)))</formula>
    </cfRule>
    <cfRule type="containsText" priority="4836" operator="containsText" dxfId="211" text="WIP">
      <formula>NOT(ISERROR(SEARCH("WIP",C6)))</formula>
    </cfRule>
  </conditionalFormatting>
  <conditionalFormatting sqref="C7">
    <cfRule type="containsText" priority="4829" operator="containsText" dxfId="0" text="NOK">
      <formula>NOT(ISERROR(SEARCH("NOK",C7)))</formula>
    </cfRule>
    <cfRule type="containsText" priority="4830" operator="containsText" dxfId="213" text="OPEN">
      <formula>NOT(ISERROR(SEARCH("OPEN",C7)))</formula>
    </cfRule>
    <cfRule type="containsText" priority="4831" operator="containsText" dxfId="1" text="Clos">
      <formula>NOT(ISERROR(SEARCH("Clos",C7)))</formula>
    </cfRule>
    <cfRule type="containsText" priority="4832" operator="containsText" dxfId="211" text="WIP">
      <formula>NOT(ISERROR(SEARCH("WIP",C7)))</formula>
    </cfRule>
  </conditionalFormatting>
  <conditionalFormatting sqref="C7:C8">
    <cfRule type="containsText" priority="4821" operator="containsText" dxfId="0" text="NOK">
      <formula>NOT(ISERROR(SEARCH("NOK",C7)))</formula>
    </cfRule>
    <cfRule type="containsText" priority="4822" operator="containsText" dxfId="213" text="OPEN">
      <formula>NOT(ISERROR(SEARCH("OPEN",C7)))</formula>
    </cfRule>
    <cfRule type="containsText" priority="4823" operator="containsText" dxfId="1" text="Clos">
      <formula>NOT(ISERROR(SEARCH("Clos",C7)))</formula>
    </cfRule>
    <cfRule type="containsText" priority="4824" operator="containsText" dxfId="211" text="WIP">
      <formula>NOT(ISERROR(SEARCH("WIP",C7)))</formula>
    </cfRule>
  </conditionalFormatting>
  <conditionalFormatting sqref="C7:C9">
    <cfRule type="containsText" priority="5929" operator="containsText" dxfId="0" text="NOK">
      <formula>NOT(ISERROR(SEARCH("NOK",C7)))</formula>
    </cfRule>
    <cfRule type="containsText" priority="5930" operator="containsText" dxfId="213" text="OPEN">
      <formula>NOT(ISERROR(SEARCH("OPEN",C7)))</formula>
    </cfRule>
    <cfRule type="containsText" priority="5931" operator="containsText" dxfId="1" text="Clos">
      <formula>NOT(ISERROR(SEARCH("Clos",C7)))</formula>
    </cfRule>
    <cfRule type="containsText" priority="5932" operator="containsText" dxfId="211" text="WIP">
      <formula>NOT(ISERROR(SEARCH("WIP",C7)))</formula>
    </cfRule>
  </conditionalFormatting>
  <conditionalFormatting sqref="C8">
    <cfRule type="containsText" priority="4817" operator="containsText" dxfId="0" text="NOK">
      <formula>NOT(ISERROR(SEARCH("NOK",C8)))</formula>
    </cfRule>
    <cfRule type="containsText" priority="4818" operator="containsText" dxfId="213" text="OPEN">
      <formula>NOT(ISERROR(SEARCH("OPEN",C8)))</formula>
    </cfRule>
    <cfRule type="containsText" priority="4819" operator="containsText" dxfId="1" text="Clos">
      <formula>NOT(ISERROR(SEARCH("Clos",C8)))</formula>
    </cfRule>
    <cfRule type="containsText" priority="4820" operator="containsText" dxfId="211" text="WIP">
      <formula>NOT(ISERROR(SEARCH("WIP",C8)))</formula>
    </cfRule>
    <cfRule type="containsText" priority="5881" operator="containsText" dxfId="0" text="NOK">
      <formula>NOT(ISERROR(SEARCH("NOK",C8)))</formula>
    </cfRule>
    <cfRule type="containsText" priority="5882" operator="containsText" dxfId="213" text="OPEN">
      <formula>NOT(ISERROR(SEARCH("OPEN",C8)))</formula>
    </cfRule>
    <cfRule type="containsText" priority="5883" operator="containsText" dxfId="1" text="Clos">
      <formula>NOT(ISERROR(SEARCH("Clos",C8)))</formula>
    </cfRule>
    <cfRule type="containsText" priority="5884" operator="containsText" dxfId="211" text="WIP">
      <formula>NOT(ISERROR(SEARCH("WIP",C8)))</formula>
    </cfRule>
    <cfRule type="containsText" priority="5885" operator="containsText" dxfId="0" text="NOK">
      <formula>NOT(ISERROR(SEARCH("NOK",C8)))</formula>
    </cfRule>
    <cfRule type="containsText" priority="5886" operator="containsText" dxfId="213" text="OPEN">
      <formula>NOT(ISERROR(SEARCH("OPEN",C8)))</formula>
    </cfRule>
    <cfRule type="containsText" priority="5887" operator="containsText" dxfId="1" text="Clos">
      <formula>NOT(ISERROR(SEARCH("Clos",C8)))</formula>
    </cfRule>
    <cfRule type="containsText" priority="5888" operator="containsText" dxfId="211" text="WIP">
      <formula>NOT(ISERROR(SEARCH("WIP",C8)))</formula>
    </cfRule>
  </conditionalFormatting>
  <conditionalFormatting sqref="C8:C9">
    <cfRule type="containsText" priority="5873" operator="containsText" dxfId="0" text="NOK">
      <formula>NOT(ISERROR(SEARCH("NOK",C8)))</formula>
    </cfRule>
    <cfRule type="containsText" priority="5874" operator="containsText" dxfId="213" text="OPEN">
      <formula>NOT(ISERROR(SEARCH("OPEN",C8)))</formula>
    </cfRule>
    <cfRule type="containsText" priority="5875" operator="containsText" dxfId="1" text="Clos">
      <formula>NOT(ISERROR(SEARCH("Clos",C8)))</formula>
    </cfRule>
    <cfRule type="containsText" priority="5876" operator="containsText" dxfId="211" text="WIP">
      <formula>NOT(ISERROR(SEARCH("WIP",C8)))</formula>
    </cfRule>
  </conditionalFormatting>
  <conditionalFormatting sqref="C8:C11">
    <cfRule type="containsText" priority="4809" operator="containsText" dxfId="0" text="NOK">
      <formula>NOT(ISERROR(SEARCH("NOK",C8)))</formula>
    </cfRule>
    <cfRule type="containsText" priority="4810" operator="containsText" dxfId="213" text="OPEN">
      <formula>NOT(ISERROR(SEARCH("OPEN",C8)))</formula>
    </cfRule>
    <cfRule type="containsText" priority="4811" operator="containsText" dxfId="1" text="Clos">
      <formula>NOT(ISERROR(SEARCH("Clos",C8)))</formula>
    </cfRule>
    <cfRule type="containsText" priority="4812" operator="containsText" dxfId="211" text="WIP">
      <formula>NOT(ISERROR(SEARCH("WIP",C8)))</formula>
    </cfRule>
  </conditionalFormatting>
  <conditionalFormatting sqref="C9">
    <cfRule type="containsText" priority="4805" operator="containsText" dxfId="0" text="NOK">
      <formula>NOT(ISERROR(SEARCH("NOK",C9)))</formula>
    </cfRule>
    <cfRule type="containsText" priority="4806" operator="containsText" dxfId="213" text="OPEN">
      <formula>NOT(ISERROR(SEARCH("OPEN",C9)))</formula>
    </cfRule>
    <cfRule type="containsText" priority="4807" operator="containsText" dxfId="1" text="Clos">
      <formula>NOT(ISERROR(SEARCH("Clos",C9)))</formula>
    </cfRule>
    <cfRule type="containsText" priority="4808" operator="containsText" dxfId="211" text="WIP">
      <formula>NOT(ISERROR(SEARCH("WIP",C9)))</formula>
    </cfRule>
    <cfRule type="containsText" priority="5869" operator="containsText" dxfId="0" text="NOK">
      <formula>NOT(ISERROR(SEARCH("NOK",C9)))</formula>
    </cfRule>
    <cfRule type="containsText" priority="5870" operator="containsText" dxfId="213" text="OPEN">
      <formula>NOT(ISERROR(SEARCH("OPEN",C9)))</formula>
    </cfRule>
    <cfRule type="containsText" priority="5871" operator="containsText" dxfId="1" text="Clos">
      <formula>NOT(ISERROR(SEARCH("Clos",C9)))</formula>
    </cfRule>
    <cfRule type="containsText" priority="5872" operator="containsText" dxfId="211" text="WIP">
      <formula>NOT(ISERROR(SEARCH("WIP",C9)))</formula>
    </cfRule>
  </conditionalFormatting>
  <conditionalFormatting sqref="C9:C10">
    <cfRule type="containsText" priority="4797" operator="containsText" dxfId="0" text="NOK">
      <formula>NOT(ISERROR(SEARCH("NOK",C9)))</formula>
    </cfRule>
    <cfRule type="containsText" priority="4798" operator="containsText" dxfId="213" text="OPEN">
      <formula>NOT(ISERROR(SEARCH("OPEN",C9)))</formula>
    </cfRule>
    <cfRule type="containsText" priority="4799" operator="containsText" dxfId="1" text="Clos">
      <formula>NOT(ISERROR(SEARCH("Clos",C9)))</formula>
    </cfRule>
    <cfRule type="containsText" priority="4800" operator="containsText" dxfId="211" text="WIP">
      <formula>NOT(ISERROR(SEARCH("WIP",C9)))</formula>
    </cfRule>
    <cfRule type="containsText" priority="5725" operator="containsText" dxfId="0" text="NOK">
      <formula>NOT(ISERROR(SEARCH("NOK",C9)))</formula>
    </cfRule>
    <cfRule type="containsText" priority="5726" operator="containsText" dxfId="213" text="OPEN">
      <formula>NOT(ISERROR(SEARCH("OPEN",C9)))</formula>
    </cfRule>
    <cfRule type="containsText" priority="5727" operator="containsText" dxfId="1" text="Clos">
      <formula>NOT(ISERROR(SEARCH("Clos",C9)))</formula>
    </cfRule>
    <cfRule type="containsText" priority="5728" operator="containsText" dxfId="211" text="WIP">
      <formula>NOT(ISERROR(SEARCH("WIP",C9)))</formula>
    </cfRule>
  </conditionalFormatting>
  <conditionalFormatting sqref="C10">
    <cfRule type="containsText" priority="4789" operator="containsText" dxfId="0" text="NOK">
      <formula>NOT(ISERROR(SEARCH("NOK",C10)))</formula>
    </cfRule>
    <cfRule type="containsText" priority="4790" operator="containsText" dxfId="213" text="OPEN">
      <formula>NOT(ISERROR(SEARCH("OPEN",C10)))</formula>
    </cfRule>
    <cfRule type="containsText" priority="4791" operator="containsText" dxfId="1" text="Clos">
      <formula>NOT(ISERROR(SEARCH("Clos",C10)))</formula>
    </cfRule>
    <cfRule type="containsText" priority="4792" operator="containsText" dxfId="211" text="WIP">
      <formula>NOT(ISERROR(SEARCH("WIP",C10)))</formula>
    </cfRule>
    <cfRule type="containsText" priority="4793" operator="containsText" dxfId="0" text="NOK">
      <formula>NOT(ISERROR(SEARCH("NOK",C10)))</formula>
    </cfRule>
    <cfRule type="containsText" priority="4794" operator="containsText" dxfId="213" text="OPEN">
      <formula>NOT(ISERROR(SEARCH("OPEN",C10)))</formula>
    </cfRule>
    <cfRule type="containsText" priority="4795" operator="containsText" dxfId="1" text="Clos">
      <formula>NOT(ISERROR(SEARCH("Clos",C10)))</formula>
    </cfRule>
    <cfRule type="containsText" priority="4796" operator="containsText" dxfId="211" text="WIP">
      <formula>NOT(ISERROR(SEARCH("WIP",C10)))</formula>
    </cfRule>
    <cfRule type="containsText" priority="5717" operator="containsText" dxfId="0" text="NOK">
      <formula>NOT(ISERROR(SEARCH("NOK",C10)))</formula>
    </cfRule>
    <cfRule type="containsText" priority="5718" operator="containsText" dxfId="213" text="OPEN">
      <formula>NOT(ISERROR(SEARCH("OPEN",C10)))</formula>
    </cfRule>
    <cfRule type="containsText" priority="5719" operator="containsText" dxfId="1" text="Clos">
      <formula>NOT(ISERROR(SEARCH("Clos",C10)))</formula>
    </cfRule>
    <cfRule type="containsText" priority="5720" operator="containsText" dxfId="211" text="WIP">
      <formula>NOT(ISERROR(SEARCH("WIP",C10)))</formula>
    </cfRule>
    <cfRule type="containsText" priority="5721" operator="containsText" dxfId="0" text="NOK">
      <formula>NOT(ISERROR(SEARCH("NOK",C10)))</formula>
    </cfRule>
    <cfRule type="containsText" priority="5722" operator="containsText" dxfId="213" text="OPEN">
      <formula>NOT(ISERROR(SEARCH("OPEN",C10)))</formula>
    </cfRule>
    <cfRule type="containsText" priority="5723" operator="containsText" dxfId="1" text="Clos">
      <formula>NOT(ISERROR(SEARCH("Clos",C10)))</formula>
    </cfRule>
    <cfRule type="containsText" priority="5724" operator="containsText" dxfId="211" text="WIP">
      <formula>NOT(ISERROR(SEARCH("WIP",C10)))</formula>
    </cfRule>
  </conditionalFormatting>
  <conditionalFormatting sqref="C12">
    <cfRule type="containsText" priority="3378" operator="containsText" dxfId="0" text="NOK">
      <formula>NOT(ISERROR(SEARCH("NOK",C12)))</formula>
    </cfRule>
    <cfRule type="containsText" priority="3379" operator="containsText" dxfId="213" text="OPEN">
      <formula>NOT(ISERROR(SEARCH("OPEN",C12)))</formula>
    </cfRule>
    <cfRule type="containsText" priority="3380" operator="containsText" dxfId="1" text="Clos">
      <formula>NOT(ISERROR(SEARCH("Clos",C12)))</formula>
    </cfRule>
    <cfRule type="containsText" priority="3381" operator="containsText" dxfId="211" text="WIP">
      <formula>NOT(ISERROR(SEARCH("WIP",C12)))</formula>
    </cfRule>
    <cfRule type="containsText" priority="3382" operator="containsText" dxfId="0" text="NOK">
      <formula>NOT(ISERROR(SEARCH("NOK",C12)))</formula>
    </cfRule>
    <cfRule type="containsText" priority="3383" operator="containsText" dxfId="213" text="OPEN">
      <formula>NOT(ISERROR(SEARCH("OPEN",C12)))</formula>
    </cfRule>
    <cfRule type="containsText" priority="3384" operator="containsText" dxfId="1" text="Clos">
      <formula>NOT(ISERROR(SEARCH("Clos",C12)))</formula>
    </cfRule>
    <cfRule type="containsText" priority="3385" operator="containsText" dxfId="211" text="WIP">
      <formula>NOT(ISERROR(SEARCH("WIP",C12)))</formula>
    </cfRule>
    <cfRule type="containsText" priority="3386" operator="containsText" dxfId="0" text="NOK">
      <formula>NOT(ISERROR(SEARCH("NOK",C12)))</formula>
    </cfRule>
    <cfRule type="containsText" priority="3387" operator="containsText" dxfId="213" text="OPEN">
      <formula>NOT(ISERROR(SEARCH("OPEN",C12)))</formula>
    </cfRule>
    <cfRule type="containsText" priority="3388" operator="containsText" dxfId="1" text="Clos">
      <formula>NOT(ISERROR(SEARCH("Clos",C12)))</formula>
    </cfRule>
    <cfRule type="containsText" priority="3389" operator="containsText" dxfId="211" text="WIP">
      <formula>NOT(ISERROR(SEARCH("WIP",C12)))</formula>
    </cfRule>
  </conditionalFormatting>
  <conditionalFormatting sqref="C13">
    <cfRule type="containsText" priority="4781" operator="containsText" dxfId="0" text="NOK">
      <formula>NOT(ISERROR(SEARCH("NOK",C13)))</formula>
    </cfRule>
    <cfRule type="containsText" priority="4782" operator="containsText" dxfId="213" text="OPEN">
      <formula>NOT(ISERROR(SEARCH("OPEN",C13)))</formula>
    </cfRule>
    <cfRule type="containsText" priority="4783" operator="containsText" dxfId="1" text="Clos">
      <formula>NOT(ISERROR(SEARCH("Clos",C13)))</formula>
    </cfRule>
    <cfRule type="containsText" priority="4784" operator="containsText" dxfId="211" text="WIP">
      <formula>NOT(ISERROR(SEARCH("WIP",C13)))</formula>
    </cfRule>
  </conditionalFormatting>
  <conditionalFormatting sqref="C13:C14">
    <cfRule type="containsText" priority="4773" operator="containsText" dxfId="0" text="NOK">
      <formula>NOT(ISERROR(SEARCH("NOK",C13)))</formula>
    </cfRule>
    <cfRule type="containsText" priority="4774" operator="containsText" dxfId="213" text="OPEN">
      <formula>NOT(ISERROR(SEARCH("OPEN",C13)))</formula>
    </cfRule>
    <cfRule type="containsText" priority="4775" operator="containsText" dxfId="1" text="Clos">
      <formula>NOT(ISERROR(SEARCH("Clos",C13)))</formula>
    </cfRule>
    <cfRule type="containsText" priority="4776" operator="containsText" dxfId="211" text="WIP">
      <formula>NOT(ISERROR(SEARCH("WIP",C13)))</formula>
    </cfRule>
  </conditionalFormatting>
  <conditionalFormatting sqref="C13:C15">
    <cfRule type="containsText" priority="4785" operator="containsText" dxfId="0" text="NOK">
      <formula>NOT(ISERROR(SEARCH("NOK",C13)))</formula>
    </cfRule>
    <cfRule type="containsText" priority="4786" operator="containsText" dxfId="213" text="OPEN">
      <formula>NOT(ISERROR(SEARCH("OPEN",C13)))</formula>
    </cfRule>
    <cfRule type="containsText" priority="4787" operator="containsText" dxfId="1" text="Clos">
      <formula>NOT(ISERROR(SEARCH("Clos",C13)))</formula>
    </cfRule>
    <cfRule type="containsText" priority="4788" operator="containsText" dxfId="211" text="WIP">
      <formula>NOT(ISERROR(SEARCH("WIP",C13)))</formula>
    </cfRule>
  </conditionalFormatting>
  <conditionalFormatting sqref="C13:C16">
    <cfRule type="containsText" priority="5845" operator="containsText" dxfId="0" text="NOK">
      <formula>NOT(ISERROR(SEARCH("NOK",C13)))</formula>
    </cfRule>
    <cfRule type="containsText" priority="5846" operator="containsText" dxfId="213" text="OPEN">
      <formula>NOT(ISERROR(SEARCH("OPEN",C13)))</formula>
    </cfRule>
    <cfRule type="containsText" priority="5847" operator="containsText" dxfId="1" text="Clos">
      <formula>NOT(ISERROR(SEARCH("Clos",C13)))</formula>
    </cfRule>
    <cfRule type="containsText" priority="5848" operator="containsText" dxfId="211" text="WIP">
      <formula>NOT(ISERROR(SEARCH("WIP",C13)))</formula>
    </cfRule>
  </conditionalFormatting>
  <conditionalFormatting sqref="C14">
    <cfRule type="containsText" priority="4769" operator="containsText" dxfId="0" text="NOK">
      <formula>NOT(ISERROR(SEARCH("NOK",C14)))</formula>
    </cfRule>
    <cfRule type="containsText" priority="4770" operator="containsText" dxfId="213" text="OPEN">
      <formula>NOT(ISERROR(SEARCH("OPEN",C14)))</formula>
    </cfRule>
    <cfRule type="containsText" priority="4771" operator="containsText" dxfId="1" text="Clos">
      <formula>NOT(ISERROR(SEARCH("Clos",C14)))</formula>
    </cfRule>
    <cfRule type="containsText" priority="4772" operator="containsText" dxfId="211" text="WIP">
      <formula>NOT(ISERROR(SEARCH("WIP",C14)))</formula>
    </cfRule>
    <cfRule type="containsText" priority="5733" operator="containsText" dxfId="0" text="NOK">
      <formula>NOT(ISERROR(SEARCH("NOK",C14)))</formula>
    </cfRule>
    <cfRule type="containsText" priority="5734" operator="containsText" dxfId="213" text="OPEN">
      <formula>NOT(ISERROR(SEARCH("OPEN",C14)))</formula>
    </cfRule>
    <cfRule type="containsText" priority="5735" operator="containsText" dxfId="1" text="Clos">
      <formula>NOT(ISERROR(SEARCH("Clos",C14)))</formula>
    </cfRule>
    <cfRule type="containsText" priority="5736" operator="containsText" dxfId="211" text="WIP">
      <formula>NOT(ISERROR(SEARCH("WIP",C14)))</formula>
    </cfRule>
    <cfRule type="containsText" priority="5737" operator="containsText" dxfId="0" text="NOK">
      <formula>NOT(ISERROR(SEARCH("NOK",C14)))</formula>
    </cfRule>
    <cfRule type="containsText" priority="5738" operator="containsText" dxfId="213" text="OPEN">
      <formula>NOT(ISERROR(SEARCH("OPEN",C14)))</formula>
    </cfRule>
    <cfRule type="containsText" priority="5739" operator="containsText" dxfId="1" text="Clos">
      <formula>NOT(ISERROR(SEARCH("Clos",C14)))</formula>
    </cfRule>
    <cfRule type="containsText" priority="5740" operator="containsText" dxfId="211" text="WIP">
      <formula>NOT(ISERROR(SEARCH("WIP",C14)))</formula>
    </cfRule>
    <cfRule type="containsText" priority="5741" operator="containsText" dxfId="0" text="NOK">
      <formula>NOT(ISERROR(SEARCH("NOK",C14)))</formula>
    </cfRule>
    <cfRule type="containsText" priority="5742" operator="containsText" dxfId="213" text="OPEN">
      <formula>NOT(ISERROR(SEARCH("OPEN",C14)))</formula>
    </cfRule>
    <cfRule type="containsText" priority="5743" operator="containsText" dxfId="1" text="Clos">
      <formula>NOT(ISERROR(SEARCH("Clos",C14)))</formula>
    </cfRule>
    <cfRule type="containsText" priority="5744" operator="containsText" dxfId="211" text="WIP">
      <formula>NOT(ISERROR(SEARCH("WIP",C14)))</formula>
    </cfRule>
  </conditionalFormatting>
  <conditionalFormatting sqref="C14:C15">
    <cfRule type="containsText" priority="4761" operator="containsText" dxfId="0" text="NOK">
      <formula>NOT(ISERROR(SEARCH("NOK",C14)))</formula>
    </cfRule>
    <cfRule type="containsText" priority="4762" operator="containsText" dxfId="213" text="OPEN">
      <formula>NOT(ISERROR(SEARCH("OPEN",C14)))</formula>
    </cfRule>
    <cfRule type="containsText" priority="4763" operator="containsText" dxfId="1" text="Clos">
      <formula>NOT(ISERROR(SEARCH("Clos",C14)))</formula>
    </cfRule>
    <cfRule type="containsText" priority="4764" operator="containsText" dxfId="211" text="WIP">
      <formula>NOT(ISERROR(SEARCH("WIP",C14)))</formula>
    </cfRule>
  </conditionalFormatting>
  <conditionalFormatting sqref="C15">
    <cfRule type="containsText" priority="4757" operator="containsText" dxfId="0" text="NOK">
      <formula>NOT(ISERROR(SEARCH("NOK",C15)))</formula>
    </cfRule>
    <cfRule type="containsText" priority="4758" operator="containsText" dxfId="213" text="OPEN">
      <formula>NOT(ISERROR(SEARCH("OPEN",C15)))</formula>
    </cfRule>
    <cfRule type="containsText" priority="4759" operator="containsText" dxfId="1" text="Clos">
      <formula>NOT(ISERROR(SEARCH("Clos",C15)))</formula>
    </cfRule>
    <cfRule type="containsText" priority="4760" operator="containsText" dxfId="211" text="WIP">
      <formula>NOT(ISERROR(SEARCH("WIP",C15)))</formula>
    </cfRule>
  </conditionalFormatting>
  <conditionalFormatting sqref="C15:C16">
    <cfRule type="containsText" priority="4749" operator="containsText" dxfId="0" text="NOK">
      <formula>NOT(ISERROR(SEARCH("NOK",C15)))</formula>
    </cfRule>
    <cfRule type="containsText" priority="4750" operator="containsText" dxfId="213" text="OPEN">
      <formula>NOT(ISERROR(SEARCH("OPEN",C15)))</formula>
    </cfRule>
    <cfRule type="containsText" priority="4751" operator="containsText" dxfId="1" text="Clos">
      <formula>NOT(ISERROR(SEARCH("Clos",C15)))</formula>
    </cfRule>
    <cfRule type="containsText" priority="4752" operator="containsText" dxfId="211" text="WIP">
      <formula>NOT(ISERROR(SEARCH("WIP",C15)))</formula>
    </cfRule>
  </conditionalFormatting>
  <conditionalFormatting sqref="C16">
    <cfRule type="containsText" priority="4745" operator="containsText" dxfId="0" text="NOK">
      <formula>NOT(ISERROR(SEARCH("NOK",C16)))</formula>
    </cfRule>
    <cfRule type="containsText" priority="4746" operator="containsText" dxfId="213" text="OPEN">
      <formula>NOT(ISERROR(SEARCH("OPEN",C16)))</formula>
    </cfRule>
    <cfRule type="containsText" priority="4747" operator="containsText" dxfId="1" text="Clos">
      <formula>NOT(ISERROR(SEARCH("Clos",C16)))</formula>
    </cfRule>
    <cfRule type="containsText" priority="4748" operator="containsText" dxfId="211" text="WIP">
      <formula>NOT(ISERROR(SEARCH("WIP",C16)))</formula>
    </cfRule>
  </conditionalFormatting>
  <conditionalFormatting sqref="C16:C18">
    <cfRule type="containsText" priority="4737" operator="containsText" dxfId="0" text="NOK">
      <formula>NOT(ISERROR(SEARCH("NOK",C16)))</formula>
    </cfRule>
    <cfRule type="containsText" priority="4738" operator="containsText" dxfId="213" text="OPEN">
      <formula>NOT(ISERROR(SEARCH("OPEN",C16)))</formula>
    </cfRule>
    <cfRule type="containsText" priority="4739" operator="containsText" dxfId="1" text="Clos">
      <formula>NOT(ISERROR(SEARCH("Clos",C16)))</formula>
    </cfRule>
    <cfRule type="containsText" priority="4740" operator="containsText" dxfId="211" text="WIP">
      <formula>NOT(ISERROR(SEARCH("WIP",C16)))</formula>
    </cfRule>
  </conditionalFormatting>
  <conditionalFormatting sqref="C17">
    <cfRule type="containsText" priority="4729" operator="containsText" dxfId="0" text="NOK">
      <formula>NOT(ISERROR(SEARCH("NOK",C17)))</formula>
    </cfRule>
    <cfRule type="containsText" priority="4730" operator="containsText" dxfId="213" text="OPEN">
      <formula>NOT(ISERROR(SEARCH("OPEN",C17)))</formula>
    </cfRule>
    <cfRule type="containsText" priority="4731" operator="containsText" dxfId="1" text="Clos">
      <formula>NOT(ISERROR(SEARCH("Clos",C17)))</formula>
    </cfRule>
    <cfRule type="containsText" priority="4732" operator="containsText" dxfId="211" text="WIP">
      <formula>NOT(ISERROR(SEARCH("WIP",C17)))</formula>
    </cfRule>
    <cfRule type="containsText" priority="4733" operator="containsText" dxfId="0" text="NOK">
      <formula>NOT(ISERROR(SEARCH("NOK",C17)))</formula>
    </cfRule>
    <cfRule type="containsText" priority="4734" operator="containsText" dxfId="213" text="OPEN">
      <formula>NOT(ISERROR(SEARCH("OPEN",C17)))</formula>
    </cfRule>
    <cfRule type="containsText" priority="4735" operator="containsText" dxfId="1" text="Clos">
      <formula>NOT(ISERROR(SEARCH("Clos",C17)))</formula>
    </cfRule>
    <cfRule type="containsText" priority="4736" operator="containsText" dxfId="211" text="WIP">
      <formula>NOT(ISERROR(SEARCH("WIP",C17)))</formula>
    </cfRule>
  </conditionalFormatting>
  <conditionalFormatting sqref="C20:C27">
    <cfRule type="containsText" priority="5817" operator="containsText" dxfId="0" text="NOK">
      <formula>NOT(ISERROR(SEARCH("NOK",C20)))</formula>
    </cfRule>
    <cfRule type="containsText" priority="5818" operator="containsText" dxfId="213" text="OPEN">
      <formula>NOT(ISERROR(SEARCH("OPEN",C20)))</formula>
    </cfRule>
    <cfRule type="containsText" priority="5819" operator="containsText" dxfId="1" text="Clos">
      <formula>NOT(ISERROR(SEARCH("Clos",C20)))</formula>
    </cfRule>
    <cfRule type="containsText" priority="5820" operator="containsText" dxfId="211" text="WIP">
      <formula>NOT(ISERROR(SEARCH("WIP",C20)))</formula>
    </cfRule>
  </conditionalFormatting>
  <conditionalFormatting sqref="C21">
    <cfRule type="containsText" priority="4721" operator="containsText" dxfId="0" text="NOK">
      <formula>NOT(ISERROR(SEARCH("NOK",C21)))</formula>
    </cfRule>
    <cfRule type="containsText" priority="4722" operator="containsText" dxfId="213" text="OPEN">
      <formula>NOT(ISERROR(SEARCH("OPEN",C21)))</formula>
    </cfRule>
    <cfRule type="containsText" priority="4723" operator="containsText" dxfId="1" text="Clos">
      <formula>NOT(ISERROR(SEARCH("Clos",C21)))</formula>
    </cfRule>
    <cfRule type="containsText" priority="4724" operator="containsText" dxfId="211" text="WIP">
      <formula>NOT(ISERROR(SEARCH("WIP",C21)))</formula>
    </cfRule>
    <cfRule type="containsText" priority="4725" operator="containsText" dxfId="0" text="NOK">
      <formula>NOT(ISERROR(SEARCH("NOK",C21)))</formula>
    </cfRule>
    <cfRule type="containsText" priority="4726" operator="containsText" dxfId="213" text="OPEN">
      <formula>NOT(ISERROR(SEARCH("OPEN",C21)))</formula>
    </cfRule>
    <cfRule type="containsText" priority="4727" operator="containsText" dxfId="1" text="Clos">
      <formula>NOT(ISERROR(SEARCH("Clos",C21)))</formula>
    </cfRule>
    <cfRule type="containsText" priority="4728" operator="containsText" dxfId="211" text="WIP">
      <formula>NOT(ISERROR(SEARCH("WIP",C21)))</formula>
    </cfRule>
  </conditionalFormatting>
  <conditionalFormatting sqref="C21:C22">
    <cfRule type="containsText" priority="4713" operator="containsText" dxfId="0" text="NOK">
      <formula>NOT(ISERROR(SEARCH("NOK",C21)))</formula>
    </cfRule>
    <cfRule type="containsText" priority="4714" operator="containsText" dxfId="213" text="OPEN">
      <formula>NOT(ISERROR(SEARCH("OPEN",C21)))</formula>
    </cfRule>
    <cfRule type="containsText" priority="4715" operator="containsText" dxfId="1" text="Clos">
      <formula>NOT(ISERROR(SEARCH("Clos",C21)))</formula>
    </cfRule>
    <cfRule type="containsText" priority="4716" operator="containsText" dxfId="211" text="WIP">
      <formula>NOT(ISERROR(SEARCH("WIP",C21)))</formula>
    </cfRule>
  </conditionalFormatting>
  <conditionalFormatting sqref="C22">
    <cfRule type="containsText" priority="4705" operator="containsText" dxfId="0" text="NOK">
      <formula>NOT(ISERROR(SEARCH("NOK",C22)))</formula>
    </cfRule>
    <cfRule type="containsText" priority="4706" operator="containsText" dxfId="213" text="OPEN">
      <formula>NOT(ISERROR(SEARCH("OPEN",C22)))</formula>
    </cfRule>
    <cfRule type="containsText" priority="4707" operator="containsText" dxfId="1" text="Clos">
      <formula>NOT(ISERROR(SEARCH("Clos",C22)))</formula>
    </cfRule>
    <cfRule type="containsText" priority="4708" operator="containsText" dxfId="211" text="WIP">
      <formula>NOT(ISERROR(SEARCH("WIP",C22)))</formula>
    </cfRule>
    <cfRule type="containsText" priority="4709" operator="containsText" dxfId="0" text="NOK">
      <formula>NOT(ISERROR(SEARCH("NOK",C22)))</formula>
    </cfRule>
    <cfRule type="containsText" priority="4710" operator="containsText" dxfId="213" text="OPEN">
      <formula>NOT(ISERROR(SEARCH("OPEN",C22)))</formula>
    </cfRule>
    <cfRule type="containsText" priority="4711" operator="containsText" dxfId="1" text="Clos">
      <formula>NOT(ISERROR(SEARCH("Clos",C22)))</formula>
    </cfRule>
    <cfRule type="containsText" priority="4712" operator="containsText" dxfId="211" text="WIP">
      <formula>NOT(ISERROR(SEARCH("WIP",C22)))</formula>
    </cfRule>
  </conditionalFormatting>
  <conditionalFormatting sqref="C24">
    <cfRule type="containsText" priority="4697" operator="containsText" dxfId="0" text="NOK">
      <formula>NOT(ISERROR(SEARCH("NOK",C24)))</formula>
    </cfRule>
    <cfRule type="containsText" priority="4698" operator="containsText" dxfId="213" text="OPEN">
      <formula>NOT(ISERROR(SEARCH("OPEN",C24)))</formula>
    </cfRule>
    <cfRule type="containsText" priority="4699" operator="containsText" dxfId="1" text="Clos">
      <formula>NOT(ISERROR(SEARCH("Clos",C24)))</formula>
    </cfRule>
    <cfRule type="containsText" priority="4700" operator="containsText" dxfId="211" text="WIP">
      <formula>NOT(ISERROR(SEARCH("WIP",C24)))</formula>
    </cfRule>
  </conditionalFormatting>
  <conditionalFormatting sqref="C24:C25">
    <cfRule type="containsText" priority="5809" operator="containsText" dxfId="0" text="NOK">
      <formula>NOT(ISERROR(SEARCH("NOK",C24)))</formula>
    </cfRule>
    <cfRule type="containsText" priority="5810" operator="containsText" dxfId="213" text="OPEN">
      <formula>NOT(ISERROR(SEARCH("OPEN",C24)))</formula>
    </cfRule>
    <cfRule type="containsText" priority="5811" operator="containsText" dxfId="1" text="Clos">
      <formula>NOT(ISERROR(SEARCH("Clos",C24)))</formula>
    </cfRule>
    <cfRule type="containsText" priority="5812" operator="containsText" dxfId="211" text="WIP">
      <formula>NOT(ISERROR(SEARCH("WIP",C24)))</formula>
    </cfRule>
  </conditionalFormatting>
  <conditionalFormatting sqref="C24:C26">
    <cfRule type="containsText" priority="4689" operator="containsText" dxfId="0" text="NOK">
      <formula>NOT(ISERROR(SEARCH("NOK",C24)))</formula>
    </cfRule>
    <cfRule type="containsText" priority="4690" operator="containsText" dxfId="213" text="OPEN">
      <formula>NOT(ISERROR(SEARCH("OPEN",C24)))</formula>
    </cfRule>
    <cfRule type="containsText" priority="4691" operator="containsText" dxfId="1" text="Clos">
      <formula>NOT(ISERROR(SEARCH("Clos",C24)))</formula>
    </cfRule>
    <cfRule type="containsText" priority="4692" operator="containsText" dxfId="211" text="WIP">
      <formula>NOT(ISERROR(SEARCH("WIP",C24)))</formula>
    </cfRule>
    <cfRule type="containsText" priority="4701" operator="containsText" dxfId="0" text="NOK">
      <formula>NOT(ISERROR(SEARCH("NOK",C24)))</formula>
    </cfRule>
    <cfRule type="containsText" priority="4702" operator="containsText" dxfId="213" text="OPEN">
      <formula>NOT(ISERROR(SEARCH("OPEN",C24)))</formula>
    </cfRule>
    <cfRule type="containsText" priority="4703" operator="containsText" dxfId="1" text="Clos">
      <formula>NOT(ISERROR(SEARCH("Clos",C24)))</formula>
    </cfRule>
    <cfRule type="containsText" priority="4704" operator="containsText" dxfId="211" text="WIP">
      <formula>NOT(ISERROR(SEARCH("WIP",C24)))</formula>
    </cfRule>
  </conditionalFormatting>
  <conditionalFormatting sqref="C25">
    <cfRule type="containsText" priority="4685" operator="containsText" dxfId="0" text="NOK">
      <formula>NOT(ISERROR(SEARCH("NOK",C25)))</formula>
    </cfRule>
    <cfRule type="containsText" priority="4686" operator="containsText" dxfId="213" text="OPEN">
      <formula>NOT(ISERROR(SEARCH("OPEN",C25)))</formula>
    </cfRule>
    <cfRule type="containsText" priority="4687" operator="containsText" dxfId="1" text="Clos">
      <formula>NOT(ISERROR(SEARCH("Clos",C25)))</formula>
    </cfRule>
    <cfRule type="containsText" priority="4688" operator="containsText" dxfId="211" text="WIP">
      <formula>NOT(ISERROR(SEARCH("WIP",C25)))</formula>
    </cfRule>
  </conditionalFormatting>
  <conditionalFormatting sqref="C25:C26">
    <cfRule type="containsText" priority="4677" operator="containsText" dxfId="0" text="NOK">
      <formula>NOT(ISERROR(SEARCH("NOK",C25)))</formula>
    </cfRule>
    <cfRule type="containsText" priority="4678" operator="containsText" dxfId="213" text="OPEN">
      <formula>NOT(ISERROR(SEARCH("OPEN",C25)))</formula>
    </cfRule>
    <cfRule type="containsText" priority="4679" operator="containsText" dxfId="1" text="Clos">
      <formula>NOT(ISERROR(SEARCH("Clos",C25)))</formula>
    </cfRule>
    <cfRule type="containsText" priority="4680" operator="containsText" dxfId="211" text="WIP">
      <formula>NOT(ISERROR(SEARCH("WIP",C25)))</formula>
    </cfRule>
  </conditionalFormatting>
  <conditionalFormatting sqref="C26">
    <cfRule type="containsText" priority="4673" operator="containsText" dxfId="0" text="NOK">
      <formula>NOT(ISERROR(SEARCH("NOK",C26)))</formula>
    </cfRule>
    <cfRule type="containsText" priority="4674" operator="containsText" dxfId="213" text="OPEN">
      <formula>NOT(ISERROR(SEARCH("OPEN",C26)))</formula>
    </cfRule>
    <cfRule type="containsText" priority="4675" operator="containsText" dxfId="1" text="Clos">
      <formula>NOT(ISERROR(SEARCH("Clos",C26)))</formula>
    </cfRule>
    <cfRule type="containsText" priority="4676" operator="containsText" dxfId="211" text="WIP">
      <formula>NOT(ISERROR(SEARCH("WIP",C26)))</formula>
    </cfRule>
  </conditionalFormatting>
  <conditionalFormatting sqref="C26:C28">
    <cfRule type="containsText" priority="4665" operator="containsText" dxfId="0" text="NOK">
      <formula>NOT(ISERROR(SEARCH("NOK",C26)))</formula>
    </cfRule>
    <cfRule type="containsText" priority="4666" operator="containsText" dxfId="213" text="OPEN">
      <formula>NOT(ISERROR(SEARCH("OPEN",C26)))</formula>
    </cfRule>
    <cfRule type="containsText" priority="4667" operator="containsText" dxfId="1" text="Clos">
      <formula>NOT(ISERROR(SEARCH("Clos",C26)))</formula>
    </cfRule>
    <cfRule type="containsText" priority="4668" operator="containsText" dxfId="211" text="WIP">
      <formula>NOT(ISERROR(SEARCH("WIP",C26)))</formula>
    </cfRule>
  </conditionalFormatting>
  <conditionalFormatting sqref="C27">
    <cfRule type="containsText" priority="4661" operator="containsText" dxfId="0" text="NOK">
      <formula>NOT(ISERROR(SEARCH("NOK",C27)))</formula>
    </cfRule>
    <cfRule type="containsText" priority="4662" operator="containsText" dxfId="213" text="OPEN">
      <formula>NOT(ISERROR(SEARCH("OPEN",C27)))</formula>
    </cfRule>
    <cfRule type="containsText" priority="4663" operator="containsText" dxfId="1" text="Clos">
      <formula>NOT(ISERROR(SEARCH("Clos",C27)))</formula>
    </cfRule>
    <cfRule type="containsText" priority="4664" operator="containsText" dxfId="211" text="WIP">
      <formula>NOT(ISERROR(SEARCH("WIP",C27)))</formula>
    </cfRule>
  </conditionalFormatting>
  <conditionalFormatting sqref="C27:C28">
    <cfRule type="containsText" priority="4653" operator="containsText" dxfId="0" text="NOK">
      <formula>NOT(ISERROR(SEARCH("NOK",C27)))</formula>
    </cfRule>
    <cfRule type="containsText" priority="4654" operator="containsText" dxfId="213" text="OPEN">
      <formula>NOT(ISERROR(SEARCH("OPEN",C27)))</formula>
    </cfRule>
    <cfRule type="containsText" priority="4655" operator="containsText" dxfId="1" text="Clos">
      <formula>NOT(ISERROR(SEARCH("Clos",C27)))</formula>
    </cfRule>
    <cfRule type="containsText" priority="4656" operator="containsText" dxfId="211" text="WIP">
      <formula>NOT(ISERROR(SEARCH("WIP",C27)))</formula>
    </cfRule>
  </conditionalFormatting>
  <conditionalFormatting sqref="C28">
    <cfRule type="containsText" priority="4645" operator="containsText" dxfId="0" text="NOK">
      <formula>NOT(ISERROR(SEARCH("NOK",C28)))</formula>
    </cfRule>
    <cfRule type="containsText" priority="4646" operator="containsText" dxfId="213" text="OPEN">
      <formula>NOT(ISERROR(SEARCH("OPEN",C28)))</formula>
    </cfRule>
    <cfRule type="containsText" priority="4647" operator="containsText" dxfId="1" text="Clos">
      <formula>NOT(ISERROR(SEARCH("Clos",C28)))</formula>
    </cfRule>
    <cfRule type="containsText" priority="4648" operator="containsText" dxfId="211" text="WIP">
      <formula>NOT(ISERROR(SEARCH("WIP",C28)))</formula>
    </cfRule>
    <cfRule type="containsText" priority="4649" operator="containsText" dxfId="0" text="NOK">
      <formula>NOT(ISERROR(SEARCH("NOK",C28)))</formula>
    </cfRule>
    <cfRule type="containsText" priority="4650" operator="containsText" dxfId="213" text="OPEN">
      <formula>NOT(ISERROR(SEARCH("OPEN",C28)))</formula>
    </cfRule>
    <cfRule type="containsText" priority="4651" operator="containsText" dxfId="1" text="Clos">
      <formula>NOT(ISERROR(SEARCH("Clos",C28)))</formula>
    </cfRule>
    <cfRule type="containsText" priority="4652" operator="containsText" dxfId="211" text="WIP">
      <formula>NOT(ISERROR(SEARCH("WIP",C28)))</formula>
    </cfRule>
    <cfRule type="containsText" priority="5773" operator="containsText" dxfId="0" text="NOK">
      <formula>NOT(ISERROR(SEARCH("NOK",C28)))</formula>
    </cfRule>
    <cfRule type="containsText" priority="5774" operator="containsText" dxfId="213" text="OPEN">
      <formula>NOT(ISERROR(SEARCH("OPEN",C28)))</formula>
    </cfRule>
    <cfRule type="containsText" priority="5775" operator="containsText" dxfId="1" text="Clos">
      <formula>NOT(ISERROR(SEARCH("Clos",C28)))</formula>
    </cfRule>
    <cfRule type="containsText" priority="5776" operator="containsText" dxfId="211" text="WIP">
      <formula>NOT(ISERROR(SEARCH("WIP",C28)))</formula>
    </cfRule>
    <cfRule type="containsText" priority="5777" operator="containsText" dxfId="0" text="NOK">
      <formula>NOT(ISERROR(SEARCH("NOK",C28)))</formula>
    </cfRule>
    <cfRule type="containsText" priority="5778" operator="containsText" dxfId="213" text="OPEN">
      <formula>NOT(ISERROR(SEARCH("OPEN",C28)))</formula>
    </cfRule>
    <cfRule type="containsText" priority="5779" operator="containsText" dxfId="1" text="Clos">
      <formula>NOT(ISERROR(SEARCH("Clos",C28)))</formula>
    </cfRule>
    <cfRule type="containsText" priority="5780" operator="containsText" dxfId="211" text="WIP">
      <formula>NOT(ISERROR(SEARCH("WIP",C28)))</formula>
    </cfRule>
  </conditionalFormatting>
  <conditionalFormatting sqref="C28:C29 C31:C32 C36:C39">
    <cfRule type="containsText" priority="5793" operator="containsText" dxfId="0" text="NOK">
      <formula>NOT(ISERROR(SEARCH("NOK",C28)))</formula>
    </cfRule>
    <cfRule type="containsText" priority="5794" operator="containsText" dxfId="213" text="OPEN">
      <formula>NOT(ISERROR(SEARCH("OPEN",C28)))</formula>
    </cfRule>
    <cfRule type="containsText" priority="5795" operator="containsText" dxfId="1" text="Clos">
      <formula>NOT(ISERROR(SEARCH("Clos",C28)))</formula>
    </cfRule>
    <cfRule type="containsText" priority="5796" operator="containsText" dxfId="211" text="WIP">
      <formula>NOT(ISERROR(SEARCH("WIP",C28)))</formula>
    </cfRule>
  </conditionalFormatting>
  <conditionalFormatting sqref="C30 C34:C36 C47:C48 C65:C70 C81:C86">
    <cfRule type="containsText" priority="5142" operator="containsText" dxfId="213" text="OPEN">
      <formula>NOT(ISERROR(SEARCH("OPEN",C30)))</formula>
    </cfRule>
    <cfRule type="containsText" priority="5143" operator="containsText" dxfId="1" text="Clos">
      <formula>NOT(ISERROR(SEARCH("Clos",C30)))</formula>
    </cfRule>
    <cfRule type="containsText" priority="5144" operator="containsText" dxfId="211" text="WIP">
      <formula>NOT(ISERROR(SEARCH("WIP",C30)))</formula>
    </cfRule>
    <cfRule type="containsText" priority="5141" operator="containsText" dxfId="0" text="NOK">
      <formula>NOT(ISERROR(SEARCH("NOK",C30)))</formula>
    </cfRule>
  </conditionalFormatting>
  <conditionalFormatting sqref="C30:C32">
    <cfRule type="containsText" priority="4641" operator="containsText" dxfId="0" text="NOK">
      <formula>NOT(ISERROR(SEARCH("NOK",C30)))</formula>
    </cfRule>
    <cfRule type="containsText" priority="4642" operator="containsText" dxfId="213" text="OPEN">
      <formula>NOT(ISERROR(SEARCH("OPEN",C30)))</formula>
    </cfRule>
    <cfRule type="containsText" priority="4643" operator="containsText" dxfId="1" text="Clos">
      <formula>NOT(ISERROR(SEARCH("Clos",C30)))</formula>
    </cfRule>
    <cfRule type="containsText" priority="4644" operator="containsText" dxfId="211" text="WIP">
      <formula>NOT(ISERROR(SEARCH("WIP",C30)))</formula>
    </cfRule>
  </conditionalFormatting>
  <conditionalFormatting sqref="C31">
    <cfRule type="containsText" priority="4637" operator="containsText" dxfId="0" text="NOK">
      <formula>NOT(ISERROR(SEARCH("NOK",C31)))</formula>
    </cfRule>
    <cfRule type="containsText" priority="4638" operator="containsText" dxfId="213" text="OPEN">
      <formula>NOT(ISERROR(SEARCH("OPEN",C31)))</formula>
    </cfRule>
    <cfRule type="containsText" priority="4639" operator="containsText" dxfId="1" text="Clos">
      <formula>NOT(ISERROR(SEARCH("Clos",C31)))</formula>
    </cfRule>
    <cfRule type="containsText" priority="4640" operator="containsText" dxfId="211" text="WIP">
      <formula>NOT(ISERROR(SEARCH("WIP",C31)))</formula>
    </cfRule>
    <cfRule type="containsText" priority="5761" operator="containsText" dxfId="0" text="NOK">
      <formula>NOT(ISERROR(SEARCH("NOK",C31)))</formula>
    </cfRule>
    <cfRule type="containsText" priority="5762" operator="containsText" dxfId="213" text="OPEN">
      <formula>NOT(ISERROR(SEARCH("OPEN",C31)))</formula>
    </cfRule>
    <cfRule type="containsText" priority="5763" operator="containsText" dxfId="1" text="Clos">
      <formula>NOT(ISERROR(SEARCH("Clos",C31)))</formula>
    </cfRule>
    <cfRule type="containsText" priority="5764" operator="containsText" dxfId="211" text="WIP">
      <formula>NOT(ISERROR(SEARCH("WIP",C31)))</formula>
    </cfRule>
    <cfRule type="containsText" priority="5765" operator="containsText" dxfId="0" text="NOK">
      <formula>NOT(ISERROR(SEARCH("NOK",C31)))</formula>
    </cfRule>
    <cfRule type="containsText" priority="5766" operator="containsText" dxfId="213" text="OPEN">
      <formula>NOT(ISERROR(SEARCH("OPEN",C31)))</formula>
    </cfRule>
    <cfRule type="containsText" priority="5767" operator="containsText" dxfId="1" text="Clos">
      <formula>NOT(ISERROR(SEARCH("Clos",C31)))</formula>
    </cfRule>
    <cfRule type="containsText" priority="5768" operator="containsText" dxfId="211" text="WIP">
      <formula>NOT(ISERROR(SEARCH("WIP",C31)))</formula>
    </cfRule>
  </conditionalFormatting>
  <conditionalFormatting sqref="C31:C32">
    <cfRule type="containsText" priority="4629" operator="containsText" dxfId="0" text="NOK">
      <formula>NOT(ISERROR(SEARCH("NOK",C31)))</formula>
    </cfRule>
    <cfRule type="containsText" priority="4630" operator="containsText" dxfId="213" text="OPEN">
      <formula>NOT(ISERROR(SEARCH("OPEN",C31)))</formula>
    </cfRule>
    <cfRule type="containsText" priority="4631" operator="containsText" dxfId="1" text="Clos">
      <formula>NOT(ISERROR(SEARCH("Clos",C31)))</formula>
    </cfRule>
    <cfRule type="containsText" priority="4632" operator="containsText" dxfId="211" text="WIP">
      <formula>NOT(ISERROR(SEARCH("WIP",C31)))</formula>
    </cfRule>
    <cfRule type="containsText" priority="5617" operator="containsText" dxfId="0" text="NOK">
      <formula>NOT(ISERROR(SEARCH("NOK",C31)))</formula>
    </cfRule>
    <cfRule type="containsText" priority="5618" operator="containsText" dxfId="213" text="OPEN">
      <formula>NOT(ISERROR(SEARCH("OPEN",C31)))</formula>
    </cfRule>
    <cfRule type="containsText" priority="5619" operator="containsText" dxfId="1" text="Clos">
      <formula>NOT(ISERROR(SEARCH("Clos",C31)))</formula>
    </cfRule>
    <cfRule type="containsText" priority="5620" operator="containsText" dxfId="211" text="WIP">
      <formula>NOT(ISERROR(SEARCH("WIP",C31)))</formula>
    </cfRule>
  </conditionalFormatting>
  <conditionalFormatting sqref="C32">
    <cfRule type="containsText" priority="3370" operator="containsText" dxfId="0" text="NOK">
      <formula>NOT(ISERROR(SEARCH("NOK",C32)))</formula>
    </cfRule>
    <cfRule type="containsText" priority="3371" operator="containsText" dxfId="213" text="OPEN">
      <formula>NOT(ISERROR(SEARCH("OPEN",C32)))</formula>
    </cfRule>
    <cfRule type="containsText" priority="3372" operator="containsText" dxfId="1" text="Clos">
      <formula>NOT(ISERROR(SEARCH("Clos",C32)))</formula>
    </cfRule>
    <cfRule type="containsText" priority="3373" operator="containsText" dxfId="211" text="WIP">
      <formula>NOT(ISERROR(SEARCH("WIP",C32)))</formula>
    </cfRule>
    <cfRule type="containsText" priority="3374" operator="containsText" dxfId="0" text="NOK">
      <formula>NOT(ISERROR(SEARCH("NOK",C32)))</formula>
    </cfRule>
    <cfRule type="containsText" priority="3375" operator="containsText" dxfId="213" text="OPEN">
      <formula>NOT(ISERROR(SEARCH("OPEN",C32)))</formula>
    </cfRule>
    <cfRule type="containsText" priority="3376" operator="containsText" dxfId="1" text="Clos">
      <formula>NOT(ISERROR(SEARCH("Clos",C32)))</formula>
    </cfRule>
    <cfRule type="containsText" priority="3377" operator="containsText" dxfId="211" text="WIP">
      <formula>NOT(ISERROR(SEARCH("WIP",C32)))</formula>
    </cfRule>
    <cfRule type="containsText" priority="4621" operator="containsText" dxfId="0" text="NOK">
      <formula>NOT(ISERROR(SEARCH("NOK",C32)))</formula>
    </cfRule>
    <cfRule type="containsText" priority="4622" operator="containsText" dxfId="213" text="OPEN">
      <formula>NOT(ISERROR(SEARCH("OPEN",C32)))</formula>
    </cfRule>
    <cfRule type="containsText" priority="4623" operator="containsText" dxfId="1" text="Clos">
      <formula>NOT(ISERROR(SEARCH("Clos",C32)))</formula>
    </cfRule>
    <cfRule type="containsText" priority="4624" operator="containsText" dxfId="211" text="WIP">
      <formula>NOT(ISERROR(SEARCH("WIP",C32)))</formula>
    </cfRule>
    <cfRule type="containsText" priority="4625" operator="containsText" dxfId="0" text="NOK">
      <formula>NOT(ISERROR(SEARCH("NOK",C32)))</formula>
    </cfRule>
    <cfRule type="containsText" priority="4626" operator="containsText" dxfId="213" text="OPEN">
      <formula>NOT(ISERROR(SEARCH("OPEN",C32)))</formula>
    </cfRule>
    <cfRule type="containsText" priority="4627" operator="containsText" dxfId="1" text="Clos">
      <formula>NOT(ISERROR(SEARCH("Clos",C32)))</formula>
    </cfRule>
    <cfRule type="containsText" priority="4628" operator="containsText" dxfId="211" text="WIP">
      <formula>NOT(ISERROR(SEARCH("WIP",C32)))</formula>
    </cfRule>
    <cfRule type="containsText" priority="5605" operator="containsText" dxfId="0" text="NOK">
      <formula>NOT(ISERROR(SEARCH("NOK",C32)))</formula>
    </cfRule>
    <cfRule type="containsText" priority="5606" operator="containsText" dxfId="213" text="OPEN">
      <formula>NOT(ISERROR(SEARCH("OPEN",C32)))</formula>
    </cfRule>
    <cfRule type="containsText" priority="5607" operator="containsText" dxfId="1" text="Clos">
      <formula>NOT(ISERROR(SEARCH("Clos",C32)))</formula>
    </cfRule>
    <cfRule type="containsText" priority="5608" operator="containsText" dxfId="211" text="WIP">
      <formula>NOT(ISERROR(SEARCH("WIP",C32)))</formula>
    </cfRule>
    <cfRule type="containsText" priority="5609" operator="containsText" dxfId="0" text="NOK">
      <formula>NOT(ISERROR(SEARCH("NOK",C32)))</formula>
    </cfRule>
    <cfRule type="containsText" priority="5610" operator="containsText" dxfId="213" text="OPEN">
      <formula>NOT(ISERROR(SEARCH("OPEN",C32)))</formula>
    </cfRule>
    <cfRule type="containsText" priority="5611" operator="containsText" dxfId="1" text="Clos">
      <formula>NOT(ISERROR(SEARCH("Clos",C32)))</formula>
    </cfRule>
    <cfRule type="containsText" priority="5612" operator="containsText" dxfId="211" text="WIP">
      <formula>NOT(ISERROR(SEARCH("WIP",C32)))</formula>
    </cfRule>
    <cfRule type="containsText" priority="5613" operator="containsText" dxfId="0" text="NOK">
      <formula>NOT(ISERROR(SEARCH("NOK",C32)))</formula>
    </cfRule>
    <cfRule type="containsText" priority="5614" operator="containsText" dxfId="213" text="OPEN">
      <formula>NOT(ISERROR(SEARCH("OPEN",C32)))</formula>
    </cfRule>
    <cfRule type="containsText" priority="5615" operator="containsText" dxfId="1" text="Clos">
      <formula>NOT(ISERROR(SEARCH("Clos",C32)))</formula>
    </cfRule>
    <cfRule type="containsText" priority="5616" operator="containsText" dxfId="211" text="WIP">
      <formula>NOT(ISERROR(SEARCH("WIP",C32)))</formula>
    </cfRule>
  </conditionalFormatting>
  <conditionalFormatting sqref="C32:C34">
    <cfRule type="containsText" priority="3240" operator="containsText" dxfId="0" text="NOK">
      <formula>NOT(ISERROR(SEARCH("NOK",C32)))</formula>
    </cfRule>
    <cfRule type="containsText" priority="3241" operator="containsText" dxfId="213" text="OPEN">
      <formula>NOT(ISERROR(SEARCH("OPEN",C32)))</formula>
    </cfRule>
    <cfRule type="containsText" priority="3242" operator="containsText" dxfId="1" text="Clos">
      <formula>NOT(ISERROR(SEARCH("Clos",C32)))</formula>
    </cfRule>
    <cfRule type="containsText" priority="3243" operator="containsText" dxfId="211" text="WIP">
      <formula>NOT(ISERROR(SEARCH("WIP",C32)))</formula>
    </cfRule>
  </conditionalFormatting>
  <conditionalFormatting sqref="C33">
    <cfRule type="containsText" priority="3236" operator="containsText" dxfId="0" text="NOK">
      <formula>NOT(ISERROR(SEARCH("NOK",C33)))</formula>
    </cfRule>
    <cfRule type="containsText" priority="3237" operator="containsText" dxfId="213" text="OPEN">
      <formula>NOT(ISERROR(SEARCH("OPEN",C33)))</formula>
    </cfRule>
    <cfRule type="containsText" priority="3238" operator="containsText" dxfId="1" text="Clos">
      <formula>NOT(ISERROR(SEARCH("Clos",C33)))</formula>
    </cfRule>
    <cfRule type="containsText" priority="3239" operator="containsText" dxfId="211" text="WIP">
      <formula>NOT(ISERROR(SEARCH("WIP",C33)))</formula>
    </cfRule>
  </conditionalFormatting>
  <conditionalFormatting sqref="C34">
    <cfRule type="containsText" priority="4601" operator="containsText" dxfId="0" text="NOK">
      <formula>NOT(ISERROR(SEARCH("NOK",C34)))</formula>
    </cfRule>
    <cfRule type="containsText" priority="4602" operator="containsText" dxfId="213" text="OPEN">
      <formula>NOT(ISERROR(SEARCH("OPEN",C34)))</formula>
    </cfRule>
    <cfRule type="containsText" priority="4603" operator="containsText" dxfId="1" text="Clos">
      <formula>NOT(ISERROR(SEARCH("Clos",C34)))</formula>
    </cfRule>
    <cfRule type="containsText" priority="4604" operator="containsText" dxfId="211" text="WIP">
      <formula>NOT(ISERROR(SEARCH("WIP",C34)))</formula>
    </cfRule>
  </conditionalFormatting>
  <conditionalFormatting sqref="C34:C35">
    <cfRule type="containsText" priority="4605" operator="containsText" dxfId="0" text="NOK">
      <formula>NOT(ISERROR(SEARCH("NOK",C34)))</formula>
    </cfRule>
    <cfRule type="containsText" priority="4606" operator="containsText" dxfId="213" text="OPEN">
      <formula>NOT(ISERROR(SEARCH("OPEN",C34)))</formula>
    </cfRule>
    <cfRule type="containsText" priority="4607" operator="containsText" dxfId="1" text="Clos">
      <formula>NOT(ISERROR(SEARCH("Clos",C34)))</formula>
    </cfRule>
    <cfRule type="containsText" priority="4608" operator="containsText" dxfId="211" text="WIP">
      <formula>NOT(ISERROR(SEARCH("WIP",C34)))</formula>
    </cfRule>
  </conditionalFormatting>
  <conditionalFormatting sqref="C36">
    <cfRule type="containsText" priority="4585" operator="containsText" dxfId="0" text="NOK">
      <formula>NOT(ISERROR(SEARCH("NOK",C36)))</formula>
    </cfRule>
    <cfRule type="containsText" priority="4586" operator="containsText" dxfId="213" text="OPEN">
      <formula>NOT(ISERROR(SEARCH("OPEN",C36)))</formula>
    </cfRule>
    <cfRule type="containsText" priority="4587" operator="containsText" dxfId="1" text="Clos">
      <formula>NOT(ISERROR(SEARCH("Clos",C36)))</formula>
    </cfRule>
    <cfRule type="containsText" priority="4588" operator="containsText" dxfId="211" text="WIP">
      <formula>NOT(ISERROR(SEARCH("WIP",C36)))</formula>
    </cfRule>
    <cfRule type="containsText" priority="4589" operator="containsText" dxfId="0" text="NOK">
      <formula>NOT(ISERROR(SEARCH("NOK",C36)))</formula>
    </cfRule>
    <cfRule type="containsText" priority="4590" operator="containsText" dxfId="213" text="OPEN">
      <formula>NOT(ISERROR(SEARCH("OPEN",C36)))</formula>
    </cfRule>
    <cfRule type="containsText" priority="4591" operator="containsText" dxfId="1" text="Clos">
      <formula>NOT(ISERROR(SEARCH("Clos",C36)))</formula>
    </cfRule>
    <cfRule type="containsText" priority="4592" operator="containsText" dxfId="211" text="WIP">
      <formula>NOT(ISERROR(SEARCH("WIP",C36)))</formula>
    </cfRule>
    <cfRule type="containsText" priority="4593" operator="containsText" dxfId="0" text="NOK">
      <formula>NOT(ISERROR(SEARCH("NOK",C36)))</formula>
    </cfRule>
    <cfRule type="containsText" priority="4594" operator="containsText" dxfId="213" text="OPEN">
      <formula>NOT(ISERROR(SEARCH("OPEN",C36)))</formula>
    </cfRule>
    <cfRule type="containsText" priority="4595" operator="containsText" dxfId="1" text="Clos">
      <formula>NOT(ISERROR(SEARCH("Clos",C36)))</formula>
    </cfRule>
    <cfRule type="containsText" priority="4596" operator="containsText" dxfId="211" text="WIP">
      <formula>NOT(ISERROR(SEARCH("WIP",C36)))</formula>
    </cfRule>
    <cfRule type="containsText" priority="5749" operator="containsText" dxfId="0" text="NOK">
      <formula>NOT(ISERROR(SEARCH("NOK",C36)))</formula>
    </cfRule>
    <cfRule type="containsText" priority="5750" operator="containsText" dxfId="213" text="OPEN">
      <formula>NOT(ISERROR(SEARCH("OPEN",C36)))</formula>
    </cfRule>
    <cfRule type="containsText" priority="5751" operator="containsText" dxfId="1" text="Clos">
      <formula>NOT(ISERROR(SEARCH("Clos",C36)))</formula>
    </cfRule>
    <cfRule type="containsText" priority="5752" operator="containsText" dxfId="211" text="WIP">
      <formula>NOT(ISERROR(SEARCH("WIP",C36)))</formula>
    </cfRule>
  </conditionalFormatting>
  <conditionalFormatting sqref="C36:C39">
    <cfRule type="containsText" priority="5753" operator="containsText" dxfId="0" text="NOK">
      <formula>NOT(ISERROR(SEARCH("NOK",C36)))</formula>
    </cfRule>
    <cfRule type="containsText" priority="5754" operator="containsText" dxfId="213" text="OPEN">
      <formula>NOT(ISERROR(SEARCH("OPEN",C36)))</formula>
    </cfRule>
    <cfRule type="containsText" priority="5755" operator="containsText" dxfId="1" text="Clos">
      <formula>NOT(ISERROR(SEARCH("Clos",C36)))</formula>
    </cfRule>
    <cfRule type="containsText" priority="5756" operator="containsText" dxfId="211" text="WIP">
      <formula>NOT(ISERROR(SEARCH("WIP",C36)))</formula>
    </cfRule>
  </conditionalFormatting>
  <conditionalFormatting sqref="C38:C39">
    <cfRule type="containsText" priority="4573" operator="containsText" dxfId="0" text="NOK">
      <formula>NOT(ISERROR(SEARCH("NOK",C38)))</formula>
    </cfRule>
    <cfRule type="containsText" priority="4574" operator="containsText" dxfId="213" text="OPEN">
      <formula>NOT(ISERROR(SEARCH("OPEN",C38)))</formula>
    </cfRule>
    <cfRule type="containsText" priority="4575" operator="containsText" dxfId="1" text="Clos">
      <formula>NOT(ISERROR(SEARCH("Clos",C38)))</formula>
    </cfRule>
    <cfRule type="containsText" priority="4576" operator="containsText" dxfId="211" text="WIP">
      <formula>NOT(ISERROR(SEARCH("WIP",C38)))</formula>
    </cfRule>
    <cfRule type="containsText" priority="4577" operator="containsText" dxfId="0" text="NOK">
      <formula>NOT(ISERROR(SEARCH("NOK",C38)))</formula>
    </cfRule>
    <cfRule type="containsText" priority="4578" operator="containsText" dxfId="213" text="OPEN">
      <formula>NOT(ISERROR(SEARCH("OPEN",C38)))</formula>
    </cfRule>
    <cfRule type="containsText" priority="4579" operator="containsText" dxfId="1" text="Clos">
      <formula>NOT(ISERROR(SEARCH("Clos",C38)))</formula>
    </cfRule>
    <cfRule type="containsText" priority="4580" operator="containsText" dxfId="211" text="WIP">
      <formula>NOT(ISERROR(SEARCH("WIP",C38)))</formula>
    </cfRule>
    <cfRule type="containsText" priority="4581" operator="containsText" dxfId="0" text="NOK">
      <formula>NOT(ISERROR(SEARCH("NOK",C38)))</formula>
    </cfRule>
    <cfRule type="containsText" priority="4582" operator="containsText" dxfId="213" text="OPEN">
      <formula>NOT(ISERROR(SEARCH("OPEN",C38)))</formula>
    </cfRule>
    <cfRule type="containsText" priority="4583" operator="containsText" dxfId="1" text="Clos">
      <formula>NOT(ISERROR(SEARCH("Clos",C38)))</formula>
    </cfRule>
    <cfRule type="containsText" priority="4584" operator="containsText" dxfId="211" text="WIP">
      <formula>NOT(ISERROR(SEARCH("WIP",C38)))</formula>
    </cfRule>
    <cfRule type="containsText" priority="5509" operator="containsText" dxfId="0" text="NOK">
      <formula>NOT(ISERROR(SEARCH("NOK",C38)))</formula>
    </cfRule>
    <cfRule type="containsText" priority="5510" operator="containsText" dxfId="213" text="OPEN">
      <formula>NOT(ISERROR(SEARCH("OPEN",C38)))</formula>
    </cfRule>
    <cfRule type="containsText" priority="5511" operator="containsText" dxfId="1" text="Clos">
      <formula>NOT(ISERROR(SEARCH("Clos",C38)))</formula>
    </cfRule>
    <cfRule type="containsText" priority="5512" operator="containsText" dxfId="211" text="WIP">
      <formula>NOT(ISERROR(SEARCH("WIP",C38)))</formula>
    </cfRule>
    <cfRule type="containsText" priority="5513" operator="containsText" dxfId="0" text="NOK">
      <formula>NOT(ISERROR(SEARCH("NOK",C38)))</formula>
    </cfRule>
    <cfRule type="containsText" priority="5514" operator="containsText" dxfId="213" text="OPEN">
      <formula>NOT(ISERROR(SEARCH("OPEN",C38)))</formula>
    </cfRule>
    <cfRule type="containsText" priority="5515" operator="containsText" dxfId="1" text="Clos">
      <formula>NOT(ISERROR(SEARCH("Clos",C38)))</formula>
    </cfRule>
    <cfRule type="containsText" priority="5516" operator="containsText" dxfId="211" text="WIP">
      <formula>NOT(ISERROR(SEARCH("WIP",C38)))</formula>
    </cfRule>
    <cfRule type="containsText" priority="5517" operator="containsText" dxfId="0" text="NOK">
      <formula>NOT(ISERROR(SEARCH("NOK",C38)))</formula>
    </cfRule>
    <cfRule type="containsText" priority="5518" operator="containsText" dxfId="213" text="OPEN">
      <formula>NOT(ISERROR(SEARCH("OPEN",C38)))</formula>
    </cfRule>
    <cfRule type="containsText" priority="5519" operator="containsText" dxfId="1" text="Clos">
      <formula>NOT(ISERROR(SEARCH("Clos",C38)))</formula>
    </cfRule>
    <cfRule type="containsText" priority="5520" operator="containsText" dxfId="211" text="WIP">
      <formula>NOT(ISERROR(SEARCH("WIP",C38)))</formula>
    </cfRule>
  </conditionalFormatting>
  <conditionalFormatting sqref="C38:C40">
    <cfRule type="containsText" priority="5521" operator="containsText" dxfId="0" text="NOK">
      <formula>NOT(ISERROR(SEARCH("NOK",C38)))</formula>
    </cfRule>
    <cfRule type="containsText" priority="5522" operator="containsText" dxfId="213" text="OPEN">
      <formula>NOT(ISERROR(SEARCH("OPEN",C38)))</formula>
    </cfRule>
    <cfRule type="containsText" priority="5523" operator="containsText" dxfId="1" text="Clos">
      <formula>NOT(ISERROR(SEARCH("Clos",C38)))</formula>
    </cfRule>
    <cfRule type="containsText" priority="5524" operator="containsText" dxfId="211" text="WIP">
      <formula>NOT(ISERROR(SEARCH("WIP",C38)))</formula>
    </cfRule>
  </conditionalFormatting>
  <conditionalFormatting sqref="C39">
    <cfRule type="containsText" priority="4565" operator="containsText" dxfId="0" text="NOK">
      <formula>NOT(ISERROR(SEARCH("NOK",C39)))</formula>
    </cfRule>
    <cfRule type="containsText" priority="4566" operator="containsText" dxfId="213" text="OPEN">
      <formula>NOT(ISERROR(SEARCH("OPEN",C39)))</formula>
    </cfRule>
    <cfRule type="containsText" priority="4567" operator="containsText" dxfId="1" text="Clos">
      <formula>NOT(ISERROR(SEARCH("Clos",C39)))</formula>
    </cfRule>
    <cfRule type="containsText" priority="4568" operator="containsText" dxfId="211" text="WIP">
      <formula>NOT(ISERROR(SEARCH("WIP",C39)))</formula>
    </cfRule>
    <cfRule type="containsText" priority="4569" operator="containsText" dxfId="0" text="NOK">
      <formula>NOT(ISERROR(SEARCH("NOK",C39)))</formula>
    </cfRule>
    <cfRule type="containsText" priority="4570" operator="containsText" dxfId="213" text="OPEN">
      <formula>NOT(ISERROR(SEARCH("OPEN",C39)))</formula>
    </cfRule>
    <cfRule type="containsText" priority="4571" operator="containsText" dxfId="1" text="Clos">
      <formula>NOT(ISERROR(SEARCH("Clos",C39)))</formula>
    </cfRule>
    <cfRule type="containsText" priority="4572" operator="containsText" dxfId="211" text="WIP">
      <formula>NOT(ISERROR(SEARCH("WIP",C39)))</formula>
    </cfRule>
  </conditionalFormatting>
  <conditionalFormatting sqref="C39:C42">
    <cfRule type="containsText" priority="4557" operator="containsText" dxfId="0" text="NOK">
      <formula>NOT(ISERROR(SEARCH("NOK",C39)))</formula>
    </cfRule>
    <cfRule type="containsText" priority="4558" operator="containsText" dxfId="213" text="OPEN">
      <formula>NOT(ISERROR(SEARCH("OPEN",C39)))</formula>
    </cfRule>
    <cfRule type="containsText" priority="4559" operator="containsText" dxfId="1" text="Clos">
      <formula>NOT(ISERROR(SEARCH("Clos",C39)))</formula>
    </cfRule>
    <cfRule type="containsText" priority="4560" operator="containsText" dxfId="211" text="WIP">
      <formula>NOT(ISERROR(SEARCH("WIP",C39)))</formula>
    </cfRule>
    <cfRule type="containsText" priority="5697" operator="containsText" dxfId="0" text="NOK">
      <formula>NOT(ISERROR(SEARCH("NOK",C39)))</formula>
    </cfRule>
    <cfRule type="containsText" priority="5698" operator="containsText" dxfId="213" text="OPEN">
      <formula>NOT(ISERROR(SEARCH("OPEN",C39)))</formula>
    </cfRule>
    <cfRule type="containsText" priority="5699" operator="containsText" dxfId="1" text="Clos">
      <formula>NOT(ISERROR(SEARCH("Clos",C39)))</formula>
    </cfRule>
    <cfRule type="containsText" priority="5700" operator="containsText" dxfId="211" text="WIP">
      <formula>NOT(ISERROR(SEARCH("WIP",C39)))</formula>
    </cfRule>
  </conditionalFormatting>
  <conditionalFormatting sqref="C40">
    <cfRule type="containsText" priority="4553" operator="containsText" dxfId="0" text="NOK">
      <formula>NOT(ISERROR(SEARCH("NOK",C40)))</formula>
    </cfRule>
    <cfRule type="containsText" priority="4554" operator="containsText" dxfId="213" text="OPEN">
      <formula>NOT(ISERROR(SEARCH("OPEN",C40)))</formula>
    </cfRule>
    <cfRule type="containsText" priority="4555" operator="containsText" dxfId="1" text="Clos">
      <formula>NOT(ISERROR(SEARCH("Clos",C40)))</formula>
    </cfRule>
    <cfRule type="containsText" priority="4556" operator="containsText" dxfId="211" text="WIP">
      <formula>NOT(ISERROR(SEARCH("WIP",C40)))</formula>
    </cfRule>
    <cfRule type="containsText" priority="5685" operator="containsText" dxfId="0" text="NOK">
      <formula>NOT(ISERROR(SEARCH("NOK",C40)))</formula>
    </cfRule>
    <cfRule type="containsText" priority="5686" operator="containsText" dxfId="213" text="OPEN">
      <formula>NOT(ISERROR(SEARCH("OPEN",C40)))</formula>
    </cfRule>
    <cfRule type="containsText" priority="5687" operator="containsText" dxfId="1" text="Clos">
      <formula>NOT(ISERROR(SEARCH("Clos",C40)))</formula>
    </cfRule>
    <cfRule type="containsText" priority="5688" operator="containsText" dxfId="211" text="WIP">
      <formula>NOT(ISERROR(SEARCH("WIP",C40)))</formula>
    </cfRule>
    <cfRule type="containsText" priority="5689" operator="containsText" dxfId="0" text="NOK">
      <formula>NOT(ISERROR(SEARCH("NOK",C40)))</formula>
    </cfRule>
    <cfRule type="containsText" priority="5690" operator="containsText" dxfId="213" text="OPEN">
      <formula>NOT(ISERROR(SEARCH("OPEN",C40)))</formula>
    </cfRule>
    <cfRule type="containsText" priority="5691" operator="containsText" dxfId="1" text="Clos">
      <formula>NOT(ISERROR(SEARCH("Clos",C40)))</formula>
    </cfRule>
    <cfRule type="containsText" priority="5692" operator="containsText" dxfId="211" text="WIP">
      <formula>NOT(ISERROR(SEARCH("WIP",C40)))</formula>
    </cfRule>
    <cfRule type="containsText" priority="5693" operator="containsText" dxfId="0" text="NOK">
      <formula>NOT(ISERROR(SEARCH("NOK",C40)))</formula>
    </cfRule>
    <cfRule type="containsText" priority="5694" operator="containsText" dxfId="213" text="OPEN">
      <formula>NOT(ISERROR(SEARCH("OPEN",C40)))</formula>
    </cfRule>
    <cfRule type="containsText" priority="5695" operator="containsText" dxfId="1" text="Clos">
      <formula>NOT(ISERROR(SEARCH("Clos",C40)))</formula>
    </cfRule>
    <cfRule type="containsText" priority="5696" operator="containsText" dxfId="211" text="WIP">
      <formula>NOT(ISERROR(SEARCH("WIP",C40)))</formula>
    </cfRule>
  </conditionalFormatting>
  <conditionalFormatting sqref="C40:C42">
    <cfRule type="containsText" priority="4545" operator="containsText" dxfId="0" text="NOK">
      <formula>NOT(ISERROR(SEARCH("NOK",C40)))</formula>
    </cfRule>
    <cfRule type="containsText" priority="4546" operator="containsText" dxfId="213" text="OPEN">
      <formula>NOT(ISERROR(SEARCH("OPEN",C40)))</formula>
    </cfRule>
    <cfRule type="containsText" priority="4547" operator="containsText" dxfId="1" text="Clos">
      <formula>NOT(ISERROR(SEARCH("Clos",C40)))</formula>
    </cfRule>
    <cfRule type="containsText" priority="4548" operator="containsText" dxfId="211" text="WIP">
      <formula>NOT(ISERROR(SEARCH("WIP",C40)))</formula>
    </cfRule>
  </conditionalFormatting>
  <conditionalFormatting sqref="C41">
    <cfRule type="containsText" priority="4537" operator="containsText" dxfId="0" text="NOK">
      <formula>NOT(ISERROR(SEARCH("NOK",C41)))</formula>
    </cfRule>
    <cfRule type="containsText" priority="4538" operator="containsText" dxfId="213" text="OPEN">
      <formula>NOT(ISERROR(SEARCH("OPEN",C41)))</formula>
    </cfRule>
    <cfRule type="containsText" priority="4539" operator="containsText" dxfId="1" text="Clos">
      <formula>NOT(ISERROR(SEARCH("Clos",C41)))</formula>
    </cfRule>
    <cfRule type="containsText" priority="4540" operator="containsText" dxfId="211" text="WIP">
      <formula>NOT(ISERROR(SEARCH("WIP",C41)))</formula>
    </cfRule>
    <cfRule type="containsText" priority="4541" operator="containsText" dxfId="0" text="NOK">
      <formula>NOT(ISERROR(SEARCH("NOK",C41)))</formula>
    </cfRule>
    <cfRule type="containsText" priority="4542" operator="containsText" dxfId="213" text="OPEN">
      <formula>NOT(ISERROR(SEARCH("OPEN",C41)))</formula>
    </cfRule>
    <cfRule type="containsText" priority="4543" operator="containsText" dxfId="1" text="Clos">
      <formula>NOT(ISERROR(SEARCH("Clos",C41)))</formula>
    </cfRule>
    <cfRule type="containsText" priority="4544" operator="containsText" dxfId="211" text="WIP">
      <formula>NOT(ISERROR(SEARCH("WIP",C41)))</formula>
    </cfRule>
  </conditionalFormatting>
  <conditionalFormatting sqref="C42:C44">
    <cfRule type="containsText" priority="5677" operator="containsText" dxfId="0" text="NOK">
      <formula>NOT(ISERROR(SEARCH("NOK",C42)))</formula>
    </cfRule>
    <cfRule type="containsText" priority="5678" operator="containsText" dxfId="213" text="OPEN">
      <formula>NOT(ISERROR(SEARCH("OPEN",C42)))</formula>
    </cfRule>
    <cfRule type="containsText" priority="5679" operator="containsText" dxfId="1" text="Clos">
      <formula>NOT(ISERROR(SEARCH("Clos",C42)))</formula>
    </cfRule>
    <cfRule type="containsText" priority="5680" operator="containsText" dxfId="211" text="WIP">
      <formula>NOT(ISERROR(SEARCH("WIP",C42)))</formula>
    </cfRule>
  </conditionalFormatting>
  <conditionalFormatting sqref="C43:C44">
    <cfRule type="containsText" priority="4525" operator="containsText" dxfId="0" text="NOK">
      <formula>NOT(ISERROR(SEARCH("NOK",C43)))</formula>
    </cfRule>
    <cfRule type="containsText" priority="4526" operator="containsText" dxfId="213" text="OPEN">
      <formula>NOT(ISERROR(SEARCH("OPEN",C43)))</formula>
    </cfRule>
    <cfRule type="containsText" priority="4527" operator="containsText" dxfId="1" text="Clos">
      <formula>NOT(ISERROR(SEARCH("Clos",C43)))</formula>
    </cfRule>
    <cfRule type="containsText" priority="4528" operator="containsText" dxfId="211" text="WIP">
      <formula>NOT(ISERROR(SEARCH("WIP",C43)))</formula>
    </cfRule>
    <cfRule type="containsText" priority="4529" operator="containsText" dxfId="0" text="NOK">
      <formula>NOT(ISERROR(SEARCH("NOK",C43)))</formula>
    </cfRule>
    <cfRule type="containsText" priority="4530" operator="containsText" dxfId="213" text="OPEN">
      <formula>NOT(ISERROR(SEARCH("OPEN",C43)))</formula>
    </cfRule>
    <cfRule type="containsText" priority="4531" operator="containsText" dxfId="1" text="Clos">
      <formula>NOT(ISERROR(SEARCH("Clos",C43)))</formula>
    </cfRule>
    <cfRule type="containsText" priority="4532" operator="containsText" dxfId="211" text="WIP">
      <formula>NOT(ISERROR(SEARCH("WIP",C43)))</formula>
    </cfRule>
    <cfRule type="containsText" priority="4533" operator="containsText" dxfId="0" text="NOK">
      <formula>NOT(ISERROR(SEARCH("NOK",C43)))</formula>
    </cfRule>
    <cfRule type="containsText" priority="4534" operator="containsText" dxfId="213" text="OPEN">
      <formula>NOT(ISERROR(SEARCH("OPEN",C43)))</formula>
    </cfRule>
    <cfRule type="containsText" priority="4535" operator="containsText" dxfId="1" text="Clos">
      <formula>NOT(ISERROR(SEARCH("Clos",C43)))</formula>
    </cfRule>
    <cfRule type="containsText" priority="4536" operator="containsText" dxfId="211" text="WIP">
      <formula>NOT(ISERROR(SEARCH("WIP",C43)))</formula>
    </cfRule>
    <cfRule type="containsText" priority="5665" operator="containsText" dxfId="0" text="NOK">
      <formula>NOT(ISERROR(SEARCH("NOK",C43)))</formula>
    </cfRule>
    <cfRule type="containsText" priority="5666" operator="containsText" dxfId="213" text="OPEN">
      <formula>NOT(ISERROR(SEARCH("OPEN",C43)))</formula>
    </cfRule>
    <cfRule type="containsText" priority="5667" operator="containsText" dxfId="1" text="Clos">
      <formula>NOT(ISERROR(SEARCH("Clos",C43)))</formula>
    </cfRule>
    <cfRule type="containsText" priority="5668" operator="containsText" dxfId="211" text="WIP">
      <formula>NOT(ISERROR(SEARCH("WIP",C43)))</formula>
    </cfRule>
    <cfRule type="containsText" priority="5669" operator="containsText" dxfId="0" text="NOK">
      <formula>NOT(ISERROR(SEARCH("NOK",C43)))</formula>
    </cfRule>
    <cfRule type="containsText" priority="5670" operator="containsText" dxfId="213" text="OPEN">
      <formula>NOT(ISERROR(SEARCH("OPEN",C43)))</formula>
    </cfRule>
    <cfRule type="containsText" priority="5671" operator="containsText" dxfId="1" text="Clos">
      <formula>NOT(ISERROR(SEARCH("Clos",C43)))</formula>
    </cfRule>
    <cfRule type="containsText" priority="5672" operator="containsText" dxfId="211" text="WIP">
      <formula>NOT(ISERROR(SEARCH("WIP",C43)))</formula>
    </cfRule>
    <cfRule type="containsText" priority="5673" operator="containsText" dxfId="0" text="NOK">
      <formula>NOT(ISERROR(SEARCH("NOK",C43)))</formula>
    </cfRule>
    <cfRule type="containsText" priority="5674" operator="containsText" dxfId="213" text="OPEN">
      <formula>NOT(ISERROR(SEARCH("OPEN",C43)))</formula>
    </cfRule>
    <cfRule type="containsText" priority="5675" operator="containsText" dxfId="1" text="Clos">
      <formula>NOT(ISERROR(SEARCH("Clos",C43)))</formula>
    </cfRule>
    <cfRule type="containsText" priority="5676" operator="containsText" dxfId="211" text="WIP">
      <formula>NOT(ISERROR(SEARCH("WIP",C43)))</formula>
    </cfRule>
  </conditionalFormatting>
  <conditionalFormatting sqref="C43:C45">
    <cfRule type="containsText" priority="5637" operator="containsText" dxfId="0" text="NOK">
      <formula>NOT(ISERROR(SEARCH("NOK",C43)))</formula>
    </cfRule>
    <cfRule type="containsText" priority="5638" operator="containsText" dxfId="213" text="OPEN">
      <formula>NOT(ISERROR(SEARCH("OPEN",C43)))</formula>
    </cfRule>
    <cfRule type="containsText" priority="5639" operator="containsText" dxfId="1" text="Clos">
      <formula>NOT(ISERROR(SEARCH("Clos",C43)))</formula>
    </cfRule>
    <cfRule type="containsText" priority="5640" operator="containsText" dxfId="211" text="WIP">
      <formula>NOT(ISERROR(SEARCH("WIP",C43)))</formula>
    </cfRule>
  </conditionalFormatting>
  <conditionalFormatting sqref="C44">
    <cfRule type="containsText" priority="4517" operator="containsText" dxfId="0" text="NOK">
      <formula>NOT(ISERROR(SEARCH("NOK",C44)))</formula>
    </cfRule>
    <cfRule type="containsText" priority="4518" operator="containsText" dxfId="213" text="OPEN">
      <formula>NOT(ISERROR(SEARCH("OPEN",C44)))</formula>
    </cfRule>
    <cfRule type="containsText" priority="4519" operator="containsText" dxfId="1" text="Clos">
      <formula>NOT(ISERROR(SEARCH("Clos",C44)))</formula>
    </cfRule>
    <cfRule type="containsText" priority="4520" operator="containsText" dxfId="211" text="WIP">
      <formula>NOT(ISERROR(SEARCH("WIP",C44)))</formula>
    </cfRule>
    <cfRule type="containsText" priority="4521" operator="containsText" dxfId="0" text="NOK">
      <formula>NOT(ISERROR(SEARCH("NOK",C44)))</formula>
    </cfRule>
    <cfRule type="containsText" priority="4522" operator="containsText" dxfId="213" text="OPEN">
      <formula>NOT(ISERROR(SEARCH("OPEN",C44)))</formula>
    </cfRule>
    <cfRule type="containsText" priority="4523" operator="containsText" dxfId="1" text="Clos">
      <formula>NOT(ISERROR(SEARCH("Clos",C44)))</formula>
    </cfRule>
    <cfRule type="containsText" priority="4524" operator="containsText" dxfId="211" text="WIP">
      <formula>NOT(ISERROR(SEARCH("WIP",C44)))</formula>
    </cfRule>
    <cfRule type="containsText" priority="5381" operator="containsText" dxfId="0" text="NOK">
      <formula>NOT(ISERROR(SEARCH("NOK",C44)))</formula>
    </cfRule>
    <cfRule type="containsText" priority="5382" operator="containsText" dxfId="213" text="OPEN">
      <formula>NOT(ISERROR(SEARCH("OPEN",C44)))</formula>
    </cfRule>
    <cfRule type="containsText" priority="5383" operator="containsText" dxfId="1" text="Clos">
      <formula>NOT(ISERROR(SEARCH("Clos",C44)))</formula>
    </cfRule>
    <cfRule type="containsText" priority="5384" operator="containsText" dxfId="211" text="WIP">
      <formula>NOT(ISERROR(SEARCH("WIP",C44)))</formula>
    </cfRule>
    <cfRule type="containsText" priority="5385" operator="containsText" dxfId="0" text="NOK">
      <formula>NOT(ISERROR(SEARCH("NOK",C44)))</formula>
    </cfRule>
    <cfRule type="containsText" priority="5386" operator="containsText" dxfId="213" text="OPEN">
      <formula>NOT(ISERROR(SEARCH("OPEN",C44)))</formula>
    </cfRule>
    <cfRule type="containsText" priority="5387" operator="containsText" dxfId="1" text="Clos">
      <formula>NOT(ISERROR(SEARCH("Clos",C44)))</formula>
    </cfRule>
    <cfRule type="containsText" priority="5388" operator="containsText" dxfId="211" text="WIP">
      <formula>NOT(ISERROR(SEARCH("WIP",C44)))</formula>
    </cfRule>
    <cfRule type="containsText" priority="5389" operator="containsText" dxfId="0" text="NOK">
      <formula>NOT(ISERROR(SEARCH("NOK",C44)))</formula>
    </cfRule>
    <cfRule type="containsText" priority="5390" operator="containsText" dxfId="213" text="OPEN">
      <formula>NOT(ISERROR(SEARCH("OPEN",C44)))</formula>
    </cfRule>
    <cfRule type="containsText" priority="5391" operator="containsText" dxfId="1" text="Clos">
      <formula>NOT(ISERROR(SEARCH("Clos",C44)))</formula>
    </cfRule>
    <cfRule type="containsText" priority="5392" operator="containsText" dxfId="211" text="WIP">
      <formula>NOT(ISERROR(SEARCH("WIP",C44)))</formula>
    </cfRule>
    <cfRule type="containsText" priority="5393" operator="containsText" dxfId="0" text="NOK">
      <formula>NOT(ISERROR(SEARCH("NOK",C44)))</formula>
    </cfRule>
    <cfRule type="containsText" priority="5394" operator="containsText" dxfId="213" text="OPEN">
      <formula>NOT(ISERROR(SEARCH("OPEN",C44)))</formula>
    </cfRule>
    <cfRule type="containsText" priority="5395" operator="containsText" dxfId="1" text="Clos">
      <formula>NOT(ISERROR(SEARCH("Clos",C44)))</formula>
    </cfRule>
    <cfRule type="containsText" priority="5396" operator="containsText" dxfId="211" text="WIP">
      <formula>NOT(ISERROR(SEARCH("WIP",C44)))</formula>
    </cfRule>
    <cfRule type="containsText" priority="5397" operator="containsText" dxfId="0" text="NOK">
      <formula>NOT(ISERROR(SEARCH("NOK",C44)))</formula>
    </cfRule>
    <cfRule type="containsText" priority="5398" operator="containsText" dxfId="213" text="OPEN">
      <formula>NOT(ISERROR(SEARCH("OPEN",C44)))</formula>
    </cfRule>
    <cfRule type="containsText" priority="5399" operator="containsText" dxfId="1" text="Clos">
      <formula>NOT(ISERROR(SEARCH("Clos",C44)))</formula>
    </cfRule>
    <cfRule type="containsText" priority="5400" operator="containsText" dxfId="211" text="WIP">
      <formula>NOT(ISERROR(SEARCH("WIP",C44)))</formula>
    </cfRule>
  </conditionalFormatting>
  <conditionalFormatting sqref="C44:C45">
    <cfRule type="containsText" priority="3280" operator="containsText" dxfId="0" text="NOK">
      <formula>NOT(ISERROR(SEARCH("NOK",C44)))</formula>
    </cfRule>
    <cfRule type="containsText" priority="3281" operator="containsText" dxfId="213" text="OPEN">
      <formula>NOT(ISERROR(SEARCH("OPEN",C44)))</formula>
    </cfRule>
    <cfRule type="containsText" priority="3282" operator="containsText" dxfId="1" text="Clos">
      <formula>NOT(ISERROR(SEARCH("Clos",C44)))</formula>
    </cfRule>
    <cfRule type="containsText" priority="3283" operator="containsText" dxfId="211" text="WIP">
      <formula>NOT(ISERROR(SEARCH("WIP",C44)))</formula>
    </cfRule>
    <cfRule type="containsText" priority="5401" operator="containsText" dxfId="0" text="NOK">
      <formula>NOT(ISERROR(SEARCH("NOK",C44)))</formula>
    </cfRule>
    <cfRule type="containsText" priority="5402" operator="containsText" dxfId="213" text="OPEN">
      <formula>NOT(ISERROR(SEARCH("OPEN",C44)))</formula>
    </cfRule>
    <cfRule type="containsText" priority="5403" operator="containsText" dxfId="1" text="Clos">
      <formula>NOT(ISERROR(SEARCH("Clos",C44)))</formula>
    </cfRule>
    <cfRule type="containsText" priority="5404" operator="containsText" dxfId="211" text="WIP">
      <formula>NOT(ISERROR(SEARCH("WIP",C44)))</formula>
    </cfRule>
  </conditionalFormatting>
  <conditionalFormatting sqref="C44:C46 C48:C54">
    <cfRule type="containsText" priority="5709" operator="containsText" dxfId="0" text="NOK">
      <formula>NOT(ISERROR(SEARCH("NOK",C44)))</formula>
    </cfRule>
    <cfRule type="containsText" priority="5710" operator="containsText" dxfId="213" text="OPEN">
      <formula>NOT(ISERROR(SEARCH("OPEN",C44)))</formula>
    </cfRule>
    <cfRule type="containsText" priority="5711" operator="containsText" dxfId="1" text="Clos">
      <formula>NOT(ISERROR(SEARCH("Clos",C44)))</formula>
    </cfRule>
    <cfRule type="containsText" priority="5712" operator="containsText" dxfId="211" text="WIP">
      <formula>NOT(ISERROR(SEARCH("WIP",C44)))</formula>
    </cfRule>
  </conditionalFormatting>
  <conditionalFormatting sqref="C45">
    <cfRule type="containsText" priority="3276" operator="containsText" dxfId="0" text="NOK">
      <formula>NOT(ISERROR(SEARCH("NOK",C45)))</formula>
    </cfRule>
    <cfRule type="containsText" priority="3277" operator="containsText" dxfId="213" text="OPEN">
      <formula>NOT(ISERROR(SEARCH("OPEN",C45)))</formula>
    </cfRule>
    <cfRule type="containsText" priority="3278" operator="containsText" dxfId="1" text="Clos">
      <formula>NOT(ISERROR(SEARCH("Clos",C45)))</formula>
    </cfRule>
    <cfRule type="containsText" priority="3279" operator="containsText" dxfId="211" text="WIP">
      <formula>NOT(ISERROR(SEARCH("WIP",C45)))</formula>
    </cfRule>
    <cfRule type="containsText" priority="5625" operator="containsText" dxfId="0" text="NOK">
      <formula>NOT(ISERROR(SEARCH("NOK",C45)))</formula>
    </cfRule>
    <cfRule type="containsText" priority="5626" operator="containsText" dxfId="213" text="OPEN">
      <formula>NOT(ISERROR(SEARCH("OPEN",C45)))</formula>
    </cfRule>
    <cfRule type="containsText" priority="5627" operator="containsText" dxfId="1" text="Clos">
      <formula>NOT(ISERROR(SEARCH("Clos",C45)))</formula>
    </cfRule>
    <cfRule type="containsText" priority="5628" operator="containsText" dxfId="211" text="WIP">
      <formula>NOT(ISERROR(SEARCH("WIP",C45)))</formula>
    </cfRule>
    <cfRule type="containsText" priority="5629" operator="containsText" dxfId="0" text="NOK">
      <formula>NOT(ISERROR(SEARCH("NOK",C45)))</formula>
    </cfRule>
    <cfRule type="containsText" priority="5630" operator="containsText" dxfId="213" text="OPEN">
      <formula>NOT(ISERROR(SEARCH("OPEN",C45)))</formula>
    </cfRule>
    <cfRule type="containsText" priority="5631" operator="containsText" dxfId="1" text="Clos">
      <formula>NOT(ISERROR(SEARCH("Clos",C45)))</formula>
    </cfRule>
    <cfRule type="containsText" priority="5632" operator="containsText" dxfId="211" text="WIP">
      <formula>NOT(ISERROR(SEARCH("WIP",C45)))</formula>
    </cfRule>
    <cfRule type="containsText" priority="5633" operator="containsText" dxfId="0" text="NOK">
      <formula>NOT(ISERROR(SEARCH("NOK",C45)))</formula>
    </cfRule>
    <cfRule type="containsText" priority="5634" operator="containsText" dxfId="213" text="OPEN">
      <formula>NOT(ISERROR(SEARCH("OPEN",C45)))</formula>
    </cfRule>
    <cfRule type="containsText" priority="5635" operator="containsText" dxfId="1" text="Clos">
      <formula>NOT(ISERROR(SEARCH("Clos",C45)))</formula>
    </cfRule>
    <cfRule type="containsText" priority="5636" operator="containsText" dxfId="211" text="WIP">
      <formula>NOT(ISERROR(SEARCH("WIP",C45)))</formula>
    </cfRule>
  </conditionalFormatting>
  <conditionalFormatting sqref="C45:C47">
    <cfRule type="containsText" priority="3268" operator="containsText" dxfId="0" text="NOK">
      <formula>NOT(ISERROR(SEARCH("NOK",C45)))</formula>
    </cfRule>
    <cfRule type="containsText" priority="3269" operator="containsText" dxfId="213" text="OPEN">
      <formula>NOT(ISERROR(SEARCH("OPEN",C45)))</formula>
    </cfRule>
    <cfRule type="containsText" priority="3270" operator="containsText" dxfId="1" text="Clos">
      <formula>NOT(ISERROR(SEARCH("Clos",C45)))</formula>
    </cfRule>
    <cfRule type="containsText" priority="3271" operator="containsText" dxfId="211" text="WIP">
      <formula>NOT(ISERROR(SEARCH("WIP",C45)))</formula>
    </cfRule>
  </conditionalFormatting>
  <conditionalFormatting sqref="C46">
    <cfRule type="containsText" priority="3260" operator="containsText" dxfId="0" text="NOK">
      <formula>NOT(ISERROR(SEARCH("NOK",C46)))</formula>
    </cfRule>
    <cfRule type="containsText" priority="3261" operator="containsText" dxfId="213" text="OPEN">
      <formula>NOT(ISERROR(SEARCH("OPEN",C46)))</formula>
    </cfRule>
    <cfRule type="containsText" priority="3262" operator="containsText" dxfId="1" text="Clos">
      <formula>NOT(ISERROR(SEARCH("Clos",C46)))</formula>
    </cfRule>
    <cfRule type="containsText" priority="3263" operator="containsText" dxfId="211" text="WIP">
      <formula>NOT(ISERROR(SEARCH("WIP",C46)))</formula>
    </cfRule>
    <cfRule type="containsText" priority="3264" operator="containsText" dxfId="0" text="NOK">
      <formula>NOT(ISERROR(SEARCH("NOK",C46)))</formula>
    </cfRule>
    <cfRule type="containsText" priority="3265" operator="containsText" dxfId="213" text="OPEN">
      <formula>NOT(ISERROR(SEARCH("OPEN",C46)))</formula>
    </cfRule>
    <cfRule type="containsText" priority="3266" operator="containsText" dxfId="1" text="Clos">
      <formula>NOT(ISERROR(SEARCH("Clos",C46)))</formula>
    </cfRule>
    <cfRule type="containsText" priority="3267" operator="containsText" dxfId="211" text="WIP">
      <formula>NOT(ISERROR(SEARCH("WIP",C46)))</formula>
    </cfRule>
  </conditionalFormatting>
  <conditionalFormatting sqref="C48:C51 C56:C61 C65:C68 C76:C77 C81:C82 C84:C86">
    <cfRule type="containsText" priority="5174" operator="containsText" dxfId="213" text="OPEN">
      <formula>NOT(ISERROR(SEARCH("OPEN",C48)))</formula>
    </cfRule>
    <cfRule type="containsText" priority="5175" operator="containsText" dxfId="1" text="Clos">
      <formula>NOT(ISERROR(SEARCH("Clos",C48)))</formula>
    </cfRule>
    <cfRule type="containsText" priority="5176" operator="containsText" dxfId="211" text="WIP">
      <formula>NOT(ISERROR(SEARCH("WIP",C48)))</formula>
    </cfRule>
    <cfRule type="containsText" priority="5173" operator="containsText" dxfId="0" text="NOK">
      <formula>NOT(ISERROR(SEARCH("NOK",C48)))</formula>
    </cfRule>
  </conditionalFormatting>
  <conditionalFormatting sqref="C51:C53">
    <cfRule type="containsText" priority="2554" operator="containsText" dxfId="0" text="NOK">
      <formula>NOT(ISERROR(SEARCH("NOK",C51)))</formula>
    </cfRule>
    <cfRule type="containsText" priority="2555" operator="containsText" dxfId="213" text="OPEN">
      <formula>NOT(ISERROR(SEARCH("OPEN",C51)))</formula>
    </cfRule>
    <cfRule type="containsText" priority="2556" operator="containsText" dxfId="1" text="Clos">
      <formula>NOT(ISERROR(SEARCH("Clos",C51)))</formula>
    </cfRule>
    <cfRule type="containsText" priority="2557" operator="containsText" dxfId="211" text="WIP">
      <formula>NOT(ISERROR(SEARCH("WIP",C51)))</formula>
    </cfRule>
  </conditionalFormatting>
  <conditionalFormatting sqref="C52">
    <cfRule type="containsText" priority="5645" operator="containsText" dxfId="0" text="NOK">
      <formula>NOT(ISERROR(SEARCH("NOK",C52)))</formula>
    </cfRule>
    <cfRule type="containsText" priority="5646" operator="containsText" dxfId="213" text="OPEN">
      <formula>NOT(ISERROR(SEARCH("OPEN",C52)))</formula>
    </cfRule>
    <cfRule type="containsText" priority="5647" operator="containsText" dxfId="1" text="Clos">
      <formula>NOT(ISERROR(SEARCH("Clos",C52)))</formula>
    </cfRule>
    <cfRule type="containsText" priority="5648" operator="containsText" dxfId="211" text="WIP">
      <formula>NOT(ISERROR(SEARCH("WIP",C52)))</formula>
    </cfRule>
    <cfRule type="containsText" priority="5649" operator="containsText" dxfId="0" text="NOK">
      <formula>NOT(ISERROR(SEARCH("NOK",C52)))</formula>
    </cfRule>
    <cfRule type="containsText" priority="5650" operator="containsText" dxfId="213" text="OPEN">
      <formula>NOT(ISERROR(SEARCH("OPEN",C52)))</formula>
    </cfRule>
    <cfRule type="containsText" priority="5651" operator="containsText" dxfId="1" text="Clos">
      <formula>NOT(ISERROR(SEARCH("Clos",C52)))</formula>
    </cfRule>
    <cfRule type="containsText" priority="5652" operator="containsText" dxfId="211" text="WIP">
      <formula>NOT(ISERROR(SEARCH("WIP",C52)))</formula>
    </cfRule>
    <cfRule type="containsText" priority="5653" operator="containsText" dxfId="0" text="NOK">
      <formula>NOT(ISERROR(SEARCH("NOK",C52)))</formula>
    </cfRule>
    <cfRule type="containsText" priority="5654" operator="containsText" dxfId="213" text="OPEN">
      <formula>NOT(ISERROR(SEARCH("OPEN",C52)))</formula>
    </cfRule>
    <cfRule type="containsText" priority="5655" operator="containsText" dxfId="1" text="Clos">
      <formula>NOT(ISERROR(SEARCH("Clos",C52)))</formula>
    </cfRule>
    <cfRule type="containsText" priority="5656" operator="containsText" dxfId="211" text="WIP">
      <formula>NOT(ISERROR(SEARCH("WIP",C52)))</formula>
    </cfRule>
    <cfRule type="containsText" priority="5657" operator="containsText" dxfId="0" text="NOK">
      <formula>NOT(ISERROR(SEARCH("NOK",C52)))</formula>
    </cfRule>
    <cfRule type="containsText" priority="5658" operator="containsText" dxfId="213" text="OPEN">
      <formula>NOT(ISERROR(SEARCH("OPEN",C52)))</formula>
    </cfRule>
    <cfRule type="containsText" priority="5659" operator="containsText" dxfId="1" text="Clos">
      <formula>NOT(ISERROR(SEARCH("Clos",C52)))</formula>
    </cfRule>
    <cfRule type="containsText" priority="5660" operator="containsText" dxfId="211" text="WIP">
      <formula>NOT(ISERROR(SEARCH("WIP",C52)))</formula>
    </cfRule>
  </conditionalFormatting>
  <conditionalFormatting sqref="C52:C54">
    <cfRule type="containsText" priority="5477" operator="containsText" dxfId="0" text="NOK">
      <formula>NOT(ISERROR(SEARCH("NOK",C52)))</formula>
    </cfRule>
    <cfRule type="containsText" priority="5478" operator="containsText" dxfId="213" text="OPEN">
      <formula>NOT(ISERROR(SEARCH("OPEN",C52)))</formula>
    </cfRule>
    <cfRule type="containsText" priority="5479" operator="containsText" dxfId="1" text="Clos">
      <formula>NOT(ISERROR(SEARCH("Clos",C52)))</formula>
    </cfRule>
    <cfRule type="containsText" priority="5480" operator="containsText" dxfId="211" text="WIP">
      <formula>NOT(ISERROR(SEARCH("WIP",C52)))</formula>
    </cfRule>
  </conditionalFormatting>
  <conditionalFormatting sqref="C53">
    <cfRule type="containsText" priority="5461" operator="containsText" dxfId="0" text="NOK">
      <formula>NOT(ISERROR(SEARCH("NOK",C53)))</formula>
    </cfRule>
    <cfRule type="containsText" priority="5462" operator="containsText" dxfId="213" text="OPEN">
      <formula>NOT(ISERROR(SEARCH("OPEN",C53)))</formula>
    </cfRule>
    <cfRule type="containsText" priority="5463" operator="containsText" dxfId="1" text="Clos">
      <formula>NOT(ISERROR(SEARCH("Clos",C53)))</formula>
    </cfRule>
    <cfRule type="containsText" priority="5464" operator="containsText" dxfId="211" text="WIP">
      <formula>NOT(ISERROR(SEARCH("WIP",C53)))</formula>
    </cfRule>
    <cfRule type="containsText" priority="5465" operator="containsText" dxfId="0" text="NOK">
      <formula>NOT(ISERROR(SEARCH("NOK",C53)))</formula>
    </cfRule>
    <cfRule type="containsText" priority="5466" operator="containsText" dxfId="213" text="OPEN">
      <formula>NOT(ISERROR(SEARCH("OPEN",C53)))</formula>
    </cfRule>
    <cfRule type="containsText" priority="5467" operator="containsText" dxfId="1" text="Clos">
      <formula>NOT(ISERROR(SEARCH("Clos",C53)))</formula>
    </cfRule>
    <cfRule type="containsText" priority="5468" operator="containsText" dxfId="211" text="WIP">
      <formula>NOT(ISERROR(SEARCH("WIP",C53)))</formula>
    </cfRule>
    <cfRule type="containsText" priority="5469" operator="containsText" dxfId="0" text="NOK">
      <formula>NOT(ISERROR(SEARCH("NOK",C53)))</formula>
    </cfRule>
    <cfRule type="containsText" priority="5470" operator="containsText" dxfId="213" text="OPEN">
      <formula>NOT(ISERROR(SEARCH("OPEN",C53)))</formula>
    </cfRule>
    <cfRule type="containsText" priority="5471" operator="containsText" dxfId="1" text="Clos">
      <formula>NOT(ISERROR(SEARCH("Clos",C53)))</formula>
    </cfRule>
    <cfRule type="containsText" priority="5472" operator="containsText" dxfId="211" text="WIP">
      <formula>NOT(ISERROR(SEARCH("WIP",C53)))</formula>
    </cfRule>
    <cfRule type="containsText" priority="5473" operator="containsText" dxfId="0" text="NOK">
      <formula>NOT(ISERROR(SEARCH("NOK",C53)))</formula>
    </cfRule>
    <cfRule type="containsText" priority="5474" operator="containsText" dxfId="213" text="OPEN">
      <formula>NOT(ISERROR(SEARCH("OPEN",C53)))</formula>
    </cfRule>
    <cfRule type="containsText" priority="5475" operator="containsText" dxfId="1" text="Clos">
      <formula>NOT(ISERROR(SEARCH("Clos",C53)))</formula>
    </cfRule>
    <cfRule type="containsText" priority="5476" operator="containsText" dxfId="211" text="WIP">
      <formula>NOT(ISERROR(SEARCH("WIP",C53)))</formula>
    </cfRule>
  </conditionalFormatting>
  <conditionalFormatting sqref="C54">
    <cfRule type="containsText" priority="5549" operator="containsText" dxfId="0" text="NOK">
      <formula>NOT(ISERROR(SEARCH("NOK",C54)))</formula>
    </cfRule>
    <cfRule type="containsText" priority="5550" operator="containsText" dxfId="213" text="OPEN">
      <formula>NOT(ISERROR(SEARCH("OPEN",C54)))</formula>
    </cfRule>
    <cfRule type="containsText" priority="5551" operator="containsText" dxfId="1" text="Clos">
      <formula>NOT(ISERROR(SEARCH("Clos",C54)))</formula>
    </cfRule>
    <cfRule type="containsText" priority="5552" operator="containsText" dxfId="211" text="WIP">
      <formula>NOT(ISERROR(SEARCH("WIP",C54)))</formula>
    </cfRule>
    <cfRule type="containsText" priority="5553" operator="containsText" dxfId="0" text="NOK">
      <formula>NOT(ISERROR(SEARCH("NOK",C54)))</formula>
    </cfRule>
    <cfRule type="containsText" priority="5554" operator="containsText" dxfId="213" text="OPEN">
      <formula>NOT(ISERROR(SEARCH("OPEN",C54)))</formula>
    </cfRule>
    <cfRule type="containsText" priority="5555" operator="containsText" dxfId="1" text="Clos">
      <formula>NOT(ISERROR(SEARCH("Clos",C54)))</formula>
    </cfRule>
    <cfRule type="containsText" priority="5556" operator="containsText" dxfId="211" text="WIP">
      <formula>NOT(ISERROR(SEARCH("WIP",C54)))</formula>
    </cfRule>
    <cfRule type="containsText" priority="5557" operator="containsText" dxfId="0" text="NOK">
      <formula>NOT(ISERROR(SEARCH("NOK",C54)))</formula>
    </cfRule>
    <cfRule type="containsText" priority="5558" operator="containsText" dxfId="213" text="OPEN">
      <formula>NOT(ISERROR(SEARCH("OPEN",C54)))</formula>
    </cfRule>
    <cfRule type="containsText" priority="5559" operator="containsText" dxfId="1" text="Clos">
      <formula>NOT(ISERROR(SEARCH("Clos",C54)))</formula>
    </cfRule>
    <cfRule type="containsText" priority="5560" operator="containsText" dxfId="211" text="WIP">
      <formula>NOT(ISERROR(SEARCH("WIP",C54)))</formula>
    </cfRule>
  </conditionalFormatting>
  <conditionalFormatting sqref="C54:C55">
    <cfRule type="containsText" priority="5561" operator="containsText" dxfId="0" text="NOK">
      <formula>NOT(ISERROR(SEARCH("NOK",C54)))</formula>
    </cfRule>
    <cfRule type="containsText" priority="5562" operator="containsText" dxfId="213" text="OPEN">
      <formula>NOT(ISERROR(SEARCH("OPEN",C54)))</formula>
    </cfRule>
    <cfRule type="containsText" priority="5563" operator="containsText" dxfId="1" text="Clos">
      <formula>NOT(ISERROR(SEARCH("Clos",C54)))</formula>
    </cfRule>
    <cfRule type="containsText" priority="5564" operator="containsText" dxfId="211" text="WIP">
      <formula>NOT(ISERROR(SEARCH("WIP",C54)))</formula>
    </cfRule>
    <cfRule type="containsText" priority="5581" operator="containsText" dxfId="0" text="NOK">
      <formula>NOT(ISERROR(SEARCH("NOK",C54)))</formula>
    </cfRule>
    <cfRule type="containsText" priority="5582" operator="containsText" dxfId="213" text="OPEN">
      <formula>NOT(ISERROR(SEARCH("OPEN",C54)))</formula>
    </cfRule>
    <cfRule type="containsText" priority="5583" operator="containsText" dxfId="1" text="Clos">
      <formula>NOT(ISERROR(SEARCH("Clos",C54)))</formula>
    </cfRule>
    <cfRule type="containsText" priority="5584" operator="containsText" dxfId="211" text="WIP">
      <formula>NOT(ISERROR(SEARCH("WIP",C54)))</formula>
    </cfRule>
  </conditionalFormatting>
  <conditionalFormatting sqref="C56:C59 C61 C65:C68 C76:C77 C81:C82 C84:C86">
    <cfRule type="containsText" priority="5170" operator="containsText" dxfId="213" text="OPEN">
      <formula>NOT(ISERROR(SEARCH("OPEN",C56)))</formula>
    </cfRule>
    <cfRule type="containsText" priority="5171" operator="containsText" dxfId="1" text="Clos">
      <formula>NOT(ISERROR(SEARCH("Clos",C56)))</formula>
    </cfRule>
    <cfRule type="containsText" priority="5172" operator="containsText" dxfId="211" text="WIP">
      <formula>NOT(ISERROR(SEARCH("WIP",C56)))</formula>
    </cfRule>
    <cfRule type="containsText" priority="5169" operator="containsText" dxfId="0" text="NOK">
      <formula>NOT(ISERROR(SEARCH("NOK",C56)))</formula>
    </cfRule>
  </conditionalFormatting>
  <conditionalFormatting sqref="C56:C59 C61">
    <cfRule type="containsText" priority="5165" operator="containsText" dxfId="0" text="NOK">
      <formula>NOT(ISERROR(SEARCH("NOK",C56)))</formula>
    </cfRule>
    <cfRule type="containsText" priority="5166" operator="containsText" dxfId="213" text="OPEN">
      <formula>NOT(ISERROR(SEARCH("OPEN",C56)))</formula>
    </cfRule>
    <cfRule type="containsText" priority="5167" operator="containsText" dxfId="1" text="Clos">
      <formula>NOT(ISERROR(SEARCH("Clos",C56)))</formula>
    </cfRule>
    <cfRule type="containsText" priority="5168" operator="containsText" dxfId="211" text="WIP">
      <formula>NOT(ISERROR(SEARCH("WIP",C56)))</formula>
    </cfRule>
  </conditionalFormatting>
  <conditionalFormatting sqref="C62">
    <cfRule type="containsText" priority="5253" operator="containsText" dxfId="0" text="NOK">
      <formula>NOT(ISERROR(SEARCH("NOK",C62)))</formula>
    </cfRule>
    <cfRule type="containsText" priority="5254" operator="containsText" dxfId="213" text="OPEN">
      <formula>NOT(ISERROR(SEARCH("OPEN",C62)))</formula>
    </cfRule>
    <cfRule type="containsText" priority="5255" operator="containsText" dxfId="1" text="Clos">
      <formula>NOT(ISERROR(SEARCH("Clos",C62)))</formula>
    </cfRule>
    <cfRule type="containsText" priority="5256" operator="containsText" dxfId="211" text="WIP">
      <formula>NOT(ISERROR(SEARCH("WIP",C62)))</formula>
    </cfRule>
    <cfRule type="containsText" priority="5257" operator="containsText" dxfId="0" text="NOK">
      <formula>NOT(ISERROR(SEARCH("NOK",C62)))</formula>
    </cfRule>
    <cfRule type="containsText" priority="5258" operator="containsText" dxfId="213" text="OPEN">
      <formula>NOT(ISERROR(SEARCH("OPEN",C62)))</formula>
    </cfRule>
    <cfRule type="containsText" priority="5259" operator="containsText" dxfId="1" text="Clos">
      <formula>NOT(ISERROR(SEARCH("Clos",C62)))</formula>
    </cfRule>
    <cfRule type="containsText" priority="5260" operator="containsText" dxfId="211" text="WIP">
      <formula>NOT(ISERROR(SEARCH("WIP",C62)))</formula>
    </cfRule>
    <cfRule type="containsText" priority="5261" operator="containsText" dxfId="0" text="NOK">
      <formula>NOT(ISERROR(SEARCH("NOK",C62)))</formula>
    </cfRule>
    <cfRule type="containsText" priority="5262" operator="containsText" dxfId="213" text="OPEN">
      <formula>NOT(ISERROR(SEARCH("OPEN",C62)))</formula>
    </cfRule>
    <cfRule type="containsText" priority="5263" operator="containsText" dxfId="1" text="Clos">
      <formula>NOT(ISERROR(SEARCH("Clos",C62)))</formula>
    </cfRule>
    <cfRule type="containsText" priority="5264" operator="containsText" dxfId="211" text="WIP">
      <formula>NOT(ISERROR(SEARCH("WIP",C62)))</formula>
    </cfRule>
    <cfRule type="containsText" priority="5265" operator="containsText" dxfId="0" text="NOK">
      <formula>NOT(ISERROR(SEARCH("NOK",C62)))</formula>
    </cfRule>
    <cfRule type="containsText" priority="5266" operator="containsText" dxfId="213" text="OPEN">
      <formula>NOT(ISERROR(SEARCH("OPEN",C62)))</formula>
    </cfRule>
    <cfRule type="containsText" priority="5267" operator="containsText" dxfId="1" text="Clos">
      <formula>NOT(ISERROR(SEARCH("Clos",C62)))</formula>
    </cfRule>
    <cfRule type="containsText" priority="5268" operator="containsText" dxfId="211" text="WIP">
      <formula>NOT(ISERROR(SEARCH("WIP",C62)))</formula>
    </cfRule>
    <cfRule type="containsText" priority="5269" operator="containsText" dxfId="0" text="NOK">
      <formula>NOT(ISERROR(SEARCH("NOK",C62)))</formula>
    </cfRule>
    <cfRule type="containsText" priority="5270" operator="containsText" dxfId="213" text="OPEN">
      <formula>NOT(ISERROR(SEARCH("OPEN",C62)))</formula>
    </cfRule>
    <cfRule type="containsText" priority="5271" operator="containsText" dxfId="1" text="Clos">
      <formula>NOT(ISERROR(SEARCH("Clos",C62)))</formula>
    </cfRule>
    <cfRule type="containsText" priority="5272" operator="containsText" dxfId="211" text="WIP">
      <formula>NOT(ISERROR(SEARCH("WIP",C62)))</formula>
    </cfRule>
    <cfRule type="containsText" priority="5273" operator="containsText" dxfId="0" text="NOK">
      <formula>NOT(ISERROR(SEARCH("NOK",C62)))</formula>
    </cfRule>
    <cfRule type="containsText" priority="5274" operator="containsText" dxfId="213" text="OPEN">
      <formula>NOT(ISERROR(SEARCH("OPEN",C62)))</formula>
    </cfRule>
    <cfRule type="containsText" priority="5275" operator="containsText" dxfId="1" text="Clos">
      <formula>NOT(ISERROR(SEARCH("Clos",C62)))</formula>
    </cfRule>
    <cfRule type="containsText" priority="5276" operator="containsText" dxfId="211" text="WIP">
      <formula>NOT(ISERROR(SEARCH("WIP",C62)))</formula>
    </cfRule>
    <cfRule type="containsText" priority="5277" operator="containsText" dxfId="0" text="NOK">
      <formula>NOT(ISERROR(SEARCH("NOK",C62)))</formula>
    </cfRule>
    <cfRule type="containsText" priority="5278" operator="containsText" dxfId="213" text="OPEN">
      <formula>NOT(ISERROR(SEARCH("OPEN",C62)))</formula>
    </cfRule>
    <cfRule type="containsText" priority="5279" operator="containsText" dxfId="1" text="Clos">
      <formula>NOT(ISERROR(SEARCH("Clos",C62)))</formula>
    </cfRule>
    <cfRule type="containsText" priority="5280" operator="containsText" dxfId="211" text="WIP">
      <formula>NOT(ISERROR(SEARCH("WIP",C62)))</formula>
    </cfRule>
  </conditionalFormatting>
  <conditionalFormatting sqref="C62:C64">
    <cfRule type="containsText" priority="5245" operator="containsText" dxfId="0" text="NOK">
      <formula>NOT(ISERROR(SEARCH("NOK",C62)))</formula>
    </cfRule>
    <cfRule type="containsText" priority="5246" operator="containsText" dxfId="213" text="OPEN">
      <formula>NOT(ISERROR(SEARCH("OPEN",C62)))</formula>
    </cfRule>
    <cfRule type="containsText" priority="5247" operator="containsText" dxfId="1" text="Clos">
      <formula>NOT(ISERROR(SEARCH("Clos",C62)))</formula>
    </cfRule>
    <cfRule type="containsText" priority="5248" operator="containsText" dxfId="211" text="WIP">
      <formula>NOT(ISERROR(SEARCH("WIP",C62)))</formula>
    </cfRule>
  </conditionalFormatting>
  <conditionalFormatting sqref="C63">
    <cfRule type="containsText" priority="5217" operator="containsText" dxfId="0" text="NOK">
      <formula>NOT(ISERROR(SEARCH("NOK",C63)))</formula>
    </cfRule>
    <cfRule type="containsText" priority="5218" operator="containsText" dxfId="213" text="OPEN">
      <formula>NOT(ISERROR(SEARCH("OPEN",C63)))</formula>
    </cfRule>
    <cfRule type="containsText" priority="5219" operator="containsText" dxfId="1" text="Clos">
      <formula>NOT(ISERROR(SEARCH("Clos",C63)))</formula>
    </cfRule>
    <cfRule type="containsText" priority="5220" operator="containsText" dxfId="211" text="WIP">
      <formula>NOT(ISERROR(SEARCH("WIP",C63)))</formula>
    </cfRule>
    <cfRule type="containsText" priority="5221" operator="containsText" dxfId="0" text="NOK">
      <formula>NOT(ISERROR(SEARCH("NOK",C63)))</formula>
    </cfRule>
    <cfRule type="containsText" priority="5222" operator="containsText" dxfId="213" text="OPEN">
      <formula>NOT(ISERROR(SEARCH("OPEN",C63)))</formula>
    </cfRule>
    <cfRule type="containsText" priority="5223" operator="containsText" dxfId="1" text="Clos">
      <formula>NOT(ISERROR(SEARCH("Clos",C63)))</formula>
    </cfRule>
    <cfRule type="containsText" priority="5224" operator="containsText" dxfId="211" text="WIP">
      <formula>NOT(ISERROR(SEARCH("WIP",C63)))</formula>
    </cfRule>
    <cfRule type="containsText" priority="5225" operator="containsText" dxfId="0" text="NOK">
      <formula>NOT(ISERROR(SEARCH("NOK",C63)))</formula>
    </cfRule>
    <cfRule type="containsText" priority="5226" operator="containsText" dxfId="213" text="OPEN">
      <formula>NOT(ISERROR(SEARCH("OPEN",C63)))</formula>
    </cfRule>
    <cfRule type="containsText" priority="5227" operator="containsText" dxfId="1" text="Clos">
      <formula>NOT(ISERROR(SEARCH("Clos",C63)))</formula>
    </cfRule>
    <cfRule type="containsText" priority="5228" operator="containsText" dxfId="211" text="WIP">
      <formula>NOT(ISERROR(SEARCH("WIP",C63)))</formula>
    </cfRule>
    <cfRule type="containsText" priority="5229" operator="containsText" dxfId="0" text="NOK">
      <formula>NOT(ISERROR(SEARCH("NOK",C63)))</formula>
    </cfRule>
    <cfRule type="containsText" priority="5230" operator="containsText" dxfId="213" text="OPEN">
      <formula>NOT(ISERROR(SEARCH("OPEN",C63)))</formula>
    </cfRule>
    <cfRule type="containsText" priority="5231" operator="containsText" dxfId="1" text="Clos">
      <formula>NOT(ISERROR(SEARCH("Clos",C63)))</formula>
    </cfRule>
    <cfRule type="containsText" priority="5232" operator="containsText" dxfId="211" text="WIP">
      <formula>NOT(ISERROR(SEARCH("WIP",C63)))</formula>
    </cfRule>
    <cfRule type="containsText" priority="5233" operator="containsText" dxfId="0" text="NOK">
      <formula>NOT(ISERROR(SEARCH("NOK",C63)))</formula>
    </cfRule>
    <cfRule type="containsText" priority="5234" operator="containsText" dxfId="213" text="OPEN">
      <formula>NOT(ISERROR(SEARCH("OPEN",C63)))</formula>
    </cfRule>
    <cfRule type="containsText" priority="5235" operator="containsText" dxfId="1" text="Clos">
      <formula>NOT(ISERROR(SEARCH("Clos",C63)))</formula>
    </cfRule>
    <cfRule type="containsText" priority="5236" operator="containsText" dxfId="211" text="WIP">
      <formula>NOT(ISERROR(SEARCH("WIP",C63)))</formula>
    </cfRule>
    <cfRule type="containsText" priority="5237" operator="containsText" dxfId="0" text="NOK">
      <formula>NOT(ISERROR(SEARCH("NOK",C63)))</formula>
    </cfRule>
    <cfRule type="containsText" priority="5238" operator="containsText" dxfId="213" text="OPEN">
      <formula>NOT(ISERROR(SEARCH("OPEN",C63)))</formula>
    </cfRule>
    <cfRule type="containsText" priority="5239" operator="containsText" dxfId="1" text="Clos">
      <formula>NOT(ISERROR(SEARCH("Clos",C63)))</formula>
    </cfRule>
    <cfRule type="containsText" priority="5240" operator="containsText" dxfId="211" text="WIP">
      <formula>NOT(ISERROR(SEARCH("WIP",C63)))</formula>
    </cfRule>
    <cfRule type="containsText" priority="5241" operator="containsText" dxfId="0" text="NOK">
      <formula>NOT(ISERROR(SEARCH("NOK",C63)))</formula>
    </cfRule>
    <cfRule type="containsText" priority="5242" operator="containsText" dxfId="213" text="OPEN">
      <formula>NOT(ISERROR(SEARCH("OPEN",C63)))</formula>
    </cfRule>
    <cfRule type="containsText" priority="5243" operator="containsText" dxfId="1" text="Clos">
      <formula>NOT(ISERROR(SEARCH("Clos",C63)))</formula>
    </cfRule>
    <cfRule type="containsText" priority="5244" operator="containsText" dxfId="211" text="WIP">
      <formula>NOT(ISERROR(SEARCH("WIP",C63)))</formula>
    </cfRule>
  </conditionalFormatting>
  <conditionalFormatting sqref="C64">
    <cfRule type="containsText" priority="5349" operator="containsText" dxfId="0" text="NOK">
      <formula>NOT(ISERROR(SEARCH("NOK",C64)))</formula>
    </cfRule>
    <cfRule type="containsText" priority="5350" operator="containsText" dxfId="213" text="OPEN">
      <formula>NOT(ISERROR(SEARCH("OPEN",C64)))</formula>
    </cfRule>
    <cfRule type="containsText" priority="5351" operator="containsText" dxfId="1" text="Clos">
      <formula>NOT(ISERROR(SEARCH("Clos",C64)))</formula>
    </cfRule>
    <cfRule type="containsText" priority="5352" operator="containsText" dxfId="211" text="WIP">
      <formula>NOT(ISERROR(SEARCH("WIP",C64)))</formula>
    </cfRule>
    <cfRule type="containsText" priority="5353" operator="containsText" dxfId="0" text="NOK">
      <formula>NOT(ISERROR(SEARCH("NOK",C64)))</formula>
    </cfRule>
    <cfRule type="containsText" priority="5354" operator="containsText" dxfId="213" text="OPEN">
      <formula>NOT(ISERROR(SEARCH("OPEN",C64)))</formula>
    </cfRule>
    <cfRule type="containsText" priority="5355" operator="containsText" dxfId="1" text="Clos">
      <formula>NOT(ISERROR(SEARCH("Clos",C64)))</formula>
    </cfRule>
    <cfRule type="containsText" priority="5356" operator="containsText" dxfId="211" text="WIP">
      <formula>NOT(ISERROR(SEARCH("WIP",C64)))</formula>
    </cfRule>
    <cfRule type="containsText" priority="5357" operator="containsText" dxfId="0" text="NOK">
      <formula>NOT(ISERROR(SEARCH("NOK",C64)))</formula>
    </cfRule>
    <cfRule type="containsText" priority="5358" operator="containsText" dxfId="213" text="OPEN">
      <formula>NOT(ISERROR(SEARCH("OPEN",C64)))</formula>
    </cfRule>
    <cfRule type="containsText" priority="5359" operator="containsText" dxfId="1" text="Clos">
      <formula>NOT(ISERROR(SEARCH("Clos",C64)))</formula>
    </cfRule>
    <cfRule type="containsText" priority="5360" operator="containsText" dxfId="211" text="WIP">
      <formula>NOT(ISERROR(SEARCH("WIP",C64)))</formula>
    </cfRule>
    <cfRule type="containsText" priority="5361" operator="containsText" dxfId="0" text="NOK">
      <formula>NOT(ISERROR(SEARCH("NOK",C64)))</formula>
    </cfRule>
    <cfRule type="containsText" priority="5362" operator="containsText" dxfId="213" text="OPEN">
      <formula>NOT(ISERROR(SEARCH("OPEN",C64)))</formula>
    </cfRule>
    <cfRule type="containsText" priority="5363" operator="containsText" dxfId="1" text="Clos">
      <formula>NOT(ISERROR(SEARCH("Clos",C64)))</formula>
    </cfRule>
    <cfRule type="containsText" priority="5364" operator="containsText" dxfId="211" text="WIP">
      <formula>NOT(ISERROR(SEARCH("WIP",C64)))</formula>
    </cfRule>
    <cfRule type="containsText" priority="5365" operator="containsText" dxfId="0" text="NOK">
      <formula>NOT(ISERROR(SEARCH("NOK",C64)))</formula>
    </cfRule>
    <cfRule type="containsText" priority="5366" operator="containsText" dxfId="213" text="OPEN">
      <formula>NOT(ISERROR(SEARCH("OPEN",C64)))</formula>
    </cfRule>
    <cfRule type="containsText" priority="5367" operator="containsText" dxfId="1" text="Clos">
      <formula>NOT(ISERROR(SEARCH("Clos",C64)))</formula>
    </cfRule>
    <cfRule type="containsText" priority="5368" operator="containsText" dxfId="211" text="WIP">
      <formula>NOT(ISERROR(SEARCH("WIP",C64)))</formula>
    </cfRule>
    <cfRule type="containsText" priority="5369" operator="containsText" dxfId="0" text="NOK">
      <formula>NOT(ISERROR(SEARCH("NOK",C64)))</formula>
    </cfRule>
    <cfRule type="containsText" priority="5370" operator="containsText" dxfId="213" text="OPEN">
      <formula>NOT(ISERROR(SEARCH("OPEN",C64)))</formula>
    </cfRule>
    <cfRule type="containsText" priority="5371" operator="containsText" dxfId="1" text="Clos">
      <formula>NOT(ISERROR(SEARCH("Clos",C64)))</formula>
    </cfRule>
    <cfRule type="containsText" priority="5372" operator="containsText" dxfId="211" text="WIP">
      <formula>NOT(ISERROR(SEARCH("WIP",C64)))</formula>
    </cfRule>
    <cfRule type="containsText" priority="5373" operator="containsText" dxfId="0" text="NOK">
      <formula>NOT(ISERROR(SEARCH("NOK",C64)))</formula>
    </cfRule>
    <cfRule type="containsText" priority="5374" operator="containsText" dxfId="213" text="OPEN">
      <formula>NOT(ISERROR(SEARCH("OPEN",C64)))</formula>
    </cfRule>
    <cfRule type="containsText" priority="5375" operator="containsText" dxfId="1" text="Clos">
      <formula>NOT(ISERROR(SEARCH("Clos",C64)))</formula>
    </cfRule>
    <cfRule type="containsText" priority="5376" operator="containsText" dxfId="211" text="WIP">
      <formula>NOT(ISERROR(SEARCH("WIP",C64)))</formula>
    </cfRule>
  </conditionalFormatting>
  <conditionalFormatting sqref="C69:C71">
    <cfRule type="containsText" priority="5045" operator="containsText" dxfId="0" text="NOK">
      <formula>NOT(ISERROR(SEARCH("NOK",C69)))</formula>
    </cfRule>
    <cfRule type="containsText" priority="5046" operator="containsText" dxfId="213" text="OPEN">
      <formula>NOT(ISERROR(SEARCH("OPEN",C69)))</formula>
    </cfRule>
    <cfRule type="containsText" priority="5047" operator="containsText" dxfId="1" text="Clos">
      <formula>NOT(ISERROR(SEARCH("Clos",C69)))</formula>
    </cfRule>
    <cfRule type="containsText" priority="5048" operator="containsText" dxfId="211" text="WIP">
      <formula>NOT(ISERROR(SEARCH("WIP",C69)))</formula>
    </cfRule>
  </conditionalFormatting>
  <conditionalFormatting sqref="C71:C80 C87:C88 C96 C103:C105 C107:C139 C141:C150 C188:C205 C209:C210 C217:C220 C223:C227 C239 C281 C303">
    <cfRule type="containsText" priority="4509" operator="containsText" dxfId="0" text="NOK">
      <formula>NOT(ISERROR(SEARCH("NOK",C71)))</formula>
    </cfRule>
    <cfRule type="containsText" priority="4510" operator="containsText" dxfId="213" text="OPEN">
      <formula>NOT(ISERROR(SEARCH("OPEN",C71)))</formula>
    </cfRule>
    <cfRule type="containsText" priority="4511" operator="containsText" dxfId="1" text="Clos">
      <formula>NOT(ISERROR(SEARCH("Clos",C71)))</formula>
    </cfRule>
    <cfRule type="containsText" priority="4512" operator="containsText" dxfId="211" text="WIP">
      <formula>NOT(ISERROR(SEARCH("WIP",C71)))</formula>
    </cfRule>
  </conditionalFormatting>
  <conditionalFormatting sqref="C72:C75 C78 C87:C88 C96:C97 C103:C104 C110 C112:C113 C116 C118:C119 C124 C126 C128 C146:C147 C194 C210 C218 C227 C239 C281 C303">
    <cfRule type="containsText" priority="4502" operator="containsText" dxfId="213" text="OPEN">
      <formula>NOT(ISERROR(SEARCH("OPEN",C72)))</formula>
    </cfRule>
    <cfRule type="containsText" priority="4503" operator="containsText" dxfId="1" text="Clos">
      <formula>NOT(ISERROR(SEARCH("Clos",C72)))</formula>
    </cfRule>
    <cfRule type="containsText" priority="4504" operator="containsText" dxfId="211" text="WIP">
      <formula>NOT(ISERROR(SEARCH("WIP",C72)))</formula>
    </cfRule>
    <cfRule type="containsText" priority="4505" operator="containsText" dxfId="0" text="NOK">
      <formula>NOT(ISERROR(SEARCH("NOK",C72)))</formula>
    </cfRule>
    <cfRule type="containsText" priority="4506" operator="containsText" dxfId="213" text="OPEN">
      <formula>NOT(ISERROR(SEARCH("OPEN",C72)))</formula>
    </cfRule>
    <cfRule type="containsText" priority="4507" operator="containsText" dxfId="1" text="Clos">
      <formula>NOT(ISERROR(SEARCH("Clos",C72)))</formula>
    </cfRule>
    <cfRule type="containsText" priority="4508" operator="containsText" dxfId="211" text="WIP">
      <formula>NOT(ISERROR(SEARCH("WIP",C72)))</formula>
    </cfRule>
    <cfRule type="containsText" priority="4501" operator="containsText" dxfId="0" text="NOK">
      <formula>NOT(ISERROR(SEARCH("NOK",C72)))</formula>
    </cfRule>
  </conditionalFormatting>
  <conditionalFormatting sqref="C72:C75 C78 C87:C88 C96:C97 C103:C104 C110 C112:C113 C116 C118:C119 C124 C126 C128 C146:C147 C194 C218">
    <cfRule type="containsText" priority="4497" operator="containsText" dxfId="0" text="NOK">
      <formula>NOT(ISERROR(SEARCH("NOK",C72)))</formula>
    </cfRule>
    <cfRule type="containsText" priority="4498" operator="containsText" dxfId="213" text="OPEN">
      <formula>NOT(ISERROR(SEARCH("OPEN",C72)))</formula>
    </cfRule>
    <cfRule type="containsText" priority="4499" operator="containsText" dxfId="1" text="Clos">
      <formula>NOT(ISERROR(SEARCH("Clos",C72)))</formula>
    </cfRule>
    <cfRule type="containsText" priority="4500" operator="containsText" dxfId="211" text="WIP">
      <formula>NOT(ISERROR(SEARCH("WIP",C72)))</formula>
    </cfRule>
  </conditionalFormatting>
  <conditionalFormatting sqref="C83">
    <cfRule type="containsText" priority="5137" operator="containsText" dxfId="0" text="NOK">
      <formula>NOT(ISERROR(SEARCH("NOK",C83)))</formula>
    </cfRule>
    <cfRule type="containsText" priority="5138" operator="containsText" dxfId="213" text="OPEN">
      <formula>NOT(ISERROR(SEARCH("OPEN",C83)))</formula>
    </cfRule>
    <cfRule type="containsText" priority="5139" operator="containsText" dxfId="1" text="Clos">
      <formula>NOT(ISERROR(SEARCH("Clos",C83)))</formula>
    </cfRule>
    <cfRule type="containsText" priority="5140" operator="containsText" dxfId="211" text="WIP">
      <formula>NOT(ISERROR(SEARCH("WIP",C83)))</formula>
    </cfRule>
  </conditionalFormatting>
  <conditionalFormatting sqref="C89">
    <cfRule type="containsText" priority="5097" operator="containsText" dxfId="0" text="NOK">
      <formula>NOT(ISERROR(SEARCH("NOK",C89)))</formula>
    </cfRule>
    <cfRule type="containsText" priority="5098" operator="containsText" dxfId="213" text="OPEN">
      <formula>NOT(ISERROR(SEARCH("OPEN",C89)))</formula>
    </cfRule>
    <cfRule type="containsText" priority="5099" operator="containsText" dxfId="1" text="Clos">
      <formula>NOT(ISERROR(SEARCH("Clos",C89)))</formula>
    </cfRule>
    <cfRule type="containsText" priority="5100" operator="containsText" dxfId="211" text="WIP">
      <formula>NOT(ISERROR(SEARCH("WIP",C89)))</formula>
    </cfRule>
  </conditionalFormatting>
  <conditionalFormatting sqref="C89:C102">
    <cfRule type="containsText" priority="4893" operator="containsText" dxfId="0" text="NOK">
      <formula>NOT(ISERROR(SEARCH("NOK",C89)))</formula>
    </cfRule>
    <cfRule type="containsText" priority="4894" operator="containsText" dxfId="213" text="OPEN">
      <formula>NOT(ISERROR(SEARCH("OPEN",C89)))</formula>
    </cfRule>
    <cfRule type="containsText" priority="4895" operator="containsText" dxfId="1" text="Clos">
      <formula>NOT(ISERROR(SEARCH("Clos",C89)))</formula>
    </cfRule>
    <cfRule type="containsText" priority="4896" operator="containsText" dxfId="211" text="WIP">
      <formula>NOT(ISERROR(SEARCH("WIP",C89)))</formula>
    </cfRule>
  </conditionalFormatting>
  <conditionalFormatting sqref="C106">
    <cfRule type="containsText" priority="4489" operator="containsText" dxfId="0" text="NOK">
      <formula>NOT(ISERROR(SEARCH("NOK",C106)))</formula>
    </cfRule>
    <cfRule type="containsText" priority="4490" operator="containsText" dxfId="213" text="OPEN">
      <formula>NOT(ISERROR(SEARCH("OPEN",C106)))</formula>
    </cfRule>
    <cfRule type="containsText" priority="4491" operator="containsText" dxfId="1" text="Clos">
      <formula>NOT(ISERROR(SEARCH("Clos",C106)))</formula>
    </cfRule>
    <cfRule type="containsText" priority="4492" operator="containsText" dxfId="211" text="WIP">
      <formula>NOT(ISERROR(SEARCH("WIP",C106)))</formula>
    </cfRule>
  </conditionalFormatting>
  <conditionalFormatting sqref="C140 C221:C222 C228:C251 C264:C266 C276:C291">
    <cfRule type="containsText" priority="3496" operator="containsText" dxfId="0" text="NOK">
      <formula>NOT(ISERROR(SEARCH("NOK",C140)))</formula>
    </cfRule>
    <cfRule type="containsText" priority="3497" operator="containsText" dxfId="213" text="OPEN">
      <formula>NOT(ISERROR(SEARCH("OPEN",C140)))</formula>
    </cfRule>
    <cfRule type="containsText" priority="3498" operator="containsText" dxfId="1" text="Clos">
      <formula>NOT(ISERROR(SEARCH("Clos",C140)))</formula>
    </cfRule>
    <cfRule type="containsText" priority="3499" operator="containsText" dxfId="211" text="WIP">
      <formula>NOT(ISERROR(SEARCH("WIP",C140)))</formula>
    </cfRule>
  </conditionalFormatting>
  <conditionalFormatting sqref="C140 C222 C248 C266 C291">
    <cfRule type="containsText" priority="3488" operator="containsText" dxfId="0" text="NOK">
      <formula>NOT(ISERROR(SEARCH("NOK",C140)))</formula>
    </cfRule>
    <cfRule type="containsText" priority="3489" operator="containsText" dxfId="213" text="OPEN">
      <formula>NOT(ISERROR(SEARCH("OPEN",C140)))</formula>
    </cfRule>
    <cfRule type="containsText" priority="3490" operator="containsText" dxfId="1" text="Clos">
      <formula>NOT(ISERROR(SEARCH("Clos",C140)))</formula>
    </cfRule>
    <cfRule type="containsText" priority="3491" operator="containsText" dxfId="211" text="WIP">
      <formula>NOT(ISERROR(SEARCH("WIP",C140)))</formula>
    </cfRule>
    <cfRule type="containsText" priority="3492" operator="containsText" dxfId="0" text="NOK">
      <formula>NOT(ISERROR(SEARCH("NOK",C140)))</formula>
    </cfRule>
    <cfRule type="containsText" priority="3493" operator="containsText" dxfId="213" text="OPEN">
      <formula>NOT(ISERROR(SEARCH("OPEN",C140)))</formula>
    </cfRule>
    <cfRule type="containsText" priority="3494" operator="containsText" dxfId="1" text="Clos">
      <formula>NOT(ISERROR(SEARCH("Clos",C140)))</formula>
    </cfRule>
    <cfRule type="containsText" priority="3495" operator="containsText" dxfId="211" text="WIP">
      <formula>NOT(ISERROR(SEARCH("WIP",C140)))</formula>
    </cfRule>
  </conditionalFormatting>
  <conditionalFormatting sqref="C151:C187">
    <cfRule type="containsText" priority="2486" operator="containsText" dxfId="0" text="NOK">
      <formula>NOT(ISERROR(SEARCH("NOK",C151)))</formula>
    </cfRule>
    <cfRule type="containsText" priority="2487" operator="containsText" dxfId="213" text="OPEN">
      <formula>NOT(ISERROR(SEARCH("OPEN",C151)))</formula>
    </cfRule>
    <cfRule type="containsText" priority="2488" operator="containsText" dxfId="1" text="Clos">
      <formula>NOT(ISERROR(SEARCH("Clos",C151)))</formula>
    </cfRule>
    <cfRule type="containsText" priority="2489" operator="containsText" dxfId="211" text="WIP">
      <formula>NOT(ISERROR(SEARCH("WIP",C151)))</formula>
    </cfRule>
  </conditionalFormatting>
  <conditionalFormatting sqref="C206:C208">
    <cfRule type="containsText" priority="3460" operator="containsText" dxfId="0" text="NOK">
      <formula>NOT(ISERROR(SEARCH("NOK",C206)))</formula>
    </cfRule>
    <cfRule type="containsText" priority="3461" operator="containsText" dxfId="213" text="OPEN">
      <formula>NOT(ISERROR(SEARCH("OPEN",C206)))</formula>
    </cfRule>
    <cfRule type="containsText" priority="3462" operator="containsText" dxfId="1" text="Clos">
      <formula>NOT(ISERROR(SEARCH("Clos",C206)))</formula>
    </cfRule>
    <cfRule type="containsText" priority="3463" operator="containsText" dxfId="211" text="WIP">
      <formula>NOT(ISERROR(SEARCH("WIP",C206)))</formula>
    </cfRule>
  </conditionalFormatting>
  <conditionalFormatting sqref="C210:C216">
    <cfRule type="containsText" priority="3468" operator="containsText" dxfId="0" text="NOK">
      <formula>NOT(ISERROR(SEARCH("NOK",C210)))</formula>
    </cfRule>
    <cfRule type="containsText" priority="3469" operator="containsText" dxfId="213" text="OPEN">
      <formula>NOT(ISERROR(SEARCH("OPEN",C210)))</formula>
    </cfRule>
    <cfRule type="containsText" priority="3470" operator="containsText" dxfId="1" text="Clos">
      <formula>NOT(ISERROR(SEARCH("Clos",C210)))</formula>
    </cfRule>
    <cfRule type="containsText" priority="3471" operator="containsText" dxfId="211" text="WIP">
      <formula>NOT(ISERROR(SEARCH("WIP",C210)))</formula>
    </cfRule>
  </conditionalFormatting>
  <conditionalFormatting sqref="C227:C228">
    <cfRule type="containsText" priority="4389" operator="containsText" dxfId="0" text="NOK">
      <formula>NOT(ISERROR(SEARCH("NOK",C227)))</formula>
    </cfRule>
    <cfRule type="containsText" priority="4390" operator="containsText" dxfId="213" text="OPEN">
      <formula>NOT(ISERROR(SEARCH("OPEN",C227)))</formula>
    </cfRule>
    <cfRule type="containsText" priority="4391" operator="containsText" dxfId="1" text="Clos">
      <formula>NOT(ISERROR(SEARCH("Clos",C227)))</formula>
    </cfRule>
    <cfRule type="containsText" priority="4392" operator="containsText" dxfId="211" text="WIP">
      <formula>NOT(ISERROR(SEARCH("WIP",C227)))</formula>
    </cfRule>
  </conditionalFormatting>
  <conditionalFormatting sqref="C228">
    <cfRule type="containsText" priority="4385" operator="containsText" dxfId="0" text="NOK">
      <formula>NOT(ISERROR(SEARCH("NOK",C228)))</formula>
    </cfRule>
    <cfRule type="containsText" priority="4386" operator="containsText" dxfId="213" text="OPEN">
      <formula>NOT(ISERROR(SEARCH("OPEN",C228)))</formula>
    </cfRule>
    <cfRule type="containsText" priority="4387" operator="containsText" dxfId="1" text="Clos">
      <formula>NOT(ISERROR(SEARCH("Clos",C228)))</formula>
    </cfRule>
    <cfRule type="containsText" priority="4388" operator="containsText" dxfId="211" text="WIP">
      <formula>NOT(ISERROR(SEARCH("WIP",C228)))</formula>
    </cfRule>
  </conditionalFormatting>
  <conditionalFormatting sqref="C230">
    <cfRule type="containsText" priority="4361" operator="containsText" dxfId="0" text="NOK">
      <formula>NOT(ISERROR(SEARCH("NOK",C230)))</formula>
    </cfRule>
    <cfRule type="containsText" priority="4362" operator="containsText" dxfId="213" text="OPEN">
      <formula>NOT(ISERROR(SEARCH("OPEN",C230)))</formula>
    </cfRule>
    <cfRule type="containsText" priority="4363" operator="containsText" dxfId="1" text="Clos">
      <formula>NOT(ISERROR(SEARCH("Clos",C230)))</formula>
    </cfRule>
    <cfRule type="containsText" priority="4364" operator="containsText" dxfId="211" text="WIP">
      <formula>NOT(ISERROR(SEARCH("WIP",C230)))</formula>
    </cfRule>
    <cfRule type="containsText" priority="4365" operator="containsText" dxfId="0" text="NOK">
      <formula>NOT(ISERROR(SEARCH("NOK",C230)))</formula>
    </cfRule>
    <cfRule type="containsText" priority="4366" operator="containsText" dxfId="213" text="OPEN">
      <formula>NOT(ISERROR(SEARCH("OPEN",C230)))</formula>
    </cfRule>
    <cfRule type="containsText" priority="4367" operator="containsText" dxfId="1" text="Clos">
      <formula>NOT(ISERROR(SEARCH("Clos",C230)))</formula>
    </cfRule>
    <cfRule type="containsText" priority="4368" operator="containsText" dxfId="211" text="WIP">
      <formula>NOT(ISERROR(SEARCH("WIP",C230)))</formula>
    </cfRule>
    <cfRule type="containsText" priority="4369" operator="containsText" dxfId="0" text="NOK">
      <formula>NOT(ISERROR(SEARCH("NOK",C230)))</formula>
    </cfRule>
    <cfRule type="containsText" priority="4370" operator="containsText" dxfId="213" text="OPEN">
      <formula>NOT(ISERROR(SEARCH("OPEN",C230)))</formula>
    </cfRule>
    <cfRule type="containsText" priority="4371" operator="containsText" dxfId="1" text="Clos">
      <formula>NOT(ISERROR(SEARCH("Clos",C230)))</formula>
    </cfRule>
    <cfRule type="containsText" priority="4372" operator="containsText" dxfId="211" text="WIP">
      <formula>NOT(ISERROR(SEARCH("WIP",C230)))</formula>
    </cfRule>
    <cfRule type="containsText" priority="4373" operator="containsText" dxfId="0" text="NOK">
      <formula>NOT(ISERROR(SEARCH("NOK",C230)))</formula>
    </cfRule>
    <cfRule type="containsText" priority="4374" operator="containsText" dxfId="213" text="OPEN">
      <formula>NOT(ISERROR(SEARCH("OPEN",C230)))</formula>
    </cfRule>
    <cfRule type="containsText" priority="4375" operator="containsText" dxfId="1" text="Clos">
      <formula>NOT(ISERROR(SEARCH("Clos",C230)))</formula>
    </cfRule>
    <cfRule type="containsText" priority="4376" operator="containsText" dxfId="211" text="WIP">
      <formula>NOT(ISERROR(SEARCH("WIP",C230)))</formula>
    </cfRule>
  </conditionalFormatting>
  <conditionalFormatting sqref="C251:C253">
    <cfRule type="containsText" priority="4245" operator="containsText" dxfId="0" text="NOK">
      <formula>NOT(ISERROR(SEARCH("NOK",C251)))</formula>
    </cfRule>
    <cfRule type="containsText" priority="4246" operator="containsText" dxfId="213" text="OPEN">
      <formula>NOT(ISERROR(SEARCH("OPEN",C251)))</formula>
    </cfRule>
    <cfRule type="containsText" priority="4247" operator="containsText" dxfId="1" text="Clos">
      <formula>NOT(ISERROR(SEARCH("Clos",C251)))</formula>
    </cfRule>
    <cfRule type="containsText" priority="4248" operator="containsText" dxfId="211" text="WIP">
      <formula>NOT(ISERROR(SEARCH("WIP",C251)))</formula>
    </cfRule>
  </conditionalFormatting>
  <conditionalFormatting sqref="C254:C255">
    <cfRule type="containsText" priority="3472" operator="containsText" dxfId="0" text="NOK">
      <formula>NOT(ISERROR(SEARCH("NOK",C254)))</formula>
    </cfRule>
    <cfRule type="containsText" priority="3473" operator="containsText" dxfId="213" text="OPEN">
      <formula>NOT(ISERROR(SEARCH("OPEN",C254)))</formula>
    </cfRule>
    <cfRule type="containsText" priority="3474" operator="containsText" dxfId="1" text="Clos">
      <formula>NOT(ISERROR(SEARCH("Clos",C254)))</formula>
    </cfRule>
    <cfRule type="containsText" priority="3475" operator="containsText" dxfId="211" text="WIP">
      <formula>NOT(ISERROR(SEARCH("WIP",C254)))</formula>
    </cfRule>
  </conditionalFormatting>
  <conditionalFormatting sqref="C255:C262">
    <cfRule type="containsText" priority="3981" operator="containsText" dxfId="0" text="NOK">
      <formula>NOT(ISERROR(SEARCH("NOK",C255)))</formula>
    </cfRule>
    <cfRule type="containsText" priority="3982" operator="containsText" dxfId="213" text="OPEN">
      <formula>NOT(ISERROR(SEARCH("OPEN",C255)))</formula>
    </cfRule>
    <cfRule type="containsText" priority="3983" operator="containsText" dxfId="1" text="Clos">
      <formula>NOT(ISERROR(SEARCH("Clos",C255)))</formula>
    </cfRule>
    <cfRule type="containsText" priority="3984" operator="containsText" dxfId="211" text="WIP">
      <formula>NOT(ISERROR(SEARCH("WIP",C255)))</formula>
    </cfRule>
  </conditionalFormatting>
  <conditionalFormatting sqref="C257:C258">
    <cfRule type="containsText" priority="3977" operator="containsText" dxfId="0" text="NOK">
      <formula>NOT(ISERROR(SEARCH("NOK",C257)))</formula>
    </cfRule>
    <cfRule type="containsText" priority="3978" operator="containsText" dxfId="213" text="OPEN">
      <formula>NOT(ISERROR(SEARCH("OPEN",C257)))</formula>
    </cfRule>
    <cfRule type="containsText" priority="3979" operator="containsText" dxfId="1" text="Clos">
      <formula>NOT(ISERROR(SEARCH("Clos",C257)))</formula>
    </cfRule>
    <cfRule type="containsText" priority="3980" operator="containsText" dxfId="211" text="WIP">
      <formula>NOT(ISERROR(SEARCH("WIP",C257)))</formula>
    </cfRule>
  </conditionalFormatting>
  <conditionalFormatting sqref="C259">
    <cfRule type="containsText" priority="4201" operator="containsText" dxfId="0" text="NOK">
      <formula>NOT(ISERROR(SEARCH("NOK",C259)))</formula>
    </cfRule>
    <cfRule type="containsText" priority="4202" operator="containsText" dxfId="213" text="OPEN">
      <formula>NOT(ISERROR(SEARCH("OPEN",C259)))</formula>
    </cfRule>
    <cfRule type="containsText" priority="4203" operator="containsText" dxfId="1" text="Clos">
      <formula>NOT(ISERROR(SEARCH("Clos",C259)))</formula>
    </cfRule>
    <cfRule type="containsText" priority="4204" operator="containsText" dxfId="211" text="WIP">
      <formula>NOT(ISERROR(SEARCH("WIP",C259)))</formula>
    </cfRule>
  </conditionalFormatting>
  <conditionalFormatting sqref="C263">
    <cfRule type="containsText" priority="3228" operator="containsText" dxfId="0" text="NOK">
      <formula>NOT(ISERROR(SEARCH("NOK",C263)))</formula>
    </cfRule>
    <cfRule type="containsText" priority="3229" operator="containsText" dxfId="213" text="OPEN">
      <formula>NOT(ISERROR(SEARCH("OPEN",C263)))</formula>
    </cfRule>
    <cfRule type="containsText" priority="3230" operator="containsText" dxfId="1" text="Clos">
      <formula>NOT(ISERROR(SEARCH("Clos",C263)))</formula>
    </cfRule>
    <cfRule type="containsText" priority="3231" operator="containsText" dxfId="211" text="WIP">
      <formula>NOT(ISERROR(SEARCH("WIP",C263)))</formula>
    </cfRule>
  </conditionalFormatting>
  <conditionalFormatting sqref="C263:C264">
    <cfRule type="containsText" priority="3232" operator="containsText" dxfId="0" text="NOK">
      <formula>NOT(ISERROR(SEARCH("NOK",C263)))</formula>
    </cfRule>
    <cfRule type="containsText" priority="3233" operator="containsText" dxfId="213" text="OPEN">
      <formula>NOT(ISERROR(SEARCH("OPEN",C263)))</formula>
    </cfRule>
    <cfRule type="containsText" priority="3234" operator="containsText" dxfId="1" text="Clos">
      <formula>NOT(ISERROR(SEARCH("Clos",C263)))</formula>
    </cfRule>
    <cfRule type="containsText" priority="3235" operator="containsText" dxfId="211" text="WIP">
      <formula>NOT(ISERROR(SEARCH("WIP",C263)))</formula>
    </cfRule>
  </conditionalFormatting>
  <conditionalFormatting sqref="C265">
    <cfRule type="containsText" priority="4129" operator="containsText" dxfId="0" text="NOK">
      <formula>NOT(ISERROR(SEARCH("NOK",C265)))</formula>
    </cfRule>
    <cfRule type="containsText" priority="4130" operator="containsText" dxfId="213" text="OPEN">
      <formula>NOT(ISERROR(SEARCH("OPEN",C265)))</formula>
    </cfRule>
    <cfRule type="containsText" priority="4131" operator="containsText" dxfId="1" text="Clos">
      <formula>NOT(ISERROR(SEARCH("Clos",C265)))</formula>
    </cfRule>
    <cfRule type="containsText" priority="4132" operator="containsText" dxfId="211" text="WIP">
      <formula>NOT(ISERROR(SEARCH("WIP",C265)))</formula>
    </cfRule>
    <cfRule type="containsText" priority="4133" operator="containsText" dxfId="0" text="NOK">
      <formula>NOT(ISERROR(SEARCH("NOK",C265)))</formula>
    </cfRule>
    <cfRule type="containsText" priority="4134" operator="containsText" dxfId="213" text="OPEN">
      <formula>NOT(ISERROR(SEARCH("OPEN",C265)))</formula>
    </cfRule>
    <cfRule type="containsText" priority="4135" operator="containsText" dxfId="1" text="Clos">
      <formula>NOT(ISERROR(SEARCH("Clos",C265)))</formula>
    </cfRule>
    <cfRule type="containsText" priority="4136" operator="containsText" dxfId="211" text="WIP">
      <formula>NOT(ISERROR(SEARCH("WIP",C265)))</formula>
    </cfRule>
  </conditionalFormatting>
  <conditionalFormatting sqref="C267">
    <cfRule type="containsText" priority="3989" operator="containsText" dxfId="0" text="NOK">
      <formula>NOT(ISERROR(SEARCH("NOK",C267)))</formula>
    </cfRule>
    <cfRule type="containsText" priority="3990" operator="containsText" dxfId="213" text="OPEN">
      <formula>NOT(ISERROR(SEARCH("OPEN",C267)))</formula>
    </cfRule>
    <cfRule type="containsText" priority="3991" operator="containsText" dxfId="1" text="Clos">
      <formula>NOT(ISERROR(SEARCH("Clos",C267)))</formula>
    </cfRule>
    <cfRule type="containsText" priority="3992" operator="containsText" dxfId="211" text="WIP">
      <formula>NOT(ISERROR(SEARCH("WIP",C267)))</formula>
    </cfRule>
  </conditionalFormatting>
  <conditionalFormatting sqref="C267:C268">
    <cfRule type="containsText" priority="3945" operator="containsText" dxfId="0" text="NOK">
      <formula>NOT(ISERROR(SEARCH("NOK",C267)))</formula>
    </cfRule>
    <cfRule type="containsText" priority="3946" operator="containsText" dxfId="213" text="OPEN">
      <formula>NOT(ISERROR(SEARCH("OPEN",C267)))</formula>
    </cfRule>
    <cfRule type="containsText" priority="3947" operator="containsText" dxfId="1" text="Clos">
      <formula>NOT(ISERROR(SEARCH("Clos",C267)))</formula>
    </cfRule>
    <cfRule type="containsText" priority="3948" operator="containsText" dxfId="211" text="WIP">
      <formula>NOT(ISERROR(SEARCH("WIP",C267)))</formula>
    </cfRule>
  </conditionalFormatting>
  <conditionalFormatting sqref="C268">
    <cfRule type="containsText" priority="3929" operator="containsText" dxfId="0" text="NOK">
      <formula>NOT(ISERROR(SEARCH("NOK",C268)))</formula>
    </cfRule>
    <cfRule type="containsText" priority="3930" operator="containsText" dxfId="213" text="OPEN">
      <formula>NOT(ISERROR(SEARCH("OPEN",C268)))</formula>
    </cfRule>
    <cfRule type="containsText" priority="3931" operator="containsText" dxfId="1" text="Clos">
      <formula>NOT(ISERROR(SEARCH("Clos",C268)))</formula>
    </cfRule>
    <cfRule type="containsText" priority="3932" operator="containsText" dxfId="211" text="WIP">
      <formula>NOT(ISERROR(SEARCH("WIP",C268)))</formula>
    </cfRule>
    <cfRule type="containsText" priority="3941" operator="containsText" dxfId="0" text="NOK">
      <formula>NOT(ISERROR(SEARCH("NOK",C268)))</formula>
    </cfRule>
    <cfRule type="containsText" priority="3942" operator="containsText" dxfId="213" text="OPEN">
      <formula>NOT(ISERROR(SEARCH("OPEN",C268)))</formula>
    </cfRule>
    <cfRule type="containsText" priority="3943" operator="containsText" dxfId="1" text="Clos">
      <formula>NOT(ISERROR(SEARCH("Clos",C268)))</formula>
    </cfRule>
    <cfRule type="containsText" priority="3944" operator="containsText" dxfId="211" text="WIP">
      <formula>NOT(ISERROR(SEARCH("WIP",C268)))</formula>
    </cfRule>
  </conditionalFormatting>
  <conditionalFormatting sqref="C268:C270">
    <cfRule type="containsText" priority="3776" operator="containsText" dxfId="0" text="NOK">
      <formula>NOT(ISERROR(SEARCH("NOK",C268)))</formula>
    </cfRule>
    <cfRule type="containsText" priority="3777" operator="containsText" dxfId="213" text="OPEN">
      <formula>NOT(ISERROR(SEARCH("OPEN",C268)))</formula>
    </cfRule>
    <cfRule type="containsText" priority="3778" operator="containsText" dxfId="1" text="Clos">
      <formula>NOT(ISERROR(SEARCH("Clos",C268)))</formula>
    </cfRule>
    <cfRule type="containsText" priority="3779" operator="containsText" dxfId="211" text="WIP">
      <formula>NOT(ISERROR(SEARCH("WIP",C268)))</formula>
    </cfRule>
  </conditionalFormatting>
  <conditionalFormatting sqref="C271">
    <cfRule type="containsText" priority="3953" operator="containsText" dxfId="0" text="NOK">
      <formula>NOT(ISERROR(SEARCH("NOK",C271)))</formula>
    </cfRule>
    <cfRule type="containsText" priority="3954" operator="containsText" dxfId="213" text="OPEN">
      <formula>NOT(ISERROR(SEARCH("OPEN",C271)))</formula>
    </cfRule>
    <cfRule type="containsText" priority="3955" operator="containsText" dxfId="1" text="Clos">
      <formula>NOT(ISERROR(SEARCH("Clos",C271)))</formula>
    </cfRule>
    <cfRule type="containsText" priority="3956" operator="containsText" dxfId="211" text="WIP">
      <formula>NOT(ISERROR(SEARCH("WIP",C271)))</formula>
    </cfRule>
  </conditionalFormatting>
  <conditionalFormatting sqref="C271:C272">
    <cfRule type="containsText" priority="3921" operator="containsText" dxfId="0" text="NOK">
      <formula>NOT(ISERROR(SEARCH("NOK",C271)))</formula>
    </cfRule>
    <cfRule type="containsText" priority="3922" operator="containsText" dxfId="213" text="OPEN">
      <formula>NOT(ISERROR(SEARCH("OPEN",C271)))</formula>
    </cfRule>
    <cfRule type="containsText" priority="3923" operator="containsText" dxfId="1" text="Clos">
      <formula>NOT(ISERROR(SEARCH("Clos",C271)))</formula>
    </cfRule>
    <cfRule type="containsText" priority="3924" operator="containsText" dxfId="211" text="WIP">
      <formula>NOT(ISERROR(SEARCH("WIP",C271)))</formula>
    </cfRule>
  </conditionalFormatting>
  <conditionalFormatting sqref="C272:C274">
    <cfRule type="containsText" priority="3780" operator="containsText" dxfId="0" text="NOK">
      <formula>NOT(ISERROR(SEARCH("NOK",C272)))</formula>
    </cfRule>
    <cfRule type="containsText" priority="3781" operator="containsText" dxfId="213" text="OPEN">
      <formula>NOT(ISERROR(SEARCH("OPEN",C272)))</formula>
    </cfRule>
    <cfRule type="containsText" priority="3782" operator="containsText" dxfId="1" text="Clos">
      <formula>NOT(ISERROR(SEARCH("Clos",C272)))</formula>
    </cfRule>
    <cfRule type="containsText" priority="3783" operator="containsText" dxfId="211" text="WIP">
      <formula>NOT(ISERROR(SEARCH("WIP",C272)))</formula>
    </cfRule>
  </conditionalFormatting>
  <conditionalFormatting sqref="C274:C275">
    <cfRule type="containsText" priority="3961" operator="containsText" dxfId="0" text="NOK">
      <formula>NOT(ISERROR(SEARCH("NOK",C274)))</formula>
    </cfRule>
    <cfRule type="containsText" priority="3962" operator="containsText" dxfId="213" text="OPEN">
      <formula>NOT(ISERROR(SEARCH("OPEN",C274)))</formula>
    </cfRule>
    <cfRule type="containsText" priority="3963" operator="containsText" dxfId="1" text="Clos">
      <formula>NOT(ISERROR(SEARCH("Clos",C274)))</formula>
    </cfRule>
    <cfRule type="containsText" priority="3964" operator="containsText" dxfId="211" text="WIP">
      <formula>NOT(ISERROR(SEARCH("WIP",C274)))</formula>
    </cfRule>
  </conditionalFormatting>
  <conditionalFormatting sqref="C292:C293">
    <cfRule type="containsText" priority="3676" operator="containsText" dxfId="0" text="NOK">
      <formula>NOT(ISERROR(SEARCH("NOK",C292)))</formula>
    </cfRule>
    <cfRule type="containsText" priority="3677" operator="containsText" dxfId="213" text="OPEN">
      <formula>NOT(ISERROR(SEARCH("OPEN",C292)))</formula>
    </cfRule>
    <cfRule type="containsText" priority="3678" operator="containsText" dxfId="1" text="Clos">
      <formula>NOT(ISERROR(SEARCH("Clos",C292)))</formula>
    </cfRule>
    <cfRule type="containsText" priority="3679" operator="containsText" dxfId="211" text="WIP">
      <formula>NOT(ISERROR(SEARCH("WIP",C292)))</formula>
    </cfRule>
  </conditionalFormatting>
  <conditionalFormatting sqref="C293">
    <cfRule type="containsText" priority="3660" operator="containsText" dxfId="0" text="NOK">
      <formula>NOT(ISERROR(SEARCH("NOK",C293)))</formula>
    </cfRule>
    <cfRule type="containsText" priority="3661" operator="containsText" dxfId="213" text="OPEN">
      <formula>NOT(ISERROR(SEARCH("OPEN",C293)))</formula>
    </cfRule>
    <cfRule type="containsText" priority="3662" operator="containsText" dxfId="1" text="Clos">
      <formula>NOT(ISERROR(SEARCH("Clos",C293)))</formula>
    </cfRule>
    <cfRule type="containsText" priority="3663" operator="containsText" dxfId="211" text="WIP">
      <formula>NOT(ISERROR(SEARCH("WIP",C293)))</formula>
    </cfRule>
    <cfRule type="containsText" priority="3664" operator="containsText" dxfId="0" text="NOK">
      <formula>NOT(ISERROR(SEARCH("NOK",C293)))</formula>
    </cfRule>
    <cfRule type="containsText" priority="3665" operator="containsText" dxfId="213" text="OPEN">
      <formula>NOT(ISERROR(SEARCH("OPEN",C293)))</formula>
    </cfRule>
    <cfRule type="containsText" priority="3666" operator="containsText" dxfId="1" text="Clos">
      <formula>NOT(ISERROR(SEARCH("Clos",C293)))</formula>
    </cfRule>
    <cfRule type="containsText" priority="3667" operator="containsText" dxfId="211" text="WIP">
      <formula>NOT(ISERROR(SEARCH("WIP",C293)))</formula>
    </cfRule>
    <cfRule type="containsText" priority="3668" operator="containsText" dxfId="0" text="NOK">
      <formula>NOT(ISERROR(SEARCH("NOK",C293)))</formula>
    </cfRule>
    <cfRule type="containsText" priority="3669" operator="containsText" dxfId="213" text="OPEN">
      <formula>NOT(ISERROR(SEARCH("OPEN",C293)))</formula>
    </cfRule>
    <cfRule type="containsText" priority="3670" operator="containsText" dxfId="1" text="Clos">
      <formula>NOT(ISERROR(SEARCH("Clos",C293)))</formula>
    </cfRule>
    <cfRule type="containsText" priority="3671" operator="containsText" dxfId="211" text="WIP">
      <formula>NOT(ISERROR(SEARCH("WIP",C293)))</formula>
    </cfRule>
    <cfRule type="containsText" priority="3672" operator="containsText" dxfId="0" text="NOK">
      <formula>NOT(ISERROR(SEARCH("NOK",C293)))</formula>
    </cfRule>
    <cfRule type="containsText" priority="3673" operator="containsText" dxfId="213" text="OPEN">
      <formula>NOT(ISERROR(SEARCH("OPEN",C293)))</formula>
    </cfRule>
    <cfRule type="containsText" priority="3674" operator="containsText" dxfId="1" text="Clos">
      <formula>NOT(ISERROR(SEARCH("Clos",C293)))</formula>
    </cfRule>
    <cfRule type="containsText" priority="3675" operator="containsText" dxfId="211" text="WIP">
      <formula>NOT(ISERROR(SEARCH("WIP",C293)))</formula>
    </cfRule>
  </conditionalFormatting>
  <conditionalFormatting sqref="C293:C315">
    <cfRule type="containsText" priority="3464" operator="containsText" dxfId="0" text="NOK">
      <formula>NOT(ISERROR(SEARCH("NOK",C293)))</formula>
    </cfRule>
    <cfRule type="containsText" priority="3465" operator="containsText" dxfId="213" text="OPEN">
      <formula>NOT(ISERROR(SEARCH("OPEN",C293)))</formula>
    </cfRule>
    <cfRule type="containsText" priority="3466" operator="containsText" dxfId="1" text="Clos">
      <formula>NOT(ISERROR(SEARCH("Clos",C293)))</formula>
    </cfRule>
    <cfRule type="containsText" priority="3467" operator="containsText" dxfId="211" text="WIP">
      <formula>NOT(ISERROR(SEARCH("WIP",C293)))</formula>
    </cfRule>
  </conditionalFormatting>
  <conditionalFormatting sqref="C307">
    <cfRule type="containsText" priority="3520" operator="containsText" dxfId="0" text="NOK">
      <formula>NOT(ISERROR(SEARCH("NOK",C307)))</formula>
    </cfRule>
    <cfRule type="containsText" priority="3521" operator="containsText" dxfId="213" text="OPEN">
      <formula>NOT(ISERROR(SEARCH("OPEN",C307)))</formula>
    </cfRule>
    <cfRule type="containsText" priority="3522" operator="containsText" dxfId="1" text="Clos">
      <formula>NOT(ISERROR(SEARCH("Clos",C307)))</formula>
    </cfRule>
    <cfRule type="containsText" priority="3523" operator="containsText" dxfId="211" text="WIP">
      <formula>NOT(ISERROR(SEARCH("WIP",C307)))</formula>
    </cfRule>
  </conditionalFormatting>
  <conditionalFormatting sqref="C315:C324">
    <cfRule type="containsText" priority="3444" operator="containsText" dxfId="0" text="NOK">
      <formula>NOT(ISERROR(SEARCH("NOK",C315)))</formula>
    </cfRule>
    <cfRule type="containsText" priority="3445" operator="containsText" dxfId="213" text="OPEN">
      <formula>NOT(ISERROR(SEARCH("OPEN",C315)))</formula>
    </cfRule>
    <cfRule type="containsText" priority="3446" operator="containsText" dxfId="1" text="Clos">
      <formula>NOT(ISERROR(SEARCH("Clos",C315)))</formula>
    </cfRule>
    <cfRule type="containsText" priority="3447" operator="containsText" dxfId="211" text="WIP">
      <formula>NOT(ISERROR(SEARCH("WIP",C315)))</formula>
    </cfRule>
  </conditionalFormatting>
  <conditionalFormatting sqref="C320:C323">
    <cfRule type="containsText" priority="3440" operator="containsText" dxfId="0" text="NOK">
      <formula>NOT(ISERROR(SEARCH("NOK",C320)))</formula>
    </cfRule>
    <cfRule type="containsText" priority="3441" operator="containsText" dxfId="213" text="OPEN">
      <formula>NOT(ISERROR(SEARCH("OPEN",C320)))</formula>
    </cfRule>
    <cfRule type="containsText" priority="3442" operator="containsText" dxfId="1" text="Clos">
      <formula>NOT(ISERROR(SEARCH("Clos",C320)))</formula>
    </cfRule>
    <cfRule type="containsText" priority="3443" operator="containsText" dxfId="211" text="WIP">
      <formula>NOT(ISERROR(SEARCH("WIP",C320)))</formula>
    </cfRule>
  </conditionalFormatting>
  <conditionalFormatting sqref="C321:C324">
    <cfRule type="containsText" priority="3432" operator="containsText" dxfId="0" text="NOK">
      <formula>NOT(ISERROR(SEARCH("NOK",C321)))</formula>
    </cfRule>
    <cfRule type="containsText" priority="3433" operator="containsText" dxfId="213" text="OPEN">
      <formula>NOT(ISERROR(SEARCH("OPEN",C321)))</formula>
    </cfRule>
    <cfRule type="containsText" priority="3434" operator="containsText" dxfId="1" text="Clos">
      <formula>NOT(ISERROR(SEARCH("Clos",C321)))</formula>
    </cfRule>
    <cfRule type="containsText" priority="3435" operator="containsText" dxfId="211" text="WIP">
      <formula>NOT(ISERROR(SEARCH("WIP",C321)))</formula>
    </cfRule>
  </conditionalFormatting>
  <conditionalFormatting sqref="C322:C324">
    <cfRule type="containsText" priority="3428" operator="containsText" dxfId="0" text="NOK">
      <formula>NOT(ISERROR(SEARCH("NOK",C322)))</formula>
    </cfRule>
    <cfRule type="containsText" priority="3429" operator="containsText" dxfId="213" text="OPEN">
      <formula>NOT(ISERROR(SEARCH("OPEN",C322)))</formula>
    </cfRule>
    <cfRule type="containsText" priority="3430" operator="containsText" dxfId="1" text="Clos">
      <formula>NOT(ISERROR(SEARCH("Clos",C322)))</formula>
    </cfRule>
    <cfRule type="containsText" priority="3431" operator="containsText" dxfId="211" text="WIP">
      <formula>NOT(ISERROR(SEARCH("WIP",C322)))</formula>
    </cfRule>
  </conditionalFormatting>
  <conditionalFormatting sqref="C323">
    <cfRule type="containsText" priority="3424" operator="containsText" dxfId="0" text="NOK">
      <formula>NOT(ISERROR(SEARCH("NOK",C323)))</formula>
    </cfRule>
    <cfRule type="containsText" priority="3425" operator="containsText" dxfId="213" text="OPEN">
      <formula>NOT(ISERROR(SEARCH("OPEN",C323)))</formula>
    </cfRule>
    <cfRule type="containsText" priority="3426" operator="containsText" dxfId="1" text="Clos">
      <formula>NOT(ISERROR(SEARCH("Clos",C323)))</formula>
    </cfRule>
    <cfRule type="containsText" priority="3427" operator="containsText" dxfId="211" text="WIP">
      <formula>NOT(ISERROR(SEARCH("WIP",C323)))</formula>
    </cfRule>
  </conditionalFormatting>
  <conditionalFormatting sqref="C325:C327">
    <cfRule type="containsText" priority="3416" operator="containsText" dxfId="0" text="NOK">
      <formula>NOT(ISERROR(SEARCH("NOK",C325)))</formula>
    </cfRule>
    <cfRule type="containsText" priority="3417" operator="containsText" dxfId="213" text="OPEN">
      <formula>NOT(ISERROR(SEARCH("OPEN",C325)))</formula>
    </cfRule>
    <cfRule type="containsText" priority="3418" operator="containsText" dxfId="1" text="Clos">
      <formula>NOT(ISERROR(SEARCH("Clos",C325)))</formula>
    </cfRule>
    <cfRule type="containsText" priority="3419" operator="containsText" dxfId="211" text="WIP">
      <formula>NOT(ISERROR(SEARCH("WIP",C325)))</formula>
    </cfRule>
  </conditionalFormatting>
  <conditionalFormatting sqref="C326">
    <cfRule type="containsText" priority="3408" operator="containsText" dxfId="0" text="NOK">
      <formula>NOT(ISERROR(SEARCH("NOK",C326)))</formula>
    </cfRule>
    <cfRule type="containsText" priority="3409" operator="containsText" dxfId="213" text="OPEN">
      <formula>NOT(ISERROR(SEARCH("OPEN",C326)))</formula>
    </cfRule>
    <cfRule type="containsText" priority="3410" operator="containsText" dxfId="1" text="Clos">
      <formula>NOT(ISERROR(SEARCH("Clos",C326)))</formula>
    </cfRule>
    <cfRule type="containsText" priority="3411" operator="containsText" dxfId="211" text="WIP">
      <formula>NOT(ISERROR(SEARCH("WIP",C326)))</formula>
    </cfRule>
    <cfRule type="containsText" priority="3412" operator="containsText" dxfId="0" text="NOK">
      <formula>NOT(ISERROR(SEARCH("NOK",C326)))</formula>
    </cfRule>
    <cfRule type="containsText" priority="3413" operator="containsText" dxfId="213" text="OPEN">
      <formula>NOT(ISERROR(SEARCH("OPEN",C326)))</formula>
    </cfRule>
    <cfRule type="containsText" priority="3414" operator="containsText" dxfId="1" text="Clos">
      <formula>NOT(ISERROR(SEARCH("Clos",C326)))</formula>
    </cfRule>
    <cfRule type="containsText" priority="3415" operator="containsText" dxfId="211" text="WIP">
      <formula>NOT(ISERROR(SEARCH("WIP",C326)))</formula>
    </cfRule>
  </conditionalFormatting>
  <conditionalFormatting sqref="C328:C340">
    <cfRule type="containsText" priority="2394" operator="containsText" dxfId="0" text="NOK">
      <formula>NOT(ISERROR(SEARCH("NOK",C328)))</formula>
    </cfRule>
    <cfRule type="containsText" priority="2395" operator="containsText" dxfId="213" text="OPEN">
      <formula>NOT(ISERROR(SEARCH("OPEN",C328)))</formula>
    </cfRule>
    <cfRule type="containsText" priority="2396" operator="containsText" dxfId="1" text="Clos">
      <formula>NOT(ISERROR(SEARCH("Clos",C328)))</formula>
    </cfRule>
    <cfRule type="containsText" priority="2397" operator="containsText" dxfId="211" text="WIP">
      <formula>NOT(ISERROR(SEARCH("WIP",C328)))</formula>
    </cfRule>
  </conditionalFormatting>
  <conditionalFormatting sqref="C339">
    <cfRule type="containsText" priority="2386" operator="containsText" dxfId="0" text="NOK">
      <formula>NOT(ISERROR(SEARCH("NOK",C339)))</formula>
    </cfRule>
    <cfRule type="containsText" priority="2387" operator="containsText" dxfId="213" text="OPEN">
      <formula>NOT(ISERROR(SEARCH("OPEN",C339)))</formula>
    </cfRule>
    <cfRule type="containsText" priority="2388" operator="containsText" dxfId="1" text="Clos">
      <formula>NOT(ISERROR(SEARCH("Clos",C339)))</formula>
    </cfRule>
    <cfRule type="containsText" priority="2389" operator="containsText" dxfId="211" text="WIP">
      <formula>NOT(ISERROR(SEARCH("WIP",C339)))</formula>
    </cfRule>
    <cfRule type="containsText" priority="2390" operator="containsText" dxfId="0" text="NOK">
      <formula>NOT(ISERROR(SEARCH("NOK",C339)))</formula>
    </cfRule>
    <cfRule type="containsText" priority="2391" operator="containsText" dxfId="213" text="OPEN">
      <formula>NOT(ISERROR(SEARCH("OPEN",C339)))</formula>
    </cfRule>
    <cfRule type="containsText" priority="2392" operator="containsText" dxfId="1" text="Clos">
      <formula>NOT(ISERROR(SEARCH("Clos",C339)))</formula>
    </cfRule>
    <cfRule type="containsText" priority="2393" operator="containsText" dxfId="211" text="WIP">
      <formula>NOT(ISERROR(SEARCH("WIP",C339)))</formula>
    </cfRule>
  </conditionalFormatting>
  <conditionalFormatting sqref="C340">
    <cfRule type="containsText" priority="2644" operator="containsText" dxfId="0" text="NOK">
      <formula>NOT(ISERROR(SEARCH("NOK",C340)))</formula>
    </cfRule>
    <cfRule type="containsText" priority="2645" operator="containsText" dxfId="213" text="OPEN">
      <formula>NOT(ISERROR(SEARCH("OPEN",C340)))</formula>
    </cfRule>
    <cfRule type="containsText" priority="2646" operator="containsText" dxfId="1" text="Clos">
      <formula>NOT(ISERROR(SEARCH("Clos",C340)))</formula>
    </cfRule>
    <cfRule type="containsText" priority="2647" operator="containsText" dxfId="211" text="WIP">
      <formula>NOT(ISERROR(SEARCH("WIP",C340)))</formula>
    </cfRule>
  </conditionalFormatting>
  <conditionalFormatting sqref="C340:C342">
    <cfRule type="containsText" priority="2648" operator="containsText" dxfId="0" text="NOK">
      <formula>NOT(ISERROR(SEARCH("NOK",C340)))</formula>
    </cfRule>
    <cfRule type="containsText" priority="2649" operator="containsText" dxfId="213" text="OPEN">
      <formula>NOT(ISERROR(SEARCH("OPEN",C340)))</formula>
    </cfRule>
    <cfRule type="containsText" priority="2650" operator="containsText" dxfId="1" text="Clos">
      <formula>NOT(ISERROR(SEARCH("Clos",C340)))</formula>
    </cfRule>
    <cfRule type="containsText" priority="2651" operator="containsText" dxfId="211" text="WIP">
      <formula>NOT(ISERROR(SEARCH("WIP",C340)))</formula>
    </cfRule>
  </conditionalFormatting>
  <conditionalFormatting sqref="C341">
    <cfRule type="containsText" priority="3248" operator="containsText" dxfId="0" text="NOK">
      <formula>NOT(ISERROR(SEARCH("NOK",C341)))</formula>
    </cfRule>
    <cfRule type="containsText" priority="3249" operator="containsText" dxfId="213" text="OPEN">
      <formula>NOT(ISERROR(SEARCH("OPEN",C341)))</formula>
    </cfRule>
    <cfRule type="containsText" priority="3250" operator="containsText" dxfId="1" text="Clos">
      <formula>NOT(ISERROR(SEARCH("Clos",C341)))</formula>
    </cfRule>
    <cfRule type="containsText" priority="3251" operator="containsText" dxfId="211" text="WIP">
      <formula>NOT(ISERROR(SEARCH("WIP",C341)))</formula>
    </cfRule>
    <cfRule type="containsText" priority="3252" operator="containsText" dxfId="0" text="NOK">
      <formula>NOT(ISERROR(SEARCH("NOK",C341)))</formula>
    </cfRule>
    <cfRule type="containsText" priority="3253" operator="containsText" dxfId="213" text="OPEN">
      <formula>NOT(ISERROR(SEARCH("OPEN",C341)))</formula>
    </cfRule>
    <cfRule type="containsText" priority="3254" operator="containsText" dxfId="1" text="Clos">
      <formula>NOT(ISERROR(SEARCH("Clos",C341)))</formula>
    </cfRule>
    <cfRule type="containsText" priority="3255" operator="containsText" dxfId="211" text="WIP">
      <formula>NOT(ISERROR(SEARCH("WIP",C341)))</formula>
    </cfRule>
    <cfRule type="containsText" priority="3256" operator="containsText" dxfId="0" text="NOK">
      <formula>NOT(ISERROR(SEARCH("NOK",C341)))</formula>
    </cfRule>
    <cfRule type="containsText" priority="3257" operator="containsText" dxfId="213" text="OPEN">
      <formula>NOT(ISERROR(SEARCH("OPEN",C341)))</formula>
    </cfRule>
    <cfRule type="containsText" priority="3258" operator="containsText" dxfId="1" text="Clos">
      <formula>NOT(ISERROR(SEARCH("Clos",C341)))</formula>
    </cfRule>
    <cfRule type="containsText" priority="3259" operator="containsText" dxfId="211" text="WIP">
      <formula>NOT(ISERROR(SEARCH("WIP",C341)))</formula>
    </cfRule>
  </conditionalFormatting>
  <conditionalFormatting sqref="C343:C347">
    <cfRule type="containsText" priority="3324" operator="containsText" dxfId="0" text="NOK">
      <formula>NOT(ISERROR(SEARCH("NOK",C343)))</formula>
    </cfRule>
    <cfRule type="containsText" priority="3325" operator="containsText" dxfId="213" text="OPEN">
      <formula>NOT(ISERROR(SEARCH("OPEN",C343)))</formula>
    </cfRule>
    <cfRule type="containsText" priority="3326" operator="containsText" dxfId="1" text="Clos">
      <formula>NOT(ISERROR(SEARCH("Clos",C343)))</formula>
    </cfRule>
    <cfRule type="containsText" priority="3327" operator="containsText" dxfId="211" text="WIP">
      <formula>NOT(ISERROR(SEARCH("WIP",C343)))</formula>
    </cfRule>
  </conditionalFormatting>
  <conditionalFormatting sqref="C344">
    <cfRule type="containsText" priority="3304" operator="containsText" dxfId="0" text="NOK">
      <formula>NOT(ISERROR(SEARCH("NOK",C344)))</formula>
    </cfRule>
    <cfRule type="containsText" priority="3305" operator="containsText" dxfId="213" text="OPEN">
      <formula>NOT(ISERROR(SEARCH("OPEN",C344)))</formula>
    </cfRule>
    <cfRule type="containsText" priority="3306" operator="containsText" dxfId="1" text="Clos">
      <formula>NOT(ISERROR(SEARCH("Clos",C344)))</formula>
    </cfRule>
    <cfRule type="containsText" priority="3307" operator="containsText" dxfId="211" text="WIP">
      <formula>NOT(ISERROR(SEARCH("WIP",C344)))</formula>
    </cfRule>
    <cfRule type="containsText" priority="3332" operator="containsText" dxfId="0" text="NOK">
      <formula>NOT(ISERROR(SEARCH("NOK",C344)))</formula>
    </cfRule>
    <cfRule type="containsText" priority="3333" operator="containsText" dxfId="213" text="OPEN">
      <formula>NOT(ISERROR(SEARCH("OPEN",C344)))</formula>
    </cfRule>
    <cfRule type="containsText" priority="3334" operator="containsText" dxfId="1" text="Clos">
      <formula>NOT(ISERROR(SEARCH("Clos",C344)))</formula>
    </cfRule>
    <cfRule type="containsText" priority="3335" operator="containsText" dxfId="211" text="WIP">
      <formula>NOT(ISERROR(SEARCH("WIP",C344)))</formula>
    </cfRule>
    <cfRule type="containsText" priority="3336" operator="containsText" dxfId="0" text="NOK">
      <formula>NOT(ISERROR(SEARCH("NOK",C344)))</formula>
    </cfRule>
    <cfRule type="containsText" priority="3337" operator="containsText" dxfId="213" text="OPEN">
      <formula>NOT(ISERROR(SEARCH("OPEN",C344)))</formula>
    </cfRule>
    <cfRule type="containsText" priority="3338" operator="containsText" dxfId="1" text="Clos">
      <formula>NOT(ISERROR(SEARCH("Clos",C344)))</formula>
    </cfRule>
    <cfRule type="containsText" priority="3339" operator="containsText" dxfId="211" text="WIP">
      <formula>NOT(ISERROR(SEARCH("WIP",C344)))</formula>
    </cfRule>
    <cfRule type="containsText" priority="3340" operator="containsText" dxfId="0" text="NOK">
      <formula>NOT(ISERROR(SEARCH("NOK",C344)))</formula>
    </cfRule>
    <cfRule type="containsText" priority="3341" operator="containsText" dxfId="213" text="OPEN">
      <formula>NOT(ISERROR(SEARCH("OPEN",C344)))</formula>
    </cfRule>
    <cfRule type="containsText" priority="3342" operator="containsText" dxfId="1" text="Clos">
      <formula>NOT(ISERROR(SEARCH("Clos",C344)))</formula>
    </cfRule>
    <cfRule type="containsText" priority="3343" operator="containsText" dxfId="211" text="WIP">
      <formula>NOT(ISERROR(SEARCH("WIP",C344)))</formula>
    </cfRule>
    <cfRule type="containsText" priority="3344" operator="containsText" dxfId="0" text="NOK">
      <formula>NOT(ISERROR(SEARCH("NOK",C344)))</formula>
    </cfRule>
    <cfRule type="containsText" priority="3345" operator="containsText" dxfId="213" text="OPEN">
      <formula>NOT(ISERROR(SEARCH("OPEN",C344)))</formula>
    </cfRule>
    <cfRule type="containsText" priority="3346" operator="containsText" dxfId="1" text="Clos">
      <formula>NOT(ISERROR(SEARCH("Clos",C344)))</formula>
    </cfRule>
    <cfRule type="containsText" priority="3347" operator="containsText" dxfId="211" text="WIP">
      <formula>NOT(ISERROR(SEARCH("WIP",C344)))</formula>
    </cfRule>
    <cfRule type="containsText" priority="3348" operator="containsText" dxfId="0" text="NOK">
      <formula>NOT(ISERROR(SEARCH("NOK",C344)))</formula>
    </cfRule>
    <cfRule type="containsText" priority="3349" operator="containsText" dxfId="213" text="OPEN">
      <formula>NOT(ISERROR(SEARCH("OPEN",C344)))</formula>
    </cfRule>
    <cfRule type="containsText" priority="3350" operator="containsText" dxfId="1" text="Clos">
      <formula>NOT(ISERROR(SEARCH("Clos",C344)))</formula>
    </cfRule>
    <cfRule type="containsText" priority="3351" operator="containsText" dxfId="211" text="WIP">
      <formula>NOT(ISERROR(SEARCH("WIP",C344)))</formula>
    </cfRule>
  </conditionalFormatting>
  <conditionalFormatting sqref="C348">
    <cfRule type="containsText" priority="2498" operator="containsText" dxfId="0" text="NOK">
      <formula>NOT(ISERROR(SEARCH("NOK",C348)))</formula>
    </cfRule>
    <cfRule type="containsText" priority="2499" operator="containsText" dxfId="213" text="OPEN">
      <formula>NOT(ISERROR(SEARCH("OPEN",C348)))</formula>
    </cfRule>
    <cfRule type="containsText" priority="2500" operator="containsText" dxfId="1" text="Clos">
      <formula>NOT(ISERROR(SEARCH("Clos",C348)))</formula>
    </cfRule>
    <cfRule type="containsText" priority="2501" operator="containsText" dxfId="211" text="WIP">
      <formula>NOT(ISERROR(SEARCH("WIP",C348)))</formula>
    </cfRule>
    <cfRule type="containsText" priority="2502" operator="containsText" dxfId="0" text="NOK">
      <formula>NOT(ISERROR(SEARCH("NOK",C348)))</formula>
    </cfRule>
    <cfRule type="containsText" priority="2503" operator="containsText" dxfId="213" text="OPEN">
      <formula>NOT(ISERROR(SEARCH("OPEN",C348)))</formula>
    </cfRule>
    <cfRule type="containsText" priority="2504" operator="containsText" dxfId="1" text="Clos">
      <formula>NOT(ISERROR(SEARCH("Clos",C348)))</formula>
    </cfRule>
    <cfRule type="containsText" priority="2505" operator="containsText" dxfId="211" text="WIP">
      <formula>NOT(ISERROR(SEARCH("WIP",C348)))</formula>
    </cfRule>
    <cfRule type="containsText" priority="2506" operator="containsText" dxfId="0" text="NOK">
      <formula>NOT(ISERROR(SEARCH("NOK",C348)))</formula>
    </cfRule>
    <cfRule type="containsText" priority="2507" operator="containsText" dxfId="213" text="OPEN">
      <formula>NOT(ISERROR(SEARCH("OPEN",C348)))</formula>
    </cfRule>
    <cfRule type="containsText" priority="2508" operator="containsText" dxfId="1" text="Clos">
      <formula>NOT(ISERROR(SEARCH("Clos",C348)))</formula>
    </cfRule>
    <cfRule type="containsText" priority="2509" operator="containsText" dxfId="211" text="WIP">
      <formula>NOT(ISERROR(SEARCH("WIP",C348)))</formula>
    </cfRule>
  </conditionalFormatting>
  <conditionalFormatting sqref="C349:C351">
    <cfRule type="containsText" priority="2550" operator="containsText" dxfId="0" text="NOK">
      <formula>NOT(ISERROR(SEARCH("NOK",C349)))</formula>
    </cfRule>
    <cfRule type="containsText" priority="2551" operator="containsText" dxfId="213" text="OPEN">
      <formula>NOT(ISERROR(SEARCH("OPEN",C349)))</formula>
    </cfRule>
    <cfRule type="containsText" priority="2552" operator="containsText" dxfId="1" text="Clos">
      <formula>NOT(ISERROR(SEARCH("Clos",C349)))</formula>
    </cfRule>
    <cfRule type="containsText" priority="2553" operator="containsText" dxfId="211" text="WIP">
      <formula>NOT(ISERROR(SEARCH("WIP",C349)))</formula>
    </cfRule>
  </conditionalFormatting>
  <conditionalFormatting sqref="C351">
    <cfRule type="containsText" priority="2542" operator="containsText" dxfId="0" text="NOK">
      <formula>NOT(ISERROR(SEARCH("NOK",C351)))</formula>
    </cfRule>
    <cfRule type="containsText" priority="2543" operator="containsText" dxfId="213" text="OPEN">
      <formula>NOT(ISERROR(SEARCH("OPEN",C351)))</formula>
    </cfRule>
    <cfRule type="containsText" priority="2544" operator="containsText" dxfId="1" text="Clos">
      <formula>NOT(ISERROR(SEARCH("Clos",C351)))</formula>
    </cfRule>
    <cfRule type="containsText" priority="2545" operator="containsText" dxfId="211" text="WIP">
      <formula>NOT(ISERROR(SEARCH("WIP",C351)))</formula>
    </cfRule>
    <cfRule type="containsText" priority="2546" operator="containsText" dxfId="0" text="NOK">
      <formula>NOT(ISERROR(SEARCH("NOK",C351)))</formula>
    </cfRule>
    <cfRule type="containsText" priority="2547" operator="containsText" dxfId="213" text="OPEN">
      <formula>NOT(ISERROR(SEARCH("OPEN",C351)))</formula>
    </cfRule>
    <cfRule type="containsText" priority="2548" operator="containsText" dxfId="1" text="Clos">
      <formula>NOT(ISERROR(SEARCH("Clos",C351)))</formula>
    </cfRule>
    <cfRule type="containsText" priority="2549" operator="containsText" dxfId="211" text="WIP">
      <formula>NOT(ISERROR(SEARCH("WIP",C351)))</formula>
    </cfRule>
  </conditionalFormatting>
  <conditionalFormatting sqref="C352:C366">
    <cfRule type="containsText" priority="3172" operator="containsText" dxfId="0" text="NOK">
      <formula>NOT(ISERROR(SEARCH("NOK",C352)))</formula>
    </cfRule>
    <cfRule type="containsText" priority="3173" operator="containsText" dxfId="213" text="OPEN">
      <formula>NOT(ISERROR(SEARCH("OPEN",C352)))</formula>
    </cfRule>
    <cfRule type="containsText" priority="3174" operator="containsText" dxfId="1" text="Clos">
      <formula>NOT(ISERROR(SEARCH("Clos",C352)))</formula>
    </cfRule>
    <cfRule type="containsText" priority="3175" operator="containsText" dxfId="211" text="WIP">
      <formula>NOT(ISERROR(SEARCH("WIP",C352)))</formula>
    </cfRule>
  </conditionalFormatting>
  <conditionalFormatting sqref="C356">
    <cfRule type="containsText" priority="3144" operator="containsText" dxfId="0" text="NOK">
      <formula>NOT(ISERROR(SEARCH("NOK",C356)))</formula>
    </cfRule>
    <cfRule type="containsText" priority="3145" operator="containsText" dxfId="213" text="OPEN">
      <formula>NOT(ISERROR(SEARCH("OPEN",C356)))</formula>
    </cfRule>
    <cfRule type="containsText" priority="3146" operator="containsText" dxfId="1" text="Clos">
      <formula>NOT(ISERROR(SEARCH("Clos",C356)))</formula>
    </cfRule>
    <cfRule type="containsText" priority="3147" operator="containsText" dxfId="211" text="WIP">
      <formula>NOT(ISERROR(SEARCH("WIP",C356)))</formula>
    </cfRule>
    <cfRule type="containsText" priority="3148" operator="containsText" dxfId="0" text="NOK">
      <formula>NOT(ISERROR(SEARCH("NOK",C356)))</formula>
    </cfRule>
    <cfRule type="containsText" priority="3149" operator="containsText" dxfId="213" text="OPEN">
      <formula>NOT(ISERROR(SEARCH("OPEN",C356)))</formula>
    </cfRule>
    <cfRule type="containsText" priority="3150" operator="containsText" dxfId="1" text="Clos">
      <formula>NOT(ISERROR(SEARCH("Clos",C356)))</formula>
    </cfRule>
    <cfRule type="containsText" priority="3151" operator="containsText" dxfId="211" text="WIP">
      <formula>NOT(ISERROR(SEARCH("WIP",C356)))</formula>
    </cfRule>
    <cfRule type="containsText" priority="3152" operator="containsText" dxfId="0" text="NOK">
      <formula>NOT(ISERROR(SEARCH("NOK",C356)))</formula>
    </cfRule>
    <cfRule type="containsText" priority="3153" operator="containsText" dxfId="213" text="OPEN">
      <formula>NOT(ISERROR(SEARCH("OPEN",C356)))</formula>
    </cfRule>
    <cfRule type="containsText" priority="3154" operator="containsText" dxfId="1" text="Clos">
      <formula>NOT(ISERROR(SEARCH("Clos",C356)))</formula>
    </cfRule>
    <cfRule type="containsText" priority="3155" operator="containsText" dxfId="211" text="WIP">
      <formula>NOT(ISERROR(SEARCH("WIP",C356)))</formula>
    </cfRule>
    <cfRule type="containsText" priority="3156" operator="containsText" dxfId="0" text="NOK">
      <formula>NOT(ISERROR(SEARCH("NOK",C356)))</formula>
    </cfRule>
    <cfRule type="containsText" priority="3157" operator="containsText" dxfId="213" text="OPEN">
      <formula>NOT(ISERROR(SEARCH("OPEN",C356)))</formula>
    </cfRule>
    <cfRule type="containsText" priority="3158" operator="containsText" dxfId="1" text="Clos">
      <formula>NOT(ISERROR(SEARCH("Clos",C356)))</formula>
    </cfRule>
    <cfRule type="containsText" priority="3159" operator="containsText" dxfId="211" text="WIP">
      <formula>NOT(ISERROR(SEARCH("WIP",C356)))</formula>
    </cfRule>
    <cfRule type="containsText" priority="3160" operator="containsText" dxfId="0" text="NOK">
      <formula>NOT(ISERROR(SEARCH("NOK",C356)))</formula>
    </cfRule>
    <cfRule type="containsText" priority="3161" operator="containsText" dxfId="213" text="OPEN">
      <formula>NOT(ISERROR(SEARCH("OPEN",C356)))</formula>
    </cfRule>
    <cfRule type="containsText" priority="3162" operator="containsText" dxfId="1" text="Clos">
      <formula>NOT(ISERROR(SEARCH("Clos",C356)))</formula>
    </cfRule>
    <cfRule type="containsText" priority="3163" operator="containsText" dxfId="211" text="WIP">
      <formula>NOT(ISERROR(SEARCH("WIP",C356)))</formula>
    </cfRule>
    <cfRule type="containsText" priority="3164" operator="containsText" dxfId="0" text="NOK">
      <formula>NOT(ISERROR(SEARCH("NOK",C356)))</formula>
    </cfRule>
    <cfRule type="containsText" priority="3165" operator="containsText" dxfId="213" text="OPEN">
      <formula>NOT(ISERROR(SEARCH("OPEN",C356)))</formula>
    </cfRule>
    <cfRule type="containsText" priority="3166" operator="containsText" dxfId="1" text="Clos">
      <formula>NOT(ISERROR(SEARCH("Clos",C356)))</formula>
    </cfRule>
    <cfRule type="containsText" priority="3167" operator="containsText" dxfId="211" text="WIP">
      <formula>NOT(ISERROR(SEARCH("WIP",C356)))</formula>
    </cfRule>
    <cfRule type="containsText" priority="3168" operator="containsText" dxfId="0" text="NOK">
      <formula>NOT(ISERROR(SEARCH("NOK",C356)))</formula>
    </cfRule>
    <cfRule type="containsText" priority="3169" operator="containsText" dxfId="213" text="OPEN">
      <formula>NOT(ISERROR(SEARCH("OPEN",C356)))</formula>
    </cfRule>
    <cfRule type="containsText" priority="3170" operator="containsText" dxfId="1" text="Clos">
      <formula>NOT(ISERROR(SEARCH("Clos",C356)))</formula>
    </cfRule>
    <cfRule type="containsText" priority="3171" operator="containsText" dxfId="211" text="WIP">
      <formula>NOT(ISERROR(SEARCH("WIP",C356)))</formula>
    </cfRule>
  </conditionalFormatting>
  <conditionalFormatting sqref="C367:C376">
    <cfRule type="containsText" priority="2624" operator="containsText" dxfId="0" text="NOK">
      <formula>NOT(ISERROR(SEARCH("NOK",C367)))</formula>
    </cfRule>
    <cfRule type="containsText" priority="2625" operator="containsText" dxfId="213" text="OPEN">
      <formula>NOT(ISERROR(SEARCH("OPEN",C367)))</formula>
    </cfRule>
    <cfRule type="containsText" priority="2626" operator="containsText" dxfId="1" text="Clos">
      <formula>NOT(ISERROR(SEARCH("Clos",C367)))</formula>
    </cfRule>
    <cfRule type="containsText" priority="2627" operator="containsText" dxfId="211" text="WIP">
      <formula>NOT(ISERROR(SEARCH("WIP",C367)))</formula>
    </cfRule>
  </conditionalFormatting>
  <conditionalFormatting sqref="C377:C388">
    <cfRule type="containsText" priority="2636" operator="containsText" dxfId="0" text="NOK">
      <formula>NOT(ISERROR(SEARCH("NOK",C377)))</formula>
    </cfRule>
    <cfRule type="containsText" priority="2637" operator="containsText" dxfId="213" text="OPEN">
      <formula>NOT(ISERROR(SEARCH("OPEN",C377)))</formula>
    </cfRule>
    <cfRule type="containsText" priority="2638" operator="containsText" dxfId="1" text="Clos">
      <formula>NOT(ISERROR(SEARCH("Clos",C377)))</formula>
    </cfRule>
    <cfRule type="containsText" priority="2639" operator="containsText" dxfId="211" text="WIP">
      <formula>NOT(ISERROR(SEARCH("WIP",C377)))</formula>
    </cfRule>
  </conditionalFormatting>
  <conditionalFormatting sqref="C387:C388">
    <cfRule type="containsText" priority="2632" operator="containsText" dxfId="0" text="NOK">
      <formula>NOT(ISERROR(SEARCH("NOK",C387)))</formula>
    </cfRule>
    <cfRule type="containsText" priority="2633" operator="containsText" dxfId="213" text="OPEN">
      <formula>NOT(ISERROR(SEARCH("OPEN",C387)))</formula>
    </cfRule>
    <cfRule type="containsText" priority="2634" operator="containsText" dxfId="1" text="Clos">
      <formula>NOT(ISERROR(SEARCH("Clos",C387)))</formula>
    </cfRule>
    <cfRule type="containsText" priority="2635" operator="containsText" dxfId="211" text="WIP">
      <formula>NOT(ISERROR(SEARCH("WIP",C387)))</formula>
    </cfRule>
  </conditionalFormatting>
  <conditionalFormatting sqref="C387:C390">
    <cfRule type="containsText" priority="2382" operator="containsText" dxfId="0" text="NOK">
      <formula>NOT(ISERROR(SEARCH("NOK",C387)))</formula>
    </cfRule>
    <cfRule type="containsText" priority="2383" operator="containsText" dxfId="213" text="OPEN">
      <formula>NOT(ISERROR(SEARCH("OPEN",C387)))</formula>
    </cfRule>
    <cfRule type="containsText" priority="2384" operator="containsText" dxfId="1" text="Clos">
      <formula>NOT(ISERROR(SEARCH("Clos",C387)))</formula>
    </cfRule>
    <cfRule type="containsText" priority="2385" operator="containsText" dxfId="211" text="WIP">
      <formula>NOT(ISERROR(SEARCH("WIP",C387)))</formula>
    </cfRule>
  </conditionalFormatting>
  <conditionalFormatting sqref="C389">
    <cfRule type="containsText" priority="2374" operator="containsText" dxfId="0" text="NOK">
      <formula>NOT(ISERROR(SEARCH("NOK",C389)))</formula>
    </cfRule>
    <cfRule type="containsText" priority="2375" operator="containsText" dxfId="213" text="OPEN">
      <formula>NOT(ISERROR(SEARCH("OPEN",C389)))</formula>
    </cfRule>
    <cfRule type="containsText" priority="2376" operator="containsText" dxfId="1" text="Clos">
      <formula>NOT(ISERROR(SEARCH("Clos",C389)))</formula>
    </cfRule>
    <cfRule type="containsText" priority="2377" operator="containsText" dxfId="211" text="WIP">
      <formula>NOT(ISERROR(SEARCH("WIP",C389)))</formula>
    </cfRule>
    <cfRule type="containsText" priority="2378" operator="containsText" dxfId="0" text="NOK">
      <formula>NOT(ISERROR(SEARCH("NOK",C389)))</formula>
    </cfRule>
    <cfRule type="containsText" priority="2379" operator="containsText" dxfId="213" text="OPEN">
      <formula>NOT(ISERROR(SEARCH("OPEN",C389)))</formula>
    </cfRule>
    <cfRule type="containsText" priority="2380" operator="containsText" dxfId="1" text="Clos">
      <formula>NOT(ISERROR(SEARCH("Clos",C389)))</formula>
    </cfRule>
    <cfRule type="containsText" priority="2381" operator="containsText" dxfId="211" text="WIP">
      <formula>NOT(ISERROR(SEARCH("WIP",C389)))</formula>
    </cfRule>
  </conditionalFormatting>
  <conditionalFormatting sqref="C392:C412">
    <cfRule type="containsText" priority="2616" operator="containsText" dxfId="0" text="NOK">
      <formula>NOT(ISERROR(SEARCH("NOK",C392)))</formula>
    </cfRule>
    <cfRule type="containsText" priority="2617" operator="containsText" dxfId="213" text="OPEN">
      <formula>NOT(ISERROR(SEARCH("OPEN",C392)))</formula>
    </cfRule>
    <cfRule type="containsText" priority="2618" operator="containsText" dxfId="1" text="Clos">
      <formula>NOT(ISERROR(SEARCH("Clos",C392)))</formula>
    </cfRule>
    <cfRule type="containsText" priority="2619" operator="containsText" dxfId="211" text="WIP">
      <formula>NOT(ISERROR(SEARCH("WIP",C392)))</formula>
    </cfRule>
  </conditionalFormatting>
  <conditionalFormatting sqref="C406">
    <cfRule type="containsText" priority="2534" operator="containsText" dxfId="0" text="NOK">
      <formula>NOT(ISERROR(SEARCH("NOK",C406)))</formula>
    </cfRule>
    <cfRule type="containsText" priority="2535" operator="containsText" dxfId="213" text="OPEN">
      <formula>NOT(ISERROR(SEARCH("OPEN",C406)))</formula>
    </cfRule>
    <cfRule type="containsText" priority="2536" operator="containsText" dxfId="1" text="Clos">
      <formula>NOT(ISERROR(SEARCH("Clos",C406)))</formula>
    </cfRule>
    <cfRule type="containsText" priority="2537" operator="containsText" dxfId="211" text="WIP">
      <formula>NOT(ISERROR(SEARCH("WIP",C406)))</formula>
    </cfRule>
    <cfRule type="containsText" priority="2538" operator="containsText" dxfId="0" text="NOK">
      <formula>NOT(ISERROR(SEARCH("NOK",C406)))</formula>
    </cfRule>
    <cfRule type="containsText" priority="2539" operator="containsText" dxfId="213" text="OPEN">
      <formula>NOT(ISERROR(SEARCH("OPEN",C406)))</formula>
    </cfRule>
    <cfRule type="containsText" priority="2540" operator="containsText" dxfId="1" text="Clos">
      <formula>NOT(ISERROR(SEARCH("Clos",C406)))</formula>
    </cfRule>
    <cfRule type="containsText" priority="2541" operator="containsText" dxfId="211" text="WIP">
      <formula>NOT(ISERROR(SEARCH("WIP",C406)))</formula>
    </cfRule>
  </conditionalFormatting>
  <conditionalFormatting sqref="C410">
    <cfRule type="containsText" priority="2612" operator="containsText" dxfId="0" text="NOK">
      <formula>NOT(ISERROR(SEARCH("NOK",C410)))</formula>
    </cfRule>
    <cfRule type="containsText" priority="2613" operator="containsText" dxfId="213" text="OPEN">
      <formula>NOT(ISERROR(SEARCH("OPEN",C410)))</formula>
    </cfRule>
    <cfRule type="containsText" priority="2614" operator="containsText" dxfId="1" text="Clos">
      <formula>NOT(ISERROR(SEARCH("Clos",C410)))</formula>
    </cfRule>
    <cfRule type="containsText" priority="2615" operator="containsText" dxfId="211" text="WIP">
      <formula>NOT(ISERROR(SEARCH("WIP",C410)))</formula>
    </cfRule>
  </conditionalFormatting>
  <conditionalFormatting sqref="C413:C423">
    <cfRule type="containsText" priority="2398" operator="containsText" dxfId="0" text="NOK">
      <formula>NOT(ISERROR(SEARCH("NOK",C413)))</formula>
    </cfRule>
    <cfRule type="containsText" priority="2399" operator="containsText" dxfId="213" text="OPEN">
      <formula>NOT(ISERROR(SEARCH("OPEN",C413)))</formula>
    </cfRule>
    <cfRule type="containsText" priority="2400" operator="containsText" dxfId="1" text="Clos">
      <formula>NOT(ISERROR(SEARCH("Clos",C413)))</formula>
    </cfRule>
    <cfRule type="containsText" priority="2401" operator="containsText" dxfId="211" text="WIP">
      <formula>NOT(ISERROR(SEARCH("WIP",C413)))</formula>
    </cfRule>
  </conditionalFormatting>
  <conditionalFormatting sqref="C425:C449">
    <cfRule type="containsText" priority="2514" operator="containsText" dxfId="0" text="NOK">
      <formula>NOT(ISERROR(SEARCH("NOK",C425)))</formula>
    </cfRule>
    <cfRule type="containsText" priority="2515" operator="containsText" dxfId="213" text="OPEN">
      <formula>NOT(ISERROR(SEARCH("OPEN",C425)))</formula>
    </cfRule>
    <cfRule type="containsText" priority="2516" operator="containsText" dxfId="1" text="Clos">
      <formula>NOT(ISERROR(SEARCH("Clos",C425)))</formula>
    </cfRule>
    <cfRule type="containsText" priority="2517" operator="containsText" dxfId="211" text="WIP">
      <formula>NOT(ISERROR(SEARCH("WIP",C425)))</formula>
    </cfRule>
  </conditionalFormatting>
  <conditionalFormatting sqref="C429">
    <cfRule type="containsText" priority="2510" operator="containsText" dxfId="0" text="NOK">
      <formula>NOT(ISERROR(SEARCH("NOK",C429)))</formula>
    </cfRule>
    <cfRule type="containsText" priority="2511" operator="containsText" dxfId="213" text="OPEN">
      <formula>NOT(ISERROR(SEARCH("OPEN",C429)))</formula>
    </cfRule>
    <cfRule type="containsText" priority="2512" operator="containsText" dxfId="1" text="Clos">
      <formula>NOT(ISERROR(SEARCH("Clos",C429)))</formula>
    </cfRule>
    <cfRule type="containsText" priority="2513" operator="containsText" dxfId="211" text="WIP">
      <formula>NOT(ISERROR(SEARCH("WIP",C429)))</formula>
    </cfRule>
  </conditionalFormatting>
  <conditionalFormatting sqref="C436">
    <cfRule type="containsText" priority="2604" operator="containsText" dxfId="0" text="NOK">
      <formula>NOT(ISERROR(SEARCH("NOK",C436)))</formula>
    </cfRule>
    <cfRule type="containsText" priority="2605" operator="containsText" dxfId="213" text="OPEN">
      <formula>NOT(ISERROR(SEARCH("OPEN",C436)))</formula>
    </cfRule>
    <cfRule type="containsText" priority="2606" operator="containsText" dxfId="1" text="Clos">
      <formula>NOT(ISERROR(SEARCH("Clos",C436)))</formula>
    </cfRule>
    <cfRule type="containsText" priority="2607" operator="containsText" dxfId="211" text="WIP">
      <formula>NOT(ISERROR(SEARCH("WIP",C436)))</formula>
    </cfRule>
    <cfRule type="containsText" priority="2608" operator="containsText" dxfId="0" text="NOK">
      <formula>NOT(ISERROR(SEARCH("NOK",C436)))</formula>
    </cfRule>
    <cfRule type="containsText" priority="2609" operator="containsText" dxfId="213" text="OPEN">
      <formula>NOT(ISERROR(SEARCH("OPEN",C436)))</formula>
    </cfRule>
    <cfRule type="containsText" priority="2610" operator="containsText" dxfId="1" text="Clos">
      <formula>NOT(ISERROR(SEARCH("Clos",C436)))</formula>
    </cfRule>
    <cfRule type="containsText" priority="2611" operator="containsText" dxfId="211" text="WIP">
      <formula>NOT(ISERROR(SEARCH("WIP",C436)))</formula>
    </cfRule>
  </conditionalFormatting>
  <conditionalFormatting sqref="C441">
    <cfRule type="containsText" priority="2732" operator="containsText" dxfId="0" text="NOK">
      <formula>NOT(ISERROR(SEARCH("NOK",C441)))</formula>
    </cfRule>
    <cfRule type="containsText" priority="2733" operator="containsText" dxfId="213" text="OPEN">
      <formula>NOT(ISERROR(SEARCH("OPEN",C441)))</formula>
    </cfRule>
    <cfRule type="containsText" priority="2734" operator="containsText" dxfId="1" text="Clos">
      <formula>NOT(ISERROR(SEARCH("Clos",C441)))</formula>
    </cfRule>
    <cfRule type="containsText" priority="2735" operator="containsText" dxfId="211" text="WIP">
      <formula>NOT(ISERROR(SEARCH("WIP",C441)))</formula>
    </cfRule>
  </conditionalFormatting>
  <conditionalFormatting sqref="C450:C452">
    <cfRule type="containsText" priority="1520" operator="containsText" dxfId="0" text="NOK">
      <formula>NOT(ISERROR(SEARCH("NOK",C450)))</formula>
    </cfRule>
    <cfRule type="containsText" priority="1521" operator="containsText" dxfId="213" text="OPEN">
      <formula>NOT(ISERROR(SEARCH("OPEN",C450)))</formula>
    </cfRule>
    <cfRule type="containsText" priority="1522" operator="containsText" dxfId="1" text="Clos">
      <formula>NOT(ISERROR(SEARCH("Clos",C450)))</formula>
    </cfRule>
    <cfRule type="containsText" priority="1523" operator="containsText" dxfId="211" text="WIP">
      <formula>NOT(ISERROR(SEARCH("WIP",C450)))</formula>
    </cfRule>
  </conditionalFormatting>
  <conditionalFormatting sqref="C455:C461">
    <cfRule type="containsText" priority="2558" operator="containsText" dxfId="0" text="NOK">
      <formula>NOT(ISERROR(SEARCH("NOK",C455)))</formula>
    </cfRule>
    <cfRule type="containsText" priority="2559" operator="containsText" dxfId="213" text="OPEN">
      <formula>NOT(ISERROR(SEARCH("OPEN",C455)))</formula>
    </cfRule>
    <cfRule type="containsText" priority="2560" operator="containsText" dxfId="1" text="Clos">
      <formula>NOT(ISERROR(SEARCH("Clos",C455)))</formula>
    </cfRule>
    <cfRule type="containsText" priority="2561" operator="containsText" dxfId="211" text="WIP">
      <formula>NOT(ISERROR(SEARCH("WIP",C455)))</formula>
    </cfRule>
  </conditionalFormatting>
  <conditionalFormatting sqref="C463:C464">
    <cfRule type="containsText" priority="807" operator="containsText" dxfId="0" text="NOK">
      <formula>NOT(ISERROR(SEARCH("NOK",C463)))</formula>
    </cfRule>
    <cfRule type="containsText" priority="808" operator="containsText" dxfId="213" text="OPEN">
      <formula>NOT(ISERROR(SEARCH("OPEN",C463)))</formula>
    </cfRule>
    <cfRule type="containsText" priority="809" operator="containsText" dxfId="1" text="Clos">
      <formula>NOT(ISERROR(SEARCH("Clos",C463)))</formula>
    </cfRule>
    <cfRule type="containsText" priority="810" operator="containsText" dxfId="211" text="WIP">
      <formula>NOT(ISERROR(SEARCH("WIP",C463)))</formula>
    </cfRule>
  </conditionalFormatting>
  <conditionalFormatting sqref="C468">
    <cfRule type="containsText" priority="2494" operator="containsText" dxfId="0" text="NOK">
      <formula>NOT(ISERROR(SEARCH("NOK",C468)))</formula>
    </cfRule>
    <cfRule type="containsText" priority="2495" operator="containsText" dxfId="213" text="OPEN">
      <formula>NOT(ISERROR(SEARCH("OPEN",C468)))</formula>
    </cfRule>
    <cfRule type="containsText" priority="2496" operator="containsText" dxfId="1" text="Clos">
      <formula>NOT(ISERROR(SEARCH("Clos",C468)))</formula>
    </cfRule>
    <cfRule type="containsText" priority="2497" operator="containsText" dxfId="211" text="WIP">
      <formula>NOT(ISERROR(SEARCH("WIP",C468)))</formula>
    </cfRule>
  </conditionalFormatting>
  <conditionalFormatting sqref="C471:C474">
    <cfRule type="containsText" priority="876" operator="containsText" dxfId="0" text="NOK">
      <formula>NOT(ISERROR(SEARCH("NOK",C471)))</formula>
    </cfRule>
    <cfRule type="containsText" priority="877" operator="containsText" dxfId="213" text="OPEN">
      <formula>NOT(ISERROR(SEARCH("OPEN",C471)))</formula>
    </cfRule>
    <cfRule type="containsText" priority="878" operator="containsText" dxfId="1" text="Clos">
      <formula>NOT(ISERROR(SEARCH("Clos",C471)))</formula>
    </cfRule>
    <cfRule type="containsText" priority="879" operator="containsText" dxfId="211" text="WIP">
      <formula>NOT(ISERROR(SEARCH("WIP",C471)))</formula>
    </cfRule>
  </conditionalFormatting>
  <conditionalFormatting sqref="C476">
    <cfRule type="containsText" priority="2474" operator="containsText" dxfId="0" text="NOK">
      <formula>NOT(ISERROR(SEARCH("NOK",C476)))</formula>
    </cfRule>
    <cfRule type="containsText" priority="2475" operator="containsText" dxfId="213" text="OPEN">
      <formula>NOT(ISERROR(SEARCH("OPEN",C476)))</formula>
    </cfRule>
    <cfRule type="containsText" priority="2476" operator="containsText" dxfId="1" text="Clos">
      <formula>NOT(ISERROR(SEARCH("Clos",C476)))</formula>
    </cfRule>
    <cfRule type="containsText" priority="2477" operator="containsText" dxfId="211" text="WIP">
      <formula>NOT(ISERROR(SEARCH("WIP",C476)))</formula>
    </cfRule>
  </conditionalFormatting>
  <conditionalFormatting sqref="C478">
    <cfRule type="containsText" priority="1460" operator="containsText" dxfId="0" text="NOK">
      <formula>NOT(ISERROR(SEARCH("NOK",C478)))</formula>
    </cfRule>
    <cfRule type="containsText" priority="1461" operator="containsText" dxfId="213" text="OPEN">
      <formula>NOT(ISERROR(SEARCH("OPEN",C478)))</formula>
    </cfRule>
    <cfRule type="containsText" priority="1462" operator="containsText" dxfId="1" text="Clos">
      <formula>NOT(ISERROR(SEARCH("Clos",C478)))</formula>
    </cfRule>
    <cfRule type="containsText" priority="1463" operator="containsText" dxfId="211" text="WIP">
      <formula>NOT(ISERROR(SEARCH("WIP",C478)))</formula>
    </cfRule>
  </conditionalFormatting>
  <conditionalFormatting sqref="C480:C481">
    <cfRule type="containsText" priority="872" operator="containsText" dxfId="0" text="NOK">
      <formula>NOT(ISERROR(SEARCH("NOK",C480)))</formula>
    </cfRule>
    <cfRule type="containsText" priority="873" operator="containsText" dxfId="213" text="OPEN">
      <formula>NOT(ISERROR(SEARCH("OPEN",C480)))</formula>
    </cfRule>
    <cfRule type="containsText" priority="874" operator="containsText" dxfId="1" text="Clos">
      <formula>NOT(ISERROR(SEARCH("Clos",C480)))</formula>
    </cfRule>
    <cfRule type="containsText" priority="875" operator="containsText" dxfId="211" text="WIP">
      <formula>NOT(ISERROR(SEARCH("WIP",C480)))</formula>
    </cfRule>
  </conditionalFormatting>
  <conditionalFormatting sqref="C484">
    <cfRule type="containsText" priority="2450" operator="containsText" dxfId="0" text="NOK">
      <formula>NOT(ISERROR(SEARCH("NOK",C484)))</formula>
    </cfRule>
    <cfRule type="containsText" priority="2451" operator="containsText" dxfId="213" text="OPEN">
      <formula>NOT(ISERROR(SEARCH("OPEN",C484)))</formula>
    </cfRule>
    <cfRule type="containsText" priority="2452" operator="containsText" dxfId="1" text="Clos">
      <formula>NOT(ISERROR(SEARCH("Clos",C484)))</formula>
    </cfRule>
    <cfRule type="containsText" priority="2453" operator="containsText" dxfId="211" text="WIP">
      <formula>NOT(ISERROR(SEARCH("WIP",C484)))</formula>
    </cfRule>
  </conditionalFormatting>
  <conditionalFormatting sqref="C486">
    <cfRule type="containsText" priority="2418" operator="containsText" dxfId="0" text="NOK">
      <formula>NOT(ISERROR(SEARCH("NOK",C486)))</formula>
    </cfRule>
    <cfRule type="containsText" priority="2419" operator="containsText" dxfId="213" text="OPEN">
      <formula>NOT(ISERROR(SEARCH("OPEN",C486)))</formula>
    </cfRule>
    <cfRule type="containsText" priority="2420" operator="containsText" dxfId="1" text="Clos">
      <formula>NOT(ISERROR(SEARCH("Clos",C486)))</formula>
    </cfRule>
    <cfRule type="containsText" priority="2421" operator="containsText" dxfId="211" text="WIP">
      <formula>NOT(ISERROR(SEARCH("WIP",C486)))</formula>
    </cfRule>
    <cfRule type="containsText" priority="2422" operator="containsText" dxfId="0" text="NOK">
      <formula>NOT(ISERROR(SEARCH("NOK",C486)))</formula>
    </cfRule>
    <cfRule type="containsText" priority="2423" operator="containsText" dxfId="213" text="OPEN">
      <formula>NOT(ISERROR(SEARCH("OPEN",C486)))</formula>
    </cfRule>
    <cfRule type="containsText" priority="2424" operator="containsText" dxfId="1" text="Clos">
      <formula>NOT(ISERROR(SEARCH("Clos",C486)))</formula>
    </cfRule>
    <cfRule type="containsText" priority="2425" operator="containsText" dxfId="211" text="WIP">
      <formula>NOT(ISERROR(SEARCH("WIP",C486)))</formula>
    </cfRule>
  </conditionalFormatting>
  <conditionalFormatting sqref="C486:C489">
    <cfRule type="containsText" priority="2370" operator="containsText" dxfId="0" text="NOK">
      <formula>NOT(ISERROR(SEARCH("NOK",C486)))</formula>
    </cfRule>
    <cfRule type="containsText" priority="2371" operator="containsText" dxfId="213" text="OPEN">
      <formula>NOT(ISERROR(SEARCH("OPEN",C486)))</formula>
    </cfRule>
    <cfRule type="containsText" priority="2372" operator="containsText" dxfId="1" text="Clos">
      <formula>NOT(ISERROR(SEARCH("Clos",C486)))</formula>
    </cfRule>
    <cfRule type="containsText" priority="2373" operator="containsText" dxfId="211" text="WIP">
      <formula>NOT(ISERROR(SEARCH("WIP",C486)))</formula>
    </cfRule>
  </conditionalFormatting>
  <conditionalFormatting sqref="C487">
    <cfRule type="containsText" priority="2362" operator="containsText" dxfId="0" text="NOK">
      <formula>NOT(ISERROR(SEARCH("NOK",C487)))</formula>
    </cfRule>
    <cfRule type="containsText" priority="2363" operator="containsText" dxfId="213" text="OPEN">
      <formula>NOT(ISERROR(SEARCH("OPEN",C487)))</formula>
    </cfRule>
    <cfRule type="containsText" priority="2364" operator="containsText" dxfId="1" text="Clos">
      <formula>NOT(ISERROR(SEARCH("Clos",C487)))</formula>
    </cfRule>
    <cfRule type="containsText" priority="2365" operator="containsText" dxfId="211" text="WIP">
      <formula>NOT(ISERROR(SEARCH("WIP",C487)))</formula>
    </cfRule>
    <cfRule type="containsText" priority="2366" operator="containsText" dxfId="0" text="NOK">
      <formula>NOT(ISERROR(SEARCH("NOK",C487)))</formula>
    </cfRule>
    <cfRule type="containsText" priority="2367" operator="containsText" dxfId="213" text="OPEN">
      <formula>NOT(ISERROR(SEARCH("OPEN",C487)))</formula>
    </cfRule>
    <cfRule type="containsText" priority="2368" operator="containsText" dxfId="1" text="Clos">
      <formula>NOT(ISERROR(SEARCH("Clos",C487)))</formula>
    </cfRule>
    <cfRule type="containsText" priority="2369" operator="containsText" dxfId="211" text="WIP">
      <formula>NOT(ISERROR(SEARCH("WIP",C487)))</formula>
    </cfRule>
  </conditionalFormatting>
  <conditionalFormatting sqref="C492:C494 C496:C497 C505:C506 C508:C509 C511">
    <cfRule type="containsText" priority="2282" operator="containsText" dxfId="0" text="NOK">
      <formula>NOT(ISERROR(SEARCH("NOK",C492)))</formula>
    </cfRule>
    <cfRule type="containsText" priority="2283" operator="containsText" dxfId="213" text="OPEN">
      <formula>NOT(ISERROR(SEARCH("OPEN",C492)))</formula>
    </cfRule>
    <cfRule type="containsText" priority="2284" operator="containsText" dxfId="1" text="Clos">
      <formula>NOT(ISERROR(SEARCH("Clos",C492)))</formula>
    </cfRule>
    <cfRule type="containsText" priority="2285" operator="containsText" dxfId="211" text="WIP">
      <formula>NOT(ISERROR(SEARCH("WIP",C492)))</formula>
    </cfRule>
  </conditionalFormatting>
  <conditionalFormatting sqref="C494 C496:C497 C505:C506 C508:C509 C511">
    <cfRule type="containsText" priority="2258" operator="containsText" dxfId="0" text="NOK">
      <formula>NOT(ISERROR(SEARCH("NOK",C494)))</formula>
    </cfRule>
    <cfRule type="containsText" priority="2259" operator="containsText" dxfId="213" text="OPEN">
      <formula>NOT(ISERROR(SEARCH("OPEN",C494)))</formula>
    </cfRule>
    <cfRule type="containsText" priority="2260" operator="containsText" dxfId="1" text="Clos">
      <formula>NOT(ISERROR(SEARCH("Clos",C494)))</formula>
    </cfRule>
    <cfRule type="containsText" priority="2261" operator="containsText" dxfId="211" text="WIP">
      <formula>NOT(ISERROR(SEARCH("WIP",C494)))</formula>
    </cfRule>
    <cfRule type="containsText" priority="2262" operator="containsText" dxfId="0" text="NOK">
      <formula>NOT(ISERROR(SEARCH("NOK",C494)))</formula>
    </cfRule>
    <cfRule type="containsText" priority="2263" operator="containsText" dxfId="213" text="OPEN">
      <formula>NOT(ISERROR(SEARCH("OPEN",C494)))</formula>
    </cfRule>
    <cfRule type="containsText" priority="2264" operator="containsText" dxfId="1" text="Clos">
      <formula>NOT(ISERROR(SEARCH("Clos",C494)))</formula>
    </cfRule>
    <cfRule type="containsText" priority="2265" operator="containsText" dxfId="211" text="WIP">
      <formula>NOT(ISERROR(SEARCH("WIP",C494)))</formula>
    </cfRule>
    <cfRule type="containsText" priority="2266" operator="containsText" dxfId="0" text="NOK">
      <formula>NOT(ISERROR(SEARCH("NOK",C494)))</formula>
    </cfRule>
    <cfRule type="containsText" priority="2267" operator="containsText" dxfId="213" text="OPEN">
      <formula>NOT(ISERROR(SEARCH("OPEN",C494)))</formula>
    </cfRule>
    <cfRule type="containsText" priority="2268" operator="containsText" dxfId="1" text="Clos">
      <formula>NOT(ISERROR(SEARCH("Clos",C494)))</formula>
    </cfRule>
    <cfRule type="containsText" priority="2269" operator="containsText" dxfId="211" text="WIP">
      <formula>NOT(ISERROR(SEARCH("WIP",C494)))</formula>
    </cfRule>
    <cfRule type="containsText" priority="2270" operator="containsText" dxfId="0" text="NOK">
      <formula>NOT(ISERROR(SEARCH("NOK",C494)))</formula>
    </cfRule>
    <cfRule type="containsText" priority="2271" operator="containsText" dxfId="213" text="OPEN">
      <formula>NOT(ISERROR(SEARCH("OPEN",C494)))</formula>
    </cfRule>
    <cfRule type="containsText" priority="2272" operator="containsText" dxfId="1" text="Clos">
      <formula>NOT(ISERROR(SEARCH("Clos",C494)))</formula>
    </cfRule>
    <cfRule type="containsText" priority="2273" operator="containsText" dxfId="211" text="WIP">
      <formula>NOT(ISERROR(SEARCH("WIP",C494)))</formula>
    </cfRule>
    <cfRule type="containsText" priority="2274" operator="containsText" dxfId="0" text="NOK">
      <formula>NOT(ISERROR(SEARCH("NOK",C494)))</formula>
    </cfRule>
    <cfRule type="containsText" priority="2275" operator="containsText" dxfId="213" text="OPEN">
      <formula>NOT(ISERROR(SEARCH("OPEN",C494)))</formula>
    </cfRule>
    <cfRule type="containsText" priority="2276" operator="containsText" dxfId="1" text="Clos">
      <formula>NOT(ISERROR(SEARCH("Clos",C494)))</formula>
    </cfRule>
    <cfRule type="containsText" priority="2277" operator="containsText" dxfId="211" text="WIP">
      <formula>NOT(ISERROR(SEARCH("WIP",C494)))</formula>
    </cfRule>
    <cfRule type="containsText" priority="2278" operator="containsText" dxfId="0" text="NOK">
      <formula>NOT(ISERROR(SEARCH("NOK",C494)))</formula>
    </cfRule>
    <cfRule type="containsText" priority="2279" operator="containsText" dxfId="213" text="OPEN">
      <formula>NOT(ISERROR(SEARCH("OPEN",C494)))</formula>
    </cfRule>
    <cfRule type="containsText" priority="2280" operator="containsText" dxfId="1" text="Clos">
      <formula>NOT(ISERROR(SEARCH("Clos",C494)))</formula>
    </cfRule>
    <cfRule type="containsText" priority="2281" operator="containsText" dxfId="211" text="WIP">
      <formula>NOT(ISERROR(SEARCH("WIP",C494)))</formula>
    </cfRule>
  </conditionalFormatting>
  <conditionalFormatting sqref="C494:C500">
    <cfRule type="containsText" priority="1926" operator="containsText" dxfId="0" text="NOK">
      <formula>NOT(ISERROR(SEARCH("NOK",C494)))</formula>
    </cfRule>
    <cfRule type="containsText" priority="1927" operator="containsText" dxfId="213" text="OPEN">
      <formula>NOT(ISERROR(SEARCH("OPEN",C494)))</formula>
    </cfRule>
    <cfRule type="containsText" priority="1928" operator="containsText" dxfId="1" text="Clos">
      <formula>NOT(ISERROR(SEARCH("Clos",C494)))</formula>
    </cfRule>
    <cfRule type="containsText" priority="1929" operator="containsText" dxfId="211" text="WIP">
      <formula>NOT(ISERROR(SEARCH("WIP",C494)))</formula>
    </cfRule>
  </conditionalFormatting>
  <conditionalFormatting sqref="C500">
    <cfRule type="containsText" priority="2194" operator="containsText" dxfId="0" text="NOK">
      <formula>NOT(ISERROR(SEARCH("NOK",C500)))</formula>
    </cfRule>
    <cfRule type="containsText" priority="2195" operator="containsText" dxfId="213" text="OPEN">
      <formula>NOT(ISERROR(SEARCH("OPEN",C500)))</formula>
    </cfRule>
    <cfRule type="containsText" priority="2196" operator="containsText" dxfId="1" text="Clos">
      <formula>NOT(ISERROR(SEARCH("Clos",C500)))</formula>
    </cfRule>
    <cfRule type="containsText" priority="2197" operator="containsText" dxfId="211" text="WIP">
      <formula>NOT(ISERROR(SEARCH("WIP",C500)))</formula>
    </cfRule>
    <cfRule type="containsText" priority="2198" operator="containsText" dxfId="0" text="NOK">
      <formula>NOT(ISERROR(SEARCH("NOK",C500)))</formula>
    </cfRule>
    <cfRule type="containsText" priority="2199" operator="containsText" dxfId="213" text="OPEN">
      <formula>NOT(ISERROR(SEARCH("OPEN",C500)))</formula>
    </cfRule>
    <cfRule type="containsText" priority="2200" operator="containsText" dxfId="1" text="Clos">
      <formula>NOT(ISERROR(SEARCH("Clos",C500)))</formula>
    </cfRule>
    <cfRule type="containsText" priority="2201" operator="containsText" dxfId="211" text="WIP">
      <formula>NOT(ISERROR(SEARCH("WIP",C500)))</formula>
    </cfRule>
    <cfRule type="containsText" priority="2202" operator="containsText" dxfId="0" text="NOK">
      <formula>NOT(ISERROR(SEARCH("NOK",C500)))</formula>
    </cfRule>
    <cfRule type="containsText" priority="2203" operator="containsText" dxfId="213" text="OPEN">
      <formula>NOT(ISERROR(SEARCH("OPEN",C500)))</formula>
    </cfRule>
    <cfRule type="containsText" priority="2204" operator="containsText" dxfId="1" text="Clos">
      <formula>NOT(ISERROR(SEARCH("Clos",C500)))</formula>
    </cfRule>
    <cfRule type="containsText" priority="2205" operator="containsText" dxfId="211" text="WIP">
      <formula>NOT(ISERROR(SEARCH("WIP",C500)))</formula>
    </cfRule>
    <cfRule type="containsText" priority="2206" operator="containsText" dxfId="0" text="NOK">
      <formula>NOT(ISERROR(SEARCH("NOK",C500)))</formula>
    </cfRule>
    <cfRule type="containsText" priority="2207" operator="containsText" dxfId="213" text="OPEN">
      <formula>NOT(ISERROR(SEARCH("OPEN",C500)))</formula>
    </cfRule>
    <cfRule type="containsText" priority="2208" operator="containsText" dxfId="1" text="Clos">
      <formula>NOT(ISERROR(SEARCH("Clos",C500)))</formula>
    </cfRule>
    <cfRule type="containsText" priority="2209" operator="containsText" dxfId="211" text="WIP">
      <formula>NOT(ISERROR(SEARCH("WIP",C500)))</formula>
    </cfRule>
    <cfRule type="containsText" priority="2210" operator="containsText" dxfId="0" text="NOK">
      <formula>NOT(ISERROR(SEARCH("NOK",C500)))</formula>
    </cfRule>
    <cfRule type="containsText" priority="2211" operator="containsText" dxfId="213" text="OPEN">
      <formula>NOT(ISERROR(SEARCH("OPEN",C500)))</formula>
    </cfRule>
    <cfRule type="containsText" priority="2212" operator="containsText" dxfId="1" text="Clos">
      <formula>NOT(ISERROR(SEARCH("Clos",C500)))</formula>
    </cfRule>
    <cfRule type="containsText" priority="2213" operator="containsText" dxfId="211" text="WIP">
      <formula>NOT(ISERROR(SEARCH("WIP",C500)))</formula>
    </cfRule>
    <cfRule type="containsText" priority="2214" operator="containsText" dxfId="0" text="NOK">
      <formula>NOT(ISERROR(SEARCH("NOK",C500)))</formula>
    </cfRule>
    <cfRule type="containsText" priority="2215" operator="containsText" dxfId="213" text="OPEN">
      <formula>NOT(ISERROR(SEARCH("OPEN",C500)))</formula>
    </cfRule>
    <cfRule type="containsText" priority="2216" operator="containsText" dxfId="1" text="Clos">
      <formula>NOT(ISERROR(SEARCH("Clos",C500)))</formula>
    </cfRule>
    <cfRule type="containsText" priority="2217" operator="containsText" dxfId="211" text="WIP">
      <formula>NOT(ISERROR(SEARCH("WIP",C500)))</formula>
    </cfRule>
    <cfRule type="containsText" priority="2218" operator="containsText" dxfId="0" text="NOK">
      <formula>NOT(ISERROR(SEARCH("NOK",C500)))</formula>
    </cfRule>
    <cfRule type="containsText" priority="2219" operator="containsText" dxfId="213" text="OPEN">
      <formula>NOT(ISERROR(SEARCH("OPEN",C500)))</formula>
    </cfRule>
    <cfRule type="containsText" priority="2220" operator="containsText" dxfId="1" text="Clos">
      <formula>NOT(ISERROR(SEARCH("Clos",C500)))</formula>
    </cfRule>
    <cfRule type="containsText" priority="2221" operator="containsText" dxfId="211" text="WIP">
      <formula>NOT(ISERROR(SEARCH("WIP",C500)))</formula>
    </cfRule>
  </conditionalFormatting>
  <conditionalFormatting sqref="C501:C503">
    <cfRule type="containsText" priority="2250" operator="containsText" dxfId="0" text="NOK">
      <formula>NOT(ISERROR(SEARCH("NOK",C501)))</formula>
    </cfRule>
    <cfRule type="containsText" priority="2251" operator="containsText" dxfId="213" text="OPEN">
      <formula>NOT(ISERROR(SEARCH("OPEN",C501)))</formula>
    </cfRule>
    <cfRule type="containsText" priority="2252" operator="containsText" dxfId="1" text="Clos">
      <formula>NOT(ISERROR(SEARCH("Clos",C501)))</formula>
    </cfRule>
    <cfRule type="containsText" priority="2253" operator="containsText" dxfId="211" text="WIP">
      <formula>NOT(ISERROR(SEARCH("WIP",C501)))</formula>
    </cfRule>
  </conditionalFormatting>
  <conditionalFormatting sqref="C503">
    <cfRule type="containsText" priority="2226" operator="containsText" dxfId="0" text="NOK">
      <formula>NOT(ISERROR(SEARCH("NOK",C503)))</formula>
    </cfRule>
    <cfRule type="containsText" priority="2227" operator="containsText" dxfId="213" text="OPEN">
      <formula>NOT(ISERROR(SEARCH("OPEN",C503)))</formula>
    </cfRule>
    <cfRule type="containsText" priority="2228" operator="containsText" dxfId="1" text="Clos">
      <formula>NOT(ISERROR(SEARCH("Clos",C503)))</formula>
    </cfRule>
    <cfRule type="containsText" priority="2229" operator="containsText" dxfId="211" text="WIP">
      <formula>NOT(ISERROR(SEARCH("WIP",C503)))</formula>
    </cfRule>
    <cfRule type="containsText" priority="2230" operator="containsText" dxfId="0" text="NOK">
      <formula>NOT(ISERROR(SEARCH("NOK",C503)))</formula>
    </cfRule>
    <cfRule type="containsText" priority="2231" operator="containsText" dxfId="213" text="OPEN">
      <formula>NOT(ISERROR(SEARCH("OPEN",C503)))</formula>
    </cfRule>
    <cfRule type="containsText" priority="2232" operator="containsText" dxfId="1" text="Clos">
      <formula>NOT(ISERROR(SEARCH("Clos",C503)))</formula>
    </cfRule>
    <cfRule type="containsText" priority="2233" operator="containsText" dxfId="211" text="WIP">
      <formula>NOT(ISERROR(SEARCH("WIP",C503)))</formula>
    </cfRule>
    <cfRule type="containsText" priority="2234" operator="containsText" dxfId="0" text="NOK">
      <formula>NOT(ISERROR(SEARCH("NOK",C503)))</formula>
    </cfRule>
    <cfRule type="containsText" priority="2235" operator="containsText" dxfId="213" text="OPEN">
      <formula>NOT(ISERROR(SEARCH("OPEN",C503)))</formula>
    </cfRule>
    <cfRule type="containsText" priority="2236" operator="containsText" dxfId="1" text="Clos">
      <formula>NOT(ISERROR(SEARCH("Clos",C503)))</formula>
    </cfRule>
    <cfRule type="containsText" priority="2237" operator="containsText" dxfId="211" text="WIP">
      <formula>NOT(ISERROR(SEARCH("WIP",C503)))</formula>
    </cfRule>
    <cfRule type="containsText" priority="2238" operator="containsText" dxfId="0" text="NOK">
      <formula>NOT(ISERROR(SEARCH("NOK",C503)))</formula>
    </cfRule>
    <cfRule type="containsText" priority="2239" operator="containsText" dxfId="213" text="OPEN">
      <formula>NOT(ISERROR(SEARCH("OPEN",C503)))</formula>
    </cfRule>
    <cfRule type="containsText" priority="2240" operator="containsText" dxfId="1" text="Clos">
      <formula>NOT(ISERROR(SEARCH("Clos",C503)))</formula>
    </cfRule>
    <cfRule type="containsText" priority="2241" operator="containsText" dxfId="211" text="WIP">
      <formula>NOT(ISERROR(SEARCH("WIP",C503)))</formula>
    </cfRule>
    <cfRule type="containsText" priority="2242" operator="containsText" dxfId="0" text="NOK">
      <formula>NOT(ISERROR(SEARCH("NOK",C503)))</formula>
    </cfRule>
    <cfRule type="containsText" priority="2243" operator="containsText" dxfId="213" text="OPEN">
      <formula>NOT(ISERROR(SEARCH("OPEN",C503)))</formula>
    </cfRule>
    <cfRule type="containsText" priority="2244" operator="containsText" dxfId="1" text="Clos">
      <formula>NOT(ISERROR(SEARCH("Clos",C503)))</formula>
    </cfRule>
    <cfRule type="containsText" priority="2245" operator="containsText" dxfId="211" text="WIP">
      <formula>NOT(ISERROR(SEARCH("WIP",C503)))</formula>
    </cfRule>
    <cfRule type="containsText" priority="2246" operator="containsText" dxfId="0" text="NOK">
      <formula>NOT(ISERROR(SEARCH("NOK",C503)))</formula>
    </cfRule>
    <cfRule type="containsText" priority="2247" operator="containsText" dxfId="213" text="OPEN">
      <formula>NOT(ISERROR(SEARCH("OPEN",C503)))</formula>
    </cfRule>
    <cfRule type="containsText" priority="2248" operator="containsText" dxfId="1" text="Clos">
      <formula>NOT(ISERROR(SEARCH("Clos",C503)))</formula>
    </cfRule>
    <cfRule type="containsText" priority="2249" operator="containsText" dxfId="211" text="WIP">
      <formula>NOT(ISERROR(SEARCH("WIP",C503)))</formula>
    </cfRule>
  </conditionalFormatting>
  <conditionalFormatting sqref="C503:C517">
    <cfRule type="containsText" priority="1050" operator="containsText" dxfId="0" text="NOK">
      <formula>NOT(ISERROR(SEARCH("NOK",C503)))</formula>
    </cfRule>
    <cfRule type="containsText" priority="1051" operator="containsText" dxfId="213" text="OPEN">
      <formula>NOT(ISERROR(SEARCH("OPEN",C503)))</formula>
    </cfRule>
    <cfRule type="containsText" priority="1052" operator="containsText" dxfId="1" text="Clos">
      <formula>NOT(ISERROR(SEARCH("Clos",C503)))</formula>
    </cfRule>
    <cfRule type="containsText" priority="1053" operator="containsText" dxfId="211" text="WIP">
      <formula>NOT(ISERROR(SEARCH("WIP",C503)))</formula>
    </cfRule>
  </conditionalFormatting>
  <conditionalFormatting sqref="C518:C522">
    <cfRule type="containsText" priority="1992" operator="containsText" dxfId="0" text="NOK">
      <formula>NOT(ISERROR(SEARCH("NOK",C518)))</formula>
    </cfRule>
    <cfRule type="containsText" priority="1993" operator="containsText" dxfId="213" text="OPEN">
      <formula>NOT(ISERROR(SEARCH("OPEN",C518)))</formula>
    </cfRule>
    <cfRule type="containsText" priority="1994" operator="containsText" dxfId="1" text="Clos">
      <formula>NOT(ISERROR(SEARCH("Clos",C518)))</formula>
    </cfRule>
    <cfRule type="containsText" priority="1995" operator="containsText" dxfId="211" text="WIP">
      <formula>NOT(ISERROR(SEARCH("WIP",C518)))</formula>
    </cfRule>
  </conditionalFormatting>
  <conditionalFormatting sqref="C519">
    <cfRule type="containsText" priority="1964" operator="containsText" dxfId="0" text="NOK">
      <formula>NOT(ISERROR(SEARCH("NOK",C519)))</formula>
    </cfRule>
    <cfRule type="containsText" priority="1965" operator="containsText" dxfId="213" text="OPEN">
      <formula>NOT(ISERROR(SEARCH("OPEN",C519)))</formula>
    </cfRule>
    <cfRule type="containsText" priority="1966" operator="containsText" dxfId="1" text="Clos">
      <formula>NOT(ISERROR(SEARCH("Clos",C519)))</formula>
    </cfRule>
    <cfRule type="containsText" priority="1967" operator="containsText" dxfId="211" text="WIP">
      <formula>NOT(ISERROR(SEARCH("WIP",C519)))</formula>
    </cfRule>
    <cfRule type="containsText" priority="1968" operator="containsText" dxfId="0" text="NOK">
      <formula>NOT(ISERROR(SEARCH("NOK",C519)))</formula>
    </cfRule>
    <cfRule type="containsText" priority="1969" operator="containsText" dxfId="213" text="OPEN">
      <formula>NOT(ISERROR(SEARCH("OPEN",C519)))</formula>
    </cfRule>
    <cfRule type="containsText" priority="1970" operator="containsText" dxfId="1" text="Clos">
      <formula>NOT(ISERROR(SEARCH("Clos",C519)))</formula>
    </cfRule>
    <cfRule type="containsText" priority="1971" operator="containsText" dxfId="211" text="WIP">
      <formula>NOT(ISERROR(SEARCH("WIP",C519)))</formula>
    </cfRule>
    <cfRule type="containsText" priority="1972" operator="containsText" dxfId="0" text="NOK">
      <formula>NOT(ISERROR(SEARCH("NOK",C519)))</formula>
    </cfRule>
    <cfRule type="containsText" priority="1973" operator="containsText" dxfId="213" text="OPEN">
      <formula>NOT(ISERROR(SEARCH("OPEN",C519)))</formula>
    </cfRule>
    <cfRule type="containsText" priority="1974" operator="containsText" dxfId="1" text="Clos">
      <formula>NOT(ISERROR(SEARCH("Clos",C519)))</formula>
    </cfRule>
    <cfRule type="containsText" priority="1975" operator="containsText" dxfId="211" text="WIP">
      <formula>NOT(ISERROR(SEARCH("WIP",C519)))</formula>
    </cfRule>
    <cfRule type="containsText" priority="1976" operator="containsText" dxfId="0" text="NOK">
      <formula>NOT(ISERROR(SEARCH("NOK",C519)))</formula>
    </cfRule>
    <cfRule type="containsText" priority="1977" operator="containsText" dxfId="213" text="OPEN">
      <formula>NOT(ISERROR(SEARCH("OPEN",C519)))</formula>
    </cfRule>
    <cfRule type="containsText" priority="1978" operator="containsText" dxfId="1" text="Clos">
      <formula>NOT(ISERROR(SEARCH("Clos",C519)))</formula>
    </cfRule>
    <cfRule type="containsText" priority="1979" operator="containsText" dxfId="211" text="WIP">
      <formula>NOT(ISERROR(SEARCH("WIP",C519)))</formula>
    </cfRule>
    <cfRule type="containsText" priority="1980" operator="containsText" dxfId="0" text="NOK">
      <formula>NOT(ISERROR(SEARCH("NOK",C519)))</formula>
    </cfRule>
    <cfRule type="containsText" priority="1981" operator="containsText" dxfId="213" text="OPEN">
      <formula>NOT(ISERROR(SEARCH("OPEN",C519)))</formula>
    </cfRule>
    <cfRule type="containsText" priority="1982" operator="containsText" dxfId="1" text="Clos">
      <formula>NOT(ISERROR(SEARCH("Clos",C519)))</formula>
    </cfRule>
    <cfRule type="containsText" priority="1983" operator="containsText" dxfId="211" text="WIP">
      <formula>NOT(ISERROR(SEARCH("WIP",C519)))</formula>
    </cfRule>
    <cfRule type="containsText" priority="1984" operator="containsText" dxfId="0" text="NOK">
      <formula>NOT(ISERROR(SEARCH("NOK",C519)))</formula>
    </cfRule>
    <cfRule type="containsText" priority="1985" operator="containsText" dxfId="213" text="OPEN">
      <formula>NOT(ISERROR(SEARCH("OPEN",C519)))</formula>
    </cfRule>
    <cfRule type="containsText" priority="1986" operator="containsText" dxfId="1" text="Clos">
      <formula>NOT(ISERROR(SEARCH("Clos",C519)))</formula>
    </cfRule>
    <cfRule type="containsText" priority="1987" operator="containsText" dxfId="211" text="WIP">
      <formula>NOT(ISERROR(SEARCH("WIP",C519)))</formula>
    </cfRule>
    <cfRule type="containsText" priority="1988" operator="containsText" dxfId="0" text="NOK">
      <formula>NOT(ISERROR(SEARCH("NOK",C519)))</formula>
    </cfRule>
    <cfRule type="containsText" priority="1989" operator="containsText" dxfId="213" text="OPEN">
      <formula>NOT(ISERROR(SEARCH("OPEN",C519)))</formula>
    </cfRule>
    <cfRule type="containsText" priority="1990" operator="containsText" dxfId="1" text="Clos">
      <formula>NOT(ISERROR(SEARCH("Clos",C519)))</formula>
    </cfRule>
    <cfRule type="containsText" priority="1991" operator="containsText" dxfId="211" text="WIP">
      <formula>NOT(ISERROR(SEARCH("WIP",C519)))</formula>
    </cfRule>
  </conditionalFormatting>
  <conditionalFormatting sqref="C524">
    <cfRule type="containsText" priority="2028" operator="containsText" dxfId="0" text="NOK">
      <formula>NOT(ISERROR(SEARCH("NOK",C524)))</formula>
    </cfRule>
    <cfRule type="containsText" priority="2029" operator="containsText" dxfId="213" text="OPEN">
      <formula>NOT(ISERROR(SEARCH("OPEN",C524)))</formula>
    </cfRule>
    <cfRule type="containsText" priority="2030" operator="containsText" dxfId="1" text="Clos">
      <formula>NOT(ISERROR(SEARCH("Clos",C524)))</formula>
    </cfRule>
    <cfRule type="containsText" priority="2031" operator="containsText" dxfId="211" text="WIP">
      <formula>NOT(ISERROR(SEARCH("WIP",C524)))</formula>
    </cfRule>
    <cfRule type="containsText" priority="2032" operator="containsText" dxfId="0" text="NOK">
      <formula>NOT(ISERROR(SEARCH("NOK",C524)))</formula>
    </cfRule>
    <cfRule type="containsText" priority="2033" operator="containsText" dxfId="213" text="OPEN">
      <formula>NOT(ISERROR(SEARCH("OPEN",C524)))</formula>
    </cfRule>
    <cfRule type="containsText" priority="2034" operator="containsText" dxfId="1" text="Clos">
      <formula>NOT(ISERROR(SEARCH("Clos",C524)))</formula>
    </cfRule>
    <cfRule type="containsText" priority="2035" operator="containsText" dxfId="211" text="WIP">
      <formula>NOT(ISERROR(SEARCH("WIP",C524)))</formula>
    </cfRule>
    <cfRule type="containsText" priority="2036" operator="containsText" dxfId="0" text="NOK">
      <formula>NOT(ISERROR(SEARCH("NOK",C524)))</formula>
    </cfRule>
    <cfRule type="containsText" priority="2037" operator="containsText" dxfId="213" text="OPEN">
      <formula>NOT(ISERROR(SEARCH("OPEN",C524)))</formula>
    </cfRule>
    <cfRule type="containsText" priority="2038" operator="containsText" dxfId="1" text="Clos">
      <formula>NOT(ISERROR(SEARCH("Clos",C524)))</formula>
    </cfRule>
    <cfRule type="containsText" priority="2039" operator="containsText" dxfId="211" text="WIP">
      <formula>NOT(ISERROR(SEARCH("WIP",C524)))</formula>
    </cfRule>
    <cfRule type="containsText" priority="2040" operator="containsText" dxfId="0" text="NOK">
      <formula>NOT(ISERROR(SEARCH("NOK",C524)))</formula>
    </cfRule>
    <cfRule type="containsText" priority="2041" operator="containsText" dxfId="213" text="OPEN">
      <formula>NOT(ISERROR(SEARCH("OPEN",C524)))</formula>
    </cfRule>
    <cfRule type="containsText" priority="2042" operator="containsText" dxfId="1" text="Clos">
      <formula>NOT(ISERROR(SEARCH("Clos",C524)))</formula>
    </cfRule>
    <cfRule type="containsText" priority="2043" operator="containsText" dxfId="211" text="WIP">
      <formula>NOT(ISERROR(SEARCH("WIP",C524)))</formula>
    </cfRule>
    <cfRule type="containsText" priority="2044" operator="containsText" dxfId="0" text="NOK">
      <formula>NOT(ISERROR(SEARCH("NOK",C524)))</formula>
    </cfRule>
    <cfRule type="containsText" priority="2045" operator="containsText" dxfId="213" text="OPEN">
      <formula>NOT(ISERROR(SEARCH("OPEN",C524)))</formula>
    </cfRule>
    <cfRule type="containsText" priority="2046" operator="containsText" dxfId="1" text="Clos">
      <formula>NOT(ISERROR(SEARCH("Clos",C524)))</formula>
    </cfRule>
    <cfRule type="containsText" priority="2047" operator="containsText" dxfId="211" text="WIP">
      <formula>NOT(ISERROR(SEARCH("WIP",C524)))</formula>
    </cfRule>
    <cfRule type="containsText" priority="2048" operator="containsText" dxfId="0" text="NOK">
      <formula>NOT(ISERROR(SEARCH("NOK",C524)))</formula>
    </cfRule>
    <cfRule type="containsText" priority="2049" operator="containsText" dxfId="213" text="OPEN">
      <formula>NOT(ISERROR(SEARCH("OPEN",C524)))</formula>
    </cfRule>
    <cfRule type="containsText" priority="2050" operator="containsText" dxfId="1" text="Clos">
      <formula>NOT(ISERROR(SEARCH("Clos",C524)))</formula>
    </cfRule>
    <cfRule type="containsText" priority="2051" operator="containsText" dxfId="211" text="WIP">
      <formula>NOT(ISERROR(SEARCH("WIP",C524)))</formula>
    </cfRule>
    <cfRule type="containsText" priority="2052" operator="containsText" dxfId="0" text="NOK">
      <formula>NOT(ISERROR(SEARCH("NOK",C524)))</formula>
    </cfRule>
    <cfRule type="containsText" priority="2053" operator="containsText" dxfId="213" text="OPEN">
      <formula>NOT(ISERROR(SEARCH("OPEN",C524)))</formula>
    </cfRule>
    <cfRule type="containsText" priority="2054" operator="containsText" dxfId="1" text="Clos">
      <formula>NOT(ISERROR(SEARCH("Clos",C524)))</formula>
    </cfRule>
    <cfRule type="containsText" priority="2055" operator="containsText" dxfId="211" text="WIP">
      <formula>NOT(ISERROR(SEARCH("WIP",C524)))</formula>
    </cfRule>
  </conditionalFormatting>
  <conditionalFormatting sqref="C524:C525">
    <cfRule type="containsText" priority="2056" operator="containsText" dxfId="0" text="NOK">
      <formula>NOT(ISERROR(SEARCH("NOK",C524)))</formula>
    </cfRule>
    <cfRule type="containsText" priority="2057" operator="containsText" dxfId="213" text="OPEN">
      <formula>NOT(ISERROR(SEARCH("OPEN",C524)))</formula>
    </cfRule>
    <cfRule type="containsText" priority="2058" operator="containsText" dxfId="1" text="Clos">
      <formula>NOT(ISERROR(SEARCH("Clos",C524)))</formula>
    </cfRule>
    <cfRule type="containsText" priority="2059" operator="containsText" dxfId="211" text="WIP">
      <formula>NOT(ISERROR(SEARCH("WIP",C524)))</formula>
    </cfRule>
  </conditionalFormatting>
  <conditionalFormatting sqref="C526:C528">
    <cfRule type="containsText" priority="1916" operator="containsText" dxfId="0" text="NOK">
      <formula>NOT(ISERROR(SEARCH("NOK",C526)))</formula>
    </cfRule>
    <cfRule type="containsText" priority="1917" operator="containsText" dxfId="213" text="OPEN">
      <formula>NOT(ISERROR(SEARCH("OPEN",C526)))</formula>
    </cfRule>
    <cfRule type="containsText" priority="1918" operator="containsText" dxfId="1" text="Clos">
      <formula>NOT(ISERROR(SEARCH("Clos",C526)))</formula>
    </cfRule>
    <cfRule type="containsText" priority="1919" operator="containsText" dxfId="211" text="WIP">
      <formula>NOT(ISERROR(SEARCH("WIP",C526)))</formula>
    </cfRule>
  </conditionalFormatting>
  <conditionalFormatting sqref="C530:C532">
    <cfRule type="containsText" priority="2000" operator="containsText" dxfId="0" text="NOK">
      <formula>NOT(ISERROR(SEARCH("NOK",C530)))</formula>
    </cfRule>
    <cfRule type="containsText" priority="2001" operator="containsText" dxfId="213" text="OPEN">
      <formula>NOT(ISERROR(SEARCH("OPEN",C530)))</formula>
    </cfRule>
    <cfRule type="containsText" priority="2002" operator="containsText" dxfId="1" text="Clos">
      <formula>NOT(ISERROR(SEARCH("Clos",C530)))</formula>
    </cfRule>
    <cfRule type="containsText" priority="2003" operator="containsText" dxfId="211" text="WIP">
      <formula>NOT(ISERROR(SEARCH("WIP",C530)))</formula>
    </cfRule>
    <cfRule type="containsText" priority="2004" operator="containsText" dxfId="0" text="NOK">
      <formula>NOT(ISERROR(SEARCH("NOK",C530)))</formula>
    </cfRule>
    <cfRule type="containsText" priority="2005" operator="containsText" dxfId="213" text="OPEN">
      <formula>NOT(ISERROR(SEARCH("OPEN",C530)))</formula>
    </cfRule>
    <cfRule type="containsText" priority="2006" operator="containsText" dxfId="1" text="Clos">
      <formula>NOT(ISERROR(SEARCH("Clos",C530)))</formula>
    </cfRule>
    <cfRule type="containsText" priority="2007" operator="containsText" dxfId="211" text="WIP">
      <formula>NOT(ISERROR(SEARCH("WIP",C530)))</formula>
    </cfRule>
    <cfRule type="containsText" priority="2008" operator="containsText" dxfId="0" text="NOK">
      <formula>NOT(ISERROR(SEARCH("NOK",C530)))</formula>
    </cfRule>
    <cfRule type="containsText" priority="2009" operator="containsText" dxfId="213" text="OPEN">
      <formula>NOT(ISERROR(SEARCH("OPEN",C530)))</formula>
    </cfRule>
    <cfRule type="containsText" priority="2010" operator="containsText" dxfId="1" text="Clos">
      <formula>NOT(ISERROR(SEARCH("Clos",C530)))</formula>
    </cfRule>
    <cfRule type="containsText" priority="2011" operator="containsText" dxfId="211" text="WIP">
      <formula>NOT(ISERROR(SEARCH("WIP",C530)))</formula>
    </cfRule>
    <cfRule type="containsText" priority="2012" operator="containsText" dxfId="0" text="NOK">
      <formula>NOT(ISERROR(SEARCH("NOK",C530)))</formula>
    </cfRule>
    <cfRule type="containsText" priority="2013" operator="containsText" dxfId="213" text="OPEN">
      <formula>NOT(ISERROR(SEARCH("OPEN",C530)))</formula>
    </cfRule>
    <cfRule type="containsText" priority="2014" operator="containsText" dxfId="1" text="Clos">
      <formula>NOT(ISERROR(SEARCH("Clos",C530)))</formula>
    </cfRule>
    <cfRule type="containsText" priority="2015" operator="containsText" dxfId="211" text="WIP">
      <formula>NOT(ISERROR(SEARCH("WIP",C530)))</formula>
    </cfRule>
    <cfRule type="containsText" priority="2016" operator="containsText" dxfId="0" text="NOK">
      <formula>NOT(ISERROR(SEARCH("NOK",C530)))</formula>
    </cfRule>
    <cfRule type="containsText" priority="2017" operator="containsText" dxfId="213" text="OPEN">
      <formula>NOT(ISERROR(SEARCH("OPEN",C530)))</formula>
    </cfRule>
    <cfRule type="containsText" priority="2018" operator="containsText" dxfId="1" text="Clos">
      <formula>NOT(ISERROR(SEARCH("Clos",C530)))</formula>
    </cfRule>
    <cfRule type="containsText" priority="2019" operator="containsText" dxfId="211" text="WIP">
      <formula>NOT(ISERROR(SEARCH("WIP",C530)))</formula>
    </cfRule>
    <cfRule type="containsText" priority="2020" operator="containsText" dxfId="0" text="NOK">
      <formula>NOT(ISERROR(SEARCH("NOK",C530)))</formula>
    </cfRule>
    <cfRule type="containsText" priority="2021" operator="containsText" dxfId="213" text="OPEN">
      <formula>NOT(ISERROR(SEARCH("OPEN",C530)))</formula>
    </cfRule>
    <cfRule type="containsText" priority="2022" operator="containsText" dxfId="1" text="Clos">
      <formula>NOT(ISERROR(SEARCH("Clos",C530)))</formula>
    </cfRule>
    <cfRule type="containsText" priority="2023" operator="containsText" dxfId="211" text="WIP">
      <formula>NOT(ISERROR(SEARCH("WIP",C530)))</formula>
    </cfRule>
    <cfRule type="containsText" priority="2024" operator="containsText" dxfId="0" text="NOK">
      <formula>NOT(ISERROR(SEARCH("NOK",C530)))</formula>
    </cfRule>
    <cfRule type="containsText" priority="2025" operator="containsText" dxfId="213" text="OPEN">
      <formula>NOT(ISERROR(SEARCH("OPEN",C530)))</formula>
    </cfRule>
    <cfRule type="containsText" priority="2026" operator="containsText" dxfId="1" text="Clos">
      <formula>NOT(ISERROR(SEARCH("Clos",C530)))</formula>
    </cfRule>
    <cfRule type="containsText" priority="2027" operator="containsText" dxfId="211" text="WIP">
      <formula>NOT(ISERROR(SEARCH("WIP",C530)))</formula>
    </cfRule>
  </conditionalFormatting>
  <conditionalFormatting sqref="C530:C534">
    <cfRule type="containsText" priority="1860" operator="containsText" dxfId="0" text="NOK">
      <formula>NOT(ISERROR(SEARCH("NOK",C530)))</formula>
    </cfRule>
    <cfRule type="containsText" priority="1861" operator="containsText" dxfId="213" text="OPEN">
      <formula>NOT(ISERROR(SEARCH("OPEN",C530)))</formula>
    </cfRule>
    <cfRule type="containsText" priority="1862" operator="containsText" dxfId="1" text="Clos">
      <formula>NOT(ISERROR(SEARCH("Clos",C530)))</formula>
    </cfRule>
    <cfRule type="containsText" priority="1863" operator="containsText" dxfId="211" text="WIP">
      <formula>NOT(ISERROR(SEARCH("WIP",C530)))</formula>
    </cfRule>
  </conditionalFormatting>
  <conditionalFormatting sqref="C534">
    <cfRule type="containsText" priority="1836" operator="containsText" dxfId="0" text="NOK">
      <formula>NOT(ISERROR(SEARCH("NOK",C534)))</formula>
    </cfRule>
    <cfRule type="containsText" priority="1837" operator="containsText" dxfId="213" text="OPEN">
      <formula>NOT(ISERROR(SEARCH("OPEN",C534)))</formula>
    </cfRule>
    <cfRule type="containsText" priority="1838" operator="containsText" dxfId="1" text="Clos">
      <formula>NOT(ISERROR(SEARCH("Clos",C534)))</formula>
    </cfRule>
    <cfRule type="containsText" priority="1839" operator="containsText" dxfId="211" text="WIP">
      <formula>NOT(ISERROR(SEARCH("WIP",C534)))</formula>
    </cfRule>
    <cfRule type="containsText" priority="1840" operator="containsText" dxfId="0" text="NOK">
      <formula>NOT(ISERROR(SEARCH("NOK",C534)))</formula>
    </cfRule>
    <cfRule type="containsText" priority="1841" operator="containsText" dxfId="213" text="OPEN">
      <formula>NOT(ISERROR(SEARCH("OPEN",C534)))</formula>
    </cfRule>
    <cfRule type="containsText" priority="1842" operator="containsText" dxfId="1" text="Clos">
      <formula>NOT(ISERROR(SEARCH("Clos",C534)))</formula>
    </cfRule>
    <cfRule type="containsText" priority="1843" operator="containsText" dxfId="211" text="WIP">
      <formula>NOT(ISERROR(SEARCH("WIP",C534)))</formula>
    </cfRule>
    <cfRule type="containsText" priority="1844" operator="containsText" dxfId="0" text="NOK">
      <formula>NOT(ISERROR(SEARCH("NOK",C534)))</formula>
    </cfRule>
    <cfRule type="containsText" priority="1845" operator="containsText" dxfId="213" text="OPEN">
      <formula>NOT(ISERROR(SEARCH("OPEN",C534)))</formula>
    </cfRule>
    <cfRule type="containsText" priority="1846" operator="containsText" dxfId="1" text="Clos">
      <formula>NOT(ISERROR(SEARCH("Clos",C534)))</formula>
    </cfRule>
    <cfRule type="containsText" priority="1847" operator="containsText" dxfId="211" text="WIP">
      <formula>NOT(ISERROR(SEARCH("WIP",C534)))</formula>
    </cfRule>
    <cfRule type="containsText" priority="1848" operator="containsText" dxfId="0" text="NOK">
      <formula>NOT(ISERROR(SEARCH("NOK",C534)))</formula>
    </cfRule>
    <cfRule type="containsText" priority="1849" operator="containsText" dxfId="213" text="OPEN">
      <formula>NOT(ISERROR(SEARCH("OPEN",C534)))</formula>
    </cfRule>
    <cfRule type="containsText" priority="1850" operator="containsText" dxfId="1" text="Clos">
      <formula>NOT(ISERROR(SEARCH("Clos",C534)))</formula>
    </cfRule>
    <cfRule type="containsText" priority="1851" operator="containsText" dxfId="211" text="WIP">
      <formula>NOT(ISERROR(SEARCH("WIP",C534)))</formula>
    </cfRule>
    <cfRule type="containsText" priority="1852" operator="containsText" dxfId="0" text="NOK">
      <formula>NOT(ISERROR(SEARCH("NOK",C534)))</formula>
    </cfRule>
    <cfRule type="containsText" priority="1853" operator="containsText" dxfId="213" text="OPEN">
      <formula>NOT(ISERROR(SEARCH("OPEN",C534)))</formula>
    </cfRule>
    <cfRule type="containsText" priority="1854" operator="containsText" dxfId="1" text="Clos">
      <formula>NOT(ISERROR(SEARCH("Clos",C534)))</formula>
    </cfRule>
    <cfRule type="containsText" priority="1855" operator="containsText" dxfId="211" text="WIP">
      <formula>NOT(ISERROR(SEARCH("WIP",C534)))</formula>
    </cfRule>
  </conditionalFormatting>
  <conditionalFormatting sqref="C534:C535">
    <cfRule type="containsText" priority="1456" operator="containsText" dxfId="0" text="NOK">
      <formula>NOT(ISERROR(SEARCH("NOK",C534)))</formula>
    </cfRule>
    <cfRule type="containsText" priority="1457" operator="containsText" dxfId="213" text="OPEN">
      <formula>NOT(ISERROR(SEARCH("OPEN",C534)))</formula>
    </cfRule>
    <cfRule type="containsText" priority="1458" operator="containsText" dxfId="1" text="Clos">
      <formula>NOT(ISERROR(SEARCH("Clos",C534)))</formula>
    </cfRule>
    <cfRule type="containsText" priority="1459" operator="containsText" dxfId="211" text="WIP">
      <formula>NOT(ISERROR(SEARCH("WIP",C534)))</formula>
    </cfRule>
  </conditionalFormatting>
  <conditionalFormatting sqref="C537">
    <cfRule type="containsText" priority="1800" operator="containsText" dxfId="0" text="NOK">
      <formula>NOT(ISERROR(SEARCH("NOK",C537)))</formula>
    </cfRule>
    <cfRule type="containsText" priority="1801" operator="containsText" dxfId="213" text="OPEN">
      <formula>NOT(ISERROR(SEARCH("OPEN",C537)))</formula>
    </cfRule>
    <cfRule type="containsText" priority="1802" operator="containsText" dxfId="1" text="Clos">
      <formula>NOT(ISERROR(SEARCH("Clos",C537)))</formula>
    </cfRule>
    <cfRule type="containsText" priority="1803" operator="containsText" dxfId="211" text="WIP">
      <formula>NOT(ISERROR(SEARCH("WIP",C537)))</formula>
    </cfRule>
    <cfRule type="containsText" priority="1804" operator="containsText" dxfId="0" text="NOK">
      <formula>NOT(ISERROR(SEARCH("NOK",C537)))</formula>
    </cfRule>
    <cfRule type="containsText" priority="1805" operator="containsText" dxfId="213" text="OPEN">
      <formula>NOT(ISERROR(SEARCH("OPEN",C537)))</formula>
    </cfRule>
    <cfRule type="containsText" priority="1806" operator="containsText" dxfId="1" text="Clos">
      <formula>NOT(ISERROR(SEARCH("Clos",C537)))</formula>
    </cfRule>
    <cfRule type="containsText" priority="1807" operator="containsText" dxfId="211" text="WIP">
      <formula>NOT(ISERROR(SEARCH("WIP",C537)))</formula>
    </cfRule>
    <cfRule type="containsText" priority="1808" operator="containsText" dxfId="0" text="NOK">
      <formula>NOT(ISERROR(SEARCH("NOK",C537)))</formula>
    </cfRule>
    <cfRule type="containsText" priority="1809" operator="containsText" dxfId="213" text="OPEN">
      <formula>NOT(ISERROR(SEARCH("OPEN",C537)))</formula>
    </cfRule>
    <cfRule type="containsText" priority="1810" operator="containsText" dxfId="1" text="Clos">
      <formula>NOT(ISERROR(SEARCH("Clos",C537)))</formula>
    </cfRule>
    <cfRule type="containsText" priority="1811" operator="containsText" dxfId="211" text="WIP">
      <formula>NOT(ISERROR(SEARCH("WIP",C537)))</formula>
    </cfRule>
    <cfRule type="containsText" priority="1812" operator="containsText" dxfId="0" text="NOK">
      <formula>NOT(ISERROR(SEARCH("NOK",C537)))</formula>
    </cfRule>
    <cfRule type="containsText" priority="1813" operator="containsText" dxfId="213" text="OPEN">
      <formula>NOT(ISERROR(SEARCH("OPEN",C537)))</formula>
    </cfRule>
    <cfRule type="containsText" priority="1814" operator="containsText" dxfId="1" text="Clos">
      <formula>NOT(ISERROR(SEARCH("Clos",C537)))</formula>
    </cfRule>
    <cfRule type="containsText" priority="1815" operator="containsText" dxfId="211" text="WIP">
      <formula>NOT(ISERROR(SEARCH("WIP",C537)))</formula>
    </cfRule>
    <cfRule type="containsText" priority="1816" operator="containsText" dxfId="0" text="NOK">
      <formula>NOT(ISERROR(SEARCH("NOK",C537)))</formula>
    </cfRule>
    <cfRule type="containsText" priority="1817" operator="containsText" dxfId="213" text="OPEN">
      <formula>NOT(ISERROR(SEARCH("OPEN",C537)))</formula>
    </cfRule>
    <cfRule type="containsText" priority="1818" operator="containsText" dxfId="1" text="Clos">
      <formula>NOT(ISERROR(SEARCH("Clos",C537)))</formula>
    </cfRule>
    <cfRule type="containsText" priority="1819" operator="containsText" dxfId="211" text="WIP">
      <formula>NOT(ISERROR(SEARCH("WIP",C537)))</formula>
    </cfRule>
    <cfRule type="containsText" priority="1820" operator="containsText" dxfId="0" text="NOK">
      <formula>NOT(ISERROR(SEARCH("NOK",C537)))</formula>
    </cfRule>
    <cfRule type="containsText" priority="1821" operator="containsText" dxfId="213" text="OPEN">
      <formula>NOT(ISERROR(SEARCH("OPEN",C537)))</formula>
    </cfRule>
    <cfRule type="containsText" priority="1822" operator="containsText" dxfId="1" text="Clos">
      <formula>NOT(ISERROR(SEARCH("Clos",C537)))</formula>
    </cfRule>
    <cfRule type="containsText" priority="1823" operator="containsText" dxfId="211" text="WIP">
      <formula>NOT(ISERROR(SEARCH("WIP",C537)))</formula>
    </cfRule>
    <cfRule type="containsText" priority="1824" operator="containsText" dxfId="0" text="NOK">
      <formula>NOT(ISERROR(SEARCH("NOK",C537)))</formula>
    </cfRule>
    <cfRule type="containsText" priority="1825" operator="containsText" dxfId="213" text="OPEN">
      <formula>NOT(ISERROR(SEARCH("OPEN",C537)))</formula>
    </cfRule>
    <cfRule type="containsText" priority="1826" operator="containsText" dxfId="1" text="Clos">
      <formula>NOT(ISERROR(SEARCH("Clos",C537)))</formula>
    </cfRule>
    <cfRule type="containsText" priority="1827" operator="containsText" dxfId="211" text="WIP">
      <formula>NOT(ISERROR(SEARCH("WIP",C537)))</formula>
    </cfRule>
  </conditionalFormatting>
  <conditionalFormatting sqref="C543:C545">
    <cfRule type="containsText" priority="1602" operator="containsText" dxfId="0" text="NOK">
      <formula>NOT(ISERROR(SEARCH("NOK",C543)))</formula>
    </cfRule>
    <cfRule type="containsText" priority="1603" operator="containsText" dxfId="213" text="OPEN">
      <formula>NOT(ISERROR(SEARCH("OPEN",C543)))</formula>
    </cfRule>
    <cfRule type="containsText" priority="1604" operator="containsText" dxfId="1" text="Clos">
      <formula>NOT(ISERROR(SEARCH("Clos",C543)))</formula>
    </cfRule>
    <cfRule type="containsText" priority="1605" operator="containsText" dxfId="211" text="WIP">
      <formula>NOT(ISERROR(SEARCH("WIP",C543)))</formula>
    </cfRule>
  </conditionalFormatting>
  <conditionalFormatting sqref="C544">
    <cfRule type="containsText" priority="1772" operator="containsText" dxfId="0" text="NOK">
      <formula>NOT(ISERROR(SEARCH("NOK",C544)))</formula>
    </cfRule>
    <cfRule type="containsText" priority="1773" operator="containsText" dxfId="213" text="OPEN">
      <formula>NOT(ISERROR(SEARCH("OPEN",C544)))</formula>
    </cfRule>
    <cfRule type="containsText" priority="1774" operator="containsText" dxfId="1" text="Clos">
      <formula>NOT(ISERROR(SEARCH("Clos",C544)))</formula>
    </cfRule>
    <cfRule type="containsText" priority="1775" operator="containsText" dxfId="211" text="WIP">
      <formula>NOT(ISERROR(SEARCH("WIP",C544)))</formula>
    </cfRule>
    <cfRule type="containsText" priority="1776" operator="containsText" dxfId="0" text="NOK">
      <formula>NOT(ISERROR(SEARCH("NOK",C544)))</formula>
    </cfRule>
    <cfRule type="containsText" priority="1777" operator="containsText" dxfId="213" text="OPEN">
      <formula>NOT(ISERROR(SEARCH("OPEN",C544)))</formula>
    </cfRule>
    <cfRule type="containsText" priority="1778" operator="containsText" dxfId="1" text="Clos">
      <formula>NOT(ISERROR(SEARCH("Clos",C544)))</formula>
    </cfRule>
    <cfRule type="containsText" priority="1779" operator="containsText" dxfId="211" text="WIP">
      <formula>NOT(ISERROR(SEARCH("WIP",C544)))</formula>
    </cfRule>
    <cfRule type="containsText" priority="1780" operator="containsText" dxfId="0" text="NOK">
      <formula>NOT(ISERROR(SEARCH("NOK",C544)))</formula>
    </cfRule>
    <cfRule type="containsText" priority="1781" operator="containsText" dxfId="213" text="OPEN">
      <formula>NOT(ISERROR(SEARCH("OPEN",C544)))</formula>
    </cfRule>
    <cfRule type="containsText" priority="1782" operator="containsText" dxfId="1" text="Clos">
      <formula>NOT(ISERROR(SEARCH("Clos",C544)))</formula>
    </cfRule>
    <cfRule type="containsText" priority="1783" operator="containsText" dxfId="211" text="WIP">
      <formula>NOT(ISERROR(SEARCH("WIP",C544)))</formula>
    </cfRule>
    <cfRule type="containsText" priority="1784" operator="containsText" dxfId="0" text="NOK">
      <formula>NOT(ISERROR(SEARCH("NOK",C544)))</formula>
    </cfRule>
    <cfRule type="containsText" priority="1785" operator="containsText" dxfId="213" text="OPEN">
      <formula>NOT(ISERROR(SEARCH("OPEN",C544)))</formula>
    </cfRule>
    <cfRule type="containsText" priority="1786" operator="containsText" dxfId="1" text="Clos">
      <formula>NOT(ISERROR(SEARCH("Clos",C544)))</formula>
    </cfRule>
    <cfRule type="containsText" priority="1787" operator="containsText" dxfId="211" text="WIP">
      <formula>NOT(ISERROR(SEARCH("WIP",C544)))</formula>
    </cfRule>
    <cfRule type="containsText" priority="1788" operator="containsText" dxfId="0" text="NOK">
      <formula>NOT(ISERROR(SEARCH("NOK",C544)))</formula>
    </cfRule>
    <cfRule type="containsText" priority="1789" operator="containsText" dxfId="213" text="OPEN">
      <formula>NOT(ISERROR(SEARCH("OPEN",C544)))</formula>
    </cfRule>
    <cfRule type="containsText" priority="1790" operator="containsText" dxfId="1" text="Clos">
      <formula>NOT(ISERROR(SEARCH("Clos",C544)))</formula>
    </cfRule>
    <cfRule type="containsText" priority="1791" operator="containsText" dxfId="211" text="WIP">
      <formula>NOT(ISERROR(SEARCH("WIP",C544)))</formula>
    </cfRule>
    <cfRule type="containsText" priority="1792" operator="containsText" dxfId="0" text="NOK">
      <formula>NOT(ISERROR(SEARCH("NOK",C544)))</formula>
    </cfRule>
    <cfRule type="containsText" priority="1793" operator="containsText" dxfId="213" text="OPEN">
      <formula>NOT(ISERROR(SEARCH("OPEN",C544)))</formula>
    </cfRule>
    <cfRule type="containsText" priority="1794" operator="containsText" dxfId="1" text="Clos">
      <formula>NOT(ISERROR(SEARCH("Clos",C544)))</formula>
    </cfRule>
    <cfRule type="containsText" priority="1795" operator="containsText" dxfId="211" text="WIP">
      <formula>NOT(ISERROR(SEARCH("WIP",C544)))</formula>
    </cfRule>
    <cfRule type="containsText" priority="1796" operator="containsText" dxfId="0" text="NOK">
      <formula>NOT(ISERROR(SEARCH("NOK",C544)))</formula>
    </cfRule>
    <cfRule type="containsText" priority="1797" operator="containsText" dxfId="213" text="OPEN">
      <formula>NOT(ISERROR(SEARCH("OPEN",C544)))</formula>
    </cfRule>
    <cfRule type="containsText" priority="1798" operator="containsText" dxfId="1" text="Clos">
      <formula>NOT(ISERROR(SEARCH("Clos",C544)))</formula>
    </cfRule>
    <cfRule type="containsText" priority="1799" operator="containsText" dxfId="211" text="WIP">
      <formula>NOT(ISERROR(SEARCH("WIP",C544)))</formula>
    </cfRule>
  </conditionalFormatting>
  <conditionalFormatting sqref="C546">
    <cfRule type="containsText" priority="1740" operator="containsText" dxfId="0" text="NOK">
      <formula>NOT(ISERROR(SEARCH("NOK",C546)))</formula>
    </cfRule>
    <cfRule type="containsText" priority="1741" operator="containsText" dxfId="213" text="OPEN">
      <formula>NOT(ISERROR(SEARCH("OPEN",C546)))</formula>
    </cfRule>
    <cfRule type="containsText" priority="1742" operator="containsText" dxfId="1" text="Clos">
      <formula>NOT(ISERROR(SEARCH("Clos",C546)))</formula>
    </cfRule>
    <cfRule type="containsText" priority="1743" operator="containsText" dxfId="211" text="WIP">
      <formula>NOT(ISERROR(SEARCH("WIP",C546)))</formula>
    </cfRule>
    <cfRule type="containsText" priority="1744" operator="containsText" dxfId="0" text="NOK">
      <formula>NOT(ISERROR(SEARCH("NOK",C546)))</formula>
    </cfRule>
    <cfRule type="containsText" priority="1745" operator="containsText" dxfId="213" text="OPEN">
      <formula>NOT(ISERROR(SEARCH("OPEN",C546)))</formula>
    </cfRule>
    <cfRule type="containsText" priority="1746" operator="containsText" dxfId="1" text="Clos">
      <formula>NOT(ISERROR(SEARCH("Clos",C546)))</formula>
    </cfRule>
    <cfRule type="containsText" priority="1747" operator="containsText" dxfId="211" text="WIP">
      <formula>NOT(ISERROR(SEARCH("WIP",C546)))</formula>
    </cfRule>
    <cfRule type="containsText" priority="1748" operator="containsText" dxfId="0" text="NOK">
      <formula>NOT(ISERROR(SEARCH("NOK",C546)))</formula>
    </cfRule>
    <cfRule type="containsText" priority="1749" operator="containsText" dxfId="213" text="OPEN">
      <formula>NOT(ISERROR(SEARCH("OPEN",C546)))</formula>
    </cfRule>
    <cfRule type="containsText" priority="1750" operator="containsText" dxfId="1" text="Clos">
      <formula>NOT(ISERROR(SEARCH("Clos",C546)))</formula>
    </cfRule>
    <cfRule type="containsText" priority="1751" operator="containsText" dxfId="211" text="WIP">
      <formula>NOT(ISERROR(SEARCH("WIP",C546)))</formula>
    </cfRule>
    <cfRule type="containsText" priority="1752" operator="containsText" dxfId="0" text="NOK">
      <formula>NOT(ISERROR(SEARCH("NOK",C546)))</formula>
    </cfRule>
    <cfRule type="containsText" priority="1753" operator="containsText" dxfId="213" text="OPEN">
      <formula>NOT(ISERROR(SEARCH("OPEN",C546)))</formula>
    </cfRule>
    <cfRule type="containsText" priority="1754" operator="containsText" dxfId="1" text="Clos">
      <formula>NOT(ISERROR(SEARCH("Clos",C546)))</formula>
    </cfRule>
    <cfRule type="containsText" priority="1755" operator="containsText" dxfId="211" text="WIP">
      <formula>NOT(ISERROR(SEARCH("WIP",C546)))</formula>
    </cfRule>
    <cfRule type="containsText" priority="1756" operator="containsText" dxfId="0" text="NOK">
      <formula>NOT(ISERROR(SEARCH("NOK",C546)))</formula>
    </cfRule>
    <cfRule type="containsText" priority="1757" operator="containsText" dxfId="213" text="OPEN">
      <formula>NOT(ISERROR(SEARCH("OPEN",C546)))</formula>
    </cfRule>
    <cfRule type="containsText" priority="1758" operator="containsText" dxfId="1" text="Clos">
      <formula>NOT(ISERROR(SEARCH("Clos",C546)))</formula>
    </cfRule>
    <cfRule type="containsText" priority="1759" operator="containsText" dxfId="211" text="WIP">
      <formula>NOT(ISERROR(SEARCH("WIP",C546)))</formula>
    </cfRule>
    <cfRule type="containsText" priority="1760" operator="containsText" dxfId="0" text="NOK">
      <formula>NOT(ISERROR(SEARCH("NOK",C546)))</formula>
    </cfRule>
    <cfRule type="containsText" priority="1761" operator="containsText" dxfId="213" text="OPEN">
      <formula>NOT(ISERROR(SEARCH("OPEN",C546)))</formula>
    </cfRule>
    <cfRule type="containsText" priority="1762" operator="containsText" dxfId="1" text="Clos">
      <formula>NOT(ISERROR(SEARCH("Clos",C546)))</formula>
    </cfRule>
    <cfRule type="containsText" priority="1763" operator="containsText" dxfId="211" text="WIP">
      <formula>NOT(ISERROR(SEARCH("WIP",C546)))</formula>
    </cfRule>
    <cfRule type="containsText" priority="1764" operator="containsText" dxfId="0" text="NOK">
      <formula>NOT(ISERROR(SEARCH("NOK",C546)))</formula>
    </cfRule>
    <cfRule type="containsText" priority="1765" operator="containsText" dxfId="213" text="OPEN">
      <formula>NOT(ISERROR(SEARCH("OPEN",C546)))</formula>
    </cfRule>
    <cfRule type="containsText" priority="1766" operator="containsText" dxfId="1" text="Clos">
      <formula>NOT(ISERROR(SEARCH("Clos",C546)))</formula>
    </cfRule>
    <cfRule type="containsText" priority="1767" operator="containsText" dxfId="211" text="WIP">
      <formula>NOT(ISERROR(SEARCH("WIP",C546)))</formula>
    </cfRule>
  </conditionalFormatting>
  <conditionalFormatting sqref="C546:C547">
    <cfRule type="containsText" priority="1732" operator="containsText" dxfId="0" text="NOK">
      <formula>NOT(ISERROR(SEARCH("NOK",C546)))</formula>
    </cfRule>
    <cfRule type="containsText" priority="1733" operator="containsText" dxfId="213" text="OPEN">
      <formula>NOT(ISERROR(SEARCH("OPEN",C546)))</formula>
    </cfRule>
    <cfRule type="containsText" priority="1734" operator="containsText" dxfId="1" text="Clos">
      <formula>NOT(ISERROR(SEARCH("Clos",C546)))</formula>
    </cfRule>
    <cfRule type="containsText" priority="1735" operator="containsText" dxfId="211" text="WIP">
      <formula>NOT(ISERROR(SEARCH("WIP",C546)))</formula>
    </cfRule>
  </conditionalFormatting>
  <conditionalFormatting sqref="C547">
    <cfRule type="containsText" priority="1704" operator="containsText" dxfId="0" text="NOK">
      <formula>NOT(ISERROR(SEARCH("NOK",C547)))</formula>
    </cfRule>
    <cfRule type="containsText" priority="1705" operator="containsText" dxfId="213" text="OPEN">
      <formula>NOT(ISERROR(SEARCH("OPEN",C547)))</formula>
    </cfRule>
    <cfRule type="containsText" priority="1706" operator="containsText" dxfId="1" text="Clos">
      <formula>NOT(ISERROR(SEARCH("Clos",C547)))</formula>
    </cfRule>
    <cfRule type="containsText" priority="1707" operator="containsText" dxfId="211" text="WIP">
      <formula>NOT(ISERROR(SEARCH("WIP",C547)))</formula>
    </cfRule>
    <cfRule type="containsText" priority="1708" operator="containsText" dxfId="0" text="NOK">
      <formula>NOT(ISERROR(SEARCH("NOK",C547)))</formula>
    </cfRule>
    <cfRule type="containsText" priority="1709" operator="containsText" dxfId="213" text="OPEN">
      <formula>NOT(ISERROR(SEARCH("OPEN",C547)))</formula>
    </cfRule>
    <cfRule type="containsText" priority="1710" operator="containsText" dxfId="1" text="Clos">
      <formula>NOT(ISERROR(SEARCH("Clos",C547)))</formula>
    </cfRule>
    <cfRule type="containsText" priority="1711" operator="containsText" dxfId="211" text="WIP">
      <formula>NOT(ISERROR(SEARCH("WIP",C547)))</formula>
    </cfRule>
    <cfRule type="containsText" priority="1712" operator="containsText" dxfId="0" text="NOK">
      <formula>NOT(ISERROR(SEARCH("NOK",C547)))</formula>
    </cfRule>
    <cfRule type="containsText" priority="1713" operator="containsText" dxfId="213" text="OPEN">
      <formula>NOT(ISERROR(SEARCH("OPEN",C547)))</formula>
    </cfRule>
    <cfRule type="containsText" priority="1714" operator="containsText" dxfId="1" text="Clos">
      <formula>NOT(ISERROR(SEARCH("Clos",C547)))</formula>
    </cfRule>
    <cfRule type="containsText" priority="1715" operator="containsText" dxfId="211" text="WIP">
      <formula>NOT(ISERROR(SEARCH("WIP",C547)))</formula>
    </cfRule>
    <cfRule type="containsText" priority="1716" operator="containsText" dxfId="0" text="NOK">
      <formula>NOT(ISERROR(SEARCH("NOK",C547)))</formula>
    </cfRule>
    <cfRule type="containsText" priority="1717" operator="containsText" dxfId="213" text="OPEN">
      <formula>NOT(ISERROR(SEARCH("OPEN",C547)))</formula>
    </cfRule>
    <cfRule type="containsText" priority="1718" operator="containsText" dxfId="1" text="Clos">
      <formula>NOT(ISERROR(SEARCH("Clos",C547)))</formula>
    </cfRule>
    <cfRule type="containsText" priority="1719" operator="containsText" dxfId="211" text="WIP">
      <formula>NOT(ISERROR(SEARCH("WIP",C547)))</formula>
    </cfRule>
    <cfRule type="containsText" priority="1720" operator="containsText" dxfId="0" text="NOK">
      <formula>NOT(ISERROR(SEARCH("NOK",C547)))</formula>
    </cfRule>
    <cfRule type="containsText" priority="1721" operator="containsText" dxfId="213" text="OPEN">
      <formula>NOT(ISERROR(SEARCH("OPEN",C547)))</formula>
    </cfRule>
    <cfRule type="containsText" priority="1722" operator="containsText" dxfId="1" text="Clos">
      <formula>NOT(ISERROR(SEARCH("Clos",C547)))</formula>
    </cfRule>
    <cfRule type="containsText" priority="1723" operator="containsText" dxfId="211" text="WIP">
      <formula>NOT(ISERROR(SEARCH("WIP",C547)))</formula>
    </cfRule>
    <cfRule type="containsText" priority="1724" operator="containsText" dxfId="0" text="NOK">
      <formula>NOT(ISERROR(SEARCH("NOK",C547)))</formula>
    </cfRule>
    <cfRule type="containsText" priority="1725" operator="containsText" dxfId="213" text="OPEN">
      <formula>NOT(ISERROR(SEARCH("OPEN",C547)))</formula>
    </cfRule>
    <cfRule type="containsText" priority="1726" operator="containsText" dxfId="1" text="Clos">
      <formula>NOT(ISERROR(SEARCH("Clos",C547)))</formula>
    </cfRule>
    <cfRule type="containsText" priority="1727" operator="containsText" dxfId="211" text="WIP">
      <formula>NOT(ISERROR(SEARCH("WIP",C547)))</formula>
    </cfRule>
    <cfRule type="containsText" priority="1728" operator="containsText" dxfId="0" text="NOK">
      <formula>NOT(ISERROR(SEARCH("NOK",C547)))</formula>
    </cfRule>
    <cfRule type="containsText" priority="1729" operator="containsText" dxfId="213" text="OPEN">
      <formula>NOT(ISERROR(SEARCH("OPEN",C547)))</formula>
    </cfRule>
    <cfRule type="containsText" priority="1730" operator="containsText" dxfId="1" text="Clos">
      <formula>NOT(ISERROR(SEARCH("Clos",C547)))</formula>
    </cfRule>
    <cfRule type="containsText" priority="1731" operator="containsText" dxfId="211" text="WIP">
      <formula>NOT(ISERROR(SEARCH("WIP",C547)))</formula>
    </cfRule>
  </conditionalFormatting>
  <conditionalFormatting sqref="C549">
    <cfRule type="containsText" priority="1534" operator="containsText" dxfId="0" text="NOK">
      <formula>NOT(ISERROR(SEARCH("NOK",C549)))</formula>
    </cfRule>
    <cfRule type="containsText" priority="1535" operator="containsText" dxfId="213" text="OPEN">
      <formula>NOT(ISERROR(SEARCH("OPEN",C549)))</formula>
    </cfRule>
    <cfRule type="containsText" priority="1536" operator="containsText" dxfId="1" text="Clos">
      <formula>NOT(ISERROR(SEARCH("Clos",C549)))</formula>
    </cfRule>
    <cfRule type="containsText" priority="1537" operator="containsText" dxfId="211" text="WIP">
      <formula>NOT(ISERROR(SEARCH("WIP",C549)))</formula>
    </cfRule>
    <cfRule type="containsText" priority="1538" operator="containsText" dxfId="0" text="NOK">
      <formula>NOT(ISERROR(SEARCH("NOK",C549)))</formula>
    </cfRule>
    <cfRule type="containsText" priority="1539" operator="containsText" dxfId="213" text="OPEN">
      <formula>NOT(ISERROR(SEARCH("OPEN",C549)))</formula>
    </cfRule>
    <cfRule type="containsText" priority="1540" operator="containsText" dxfId="1" text="Clos">
      <formula>NOT(ISERROR(SEARCH("Clos",C549)))</formula>
    </cfRule>
    <cfRule type="containsText" priority="1541" operator="containsText" dxfId="211" text="WIP">
      <formula>NOT(ISERROR(SEARCH("WIP",C549)))</formula>
    </cfRule>
  </conditionalFormatting>
  <conditionalFormatting sqref="C549:C551">
    <cfRule type="containsText" priority="1542" operator="containsText" dxfId="0" text="NOK">
      <formula>NOT(ISERROR(SEARCH("NOK",C549)))</formula>
    </cfRule>
    <cfRule type="containsText" priority="1543" operator="containsText" dxfId="213" text="OPEN">
      <formula>NOT(ISERROR(SEARCH("OPEN",C549)))</formula>
    </cfRule>
    <cfRule type="containsText" priority="1544" operator="containsText" dxfId="1" text="Clos">
      <formula>NOT(ISERROR(SEARCH("Clos",C549)))</formula>
    </cfRule>
    <cfRule type="containsText" priority="1545" operator="containsText" dxfId="211" text="WIP">
      <formula>NOT(ISERROR(SEARCH("WIP",C549)))</formula>
    </cfRule>
  </conditionalFormatting>
  <conditionalFormatting sqref="C550:C551">
    <cfRule type="containsText" priority="1554" operator="containsText" dxfId="0" text="NOK">
      <formula>NOT(ISERROR(SEARCH("NOK",C550)))</formula>
    </cfRule>
    <cfRule type="containsText" priority="1555" operator="containsText" dxfId="213" text="OPEN">
      <formula>NOT(ISERROR(SEARCH("OPEN",C550)))</formula>
    </cfRule>
    <cfRule type="containsText" priority="1556" operator="containsText" dxfId="1" text="Clos">
      <formula>NOT(ISERROR(SEARCH("Clos",C550)))</formula>
    </cfRule>
    <cfRule type="containsText" priority="1557" operator="containsText" dxfId="211" text="WIP">
      <formula>NOT(ISERROR(SEARCH("WIP",C550)))</formula>
    </cfRule>
    <cfRule type="containsText" priority="1558" operator="containsText" dxfId="0" text="NOK">
      <formula>NOT(ISERROR(SEARCH("NOK",C550)))</formula>
    </cfRule>
    <cfRule type="containsText" priority="1559" operator="containsText" dxfId="213" text="OPEN">
      <formula>NOT(ISERROR(SEARCH("OPEN",C550)))</formula>
    </cfRule>
    <cfRule type="containsText" priority="1560" operator="containsText" dxfId="1" text="Clos">
      <formula>NOT(ISERROR(SEARCH("Clos",C550)))</formula>
    </cfRule>
    <cfRule type="containsText" priority="1561" operator="containsText" dxfId="211" text="WIP">
      <formula>NOT(ISERROR(SEARCH("WIP",C550)))</formula>
    </cfRule>
  </conditionalFormatting>
  <conditionalFormatting sqref="C552:C556">
    <cfRule type="containsText" priority="477" operator="containsText" dxfId="0" text="NOK">
      <formula>NOT(ISERROR(SEARCH("NOK",C552)))</formula>
    </cfRule>
    <cfRule type="containsText" priority="478" operator="containsText" dxfId="213" text="OPEN">
      <formula>NOT(ISERROR(SEARCH("OPEN",C552)))</formula>
    </cfRule>
    <cfRule type="containsText" priority="479" operator="containsText" dxfId="1" text="Clos">
      <formula>NOT(ISERROR(SEARCH("Clos",C552)))</formula>
    </cfRule>
    <cfRule type="containsText" priority="480" operator="containsText" dxfId="211" text="WIP">
      <formula>NOT(ISERROR(SEARCH("WIP",C552)))</formula>
    </cfRule>
  </conditionalFormatting>
  <conditionalFormatting sqref="C555">
    <cfRule type="containsText" priority="1676" operator="containsText" dxfId="0" text="NOK">
      <formula>NOT(ISERROR(SEARCH("NOK",C555)))</formula>
    </cfRule>
    <cfRule type="containsText" priority="1677" operator="containsText" dxfId="213" text="OPEN">
      <formula>NOT(ISERROR(SEARCH("OPEN",C555)))</formula>
    </cfRule>
    <cfRule type="containsText" priority="1678" operator="containsText" dxfId="1" text="Clos">
      <formula>NOT(ISERROR(SEARCH("Clos",C555)))</formula>
    </cfRule>
    <cfRule type="containsText" priority="1679" operator="containsText" dxfId="211" text="WIP">
      <formula>NOT(ISERROR(SEARCH("WIP",C555)))</formula>
    </cfRule>
    <cfRule type="containsText" priority="1680" operator="containsText" dxfId="0" text="NOK">
      <formula>NOT(ISERROR(SEARCH("NOK",C555)))</formula>
    </cfRule>
    <cfRule type="containsText" priority="1681" operator="containsText" dxfId="213" text="OPEN">
      <formula>NOT(ISERROR(SEARCH("OPEN",C555)))</formula>
    </cfRule>
    <cfRule type="containsText" priority="1682" operator="containsText" dxfId="1" text="Clos">
      <formula>NOT(ISERROR(SEARCH("Clos",C555)))</formula>
    </cfRule>
    <cfRule type="containsText" priority="1683" operator="containsText" dxfId="211" text="WIP">
      <formula>NOT(ISERROR(SEARCH("WIP",C555)))</formula>
    </cfRule>
    <cfRule type="containsText" priority="1684" operator="containsText" dxfId="0" text="NOK">
      <formula>NOT(ISERROR(SEARCH("NOK",C555)))</formula>
    </cfRule>
    <cfRule type="containsText" priority="1685" operator="containsText" dxfId="213" text="OPEN">
      <formula>NOT(ISERROR(SEARCH("OPEN",C555)))</formula>
    </cfRule>
    <cfRule type="containsText" priority="1686" operator="containsText" dxfId="1" text="Clos">
      <formula>NOT(ISERROR(SEARCH("Clos",C555)))</formula>
    </cfRule>
    <cfRule type="containsText" priority="1687" operator="containsText" dxfId="211" text="WIP">
      <formula>NOT(ISERROR(SEARCH("WIP",C555)))</formula>
    </cfRule>
    <cfRule type="containsText" priority="1688" operator="containsText" dxfId="0" text="NOK">
      <formula>NOT(ISERROR(SEARCH("NOK",C555)))</formula>
    </cfRule>
    <cfRule type="containsText" priority="1689" operator="containsText" dxfId="213" text="OPEN">
      <formula>NOT(ISERROR(SEARCH("OPEN",C555)))</formula>
    </cfRule>
    <cfRule type="containsText" priority="1690" operator="containsText" dxfId="1" text="Clos">
      <formula>NOT(ISERROR(SEARCH("Clos",C555)))</formula>
    </cfRule>
    <cfRule type="containsText" priority="1691" operator="containsText" dxfId="211" text="WIP">
      <formula>NOT(ISERROR(SEARCH("WIP",C555)))</formula>
    </cfRule>
    <cfRule type="containsText" priority="1692" operator="containsText" dxfId="0" text="NOK">
      <formula>NOT(ISERROR(SEARCH("NOK",C555)))</formula>
    </cfRule>
    <cfRule type="containsText" priority="1693" operator="containsText" dxfId="213" text="OPEN">
      <formula>NOT(ISERROR(SEARCH("OPEN",C555)))</formula>
    </cfRule>
    <cfRule type="containsText" priority="1694" operator="containsText" dxfId="1" text="Clos">
      <formula>NOT(ISERROR(SEARCH("Clos",C555)))</formula>
    </cfRule>
    <cfRule type="containsText" priority="1695" operator="containsText" dxfId="211" text="WIP">
      <formula>NOT(ISERROR(SEARCH("WIP",C555)))</formula>
    </cfRule>
    <cfRule type="containsText" priority="1696" operator="containsText" dxfId="0" text="NOK">
      <formula>NOT(ISERROR(SEARCH("NOK",C555)))</formula>
    </cfRule>
    <cfRule type="containsText" priority="1697" operator="containsText" dxfId="213" text="OPEN">
      <formula>NOT(ISERROR(SEARCH("OPEN",C555)))</formula>
    </cfRule>
    <cfRule type="containsText" priority="1698" operator="containsText" dxfId="1" text="Clos">
      <formula>NOT(ISERROR(SEARCH("Clos",C555)))</formula>
    </cfRule>
    <cfRule type="containsText" priority="1699" operator="containsText" dxfId="211" text="WIP">
      <formula>NOT(ISERROR(SEARCH("WIP",C555)))</formula>
    </cfRule>
  </conditionalFormatting>
  <conditionalFormatting sqref="C557:C559">
    <cfRule type="containsText" priority="1660" operator="containsText" dxfId="0" text="NOK">
      <formula>NOT(ISERROR(SEARCH("NOK",C557)))</formula>
    </cfRule>
    <cfRule type="containsText" priority="1661" operator="containsText" dxfId="213" text="OPEN">
      <formula>NOT(ISERROR(SEARCH("OPEN",C557)))</formula>
    </cfRule>
    <cfRule type="containsText" priority="1662" operator="containsText" dxfId="1" text="Clos">
      <formula>NOT(ISERROR(SEARCH("Clos",C557)))</formula>
    </cfRule>
    <cfRule type="containsText" priority="1663" operator="containsText" dxfId="211" text="WIP">
      <formula>NOT(ISERROR(SEARCH("WIP",C557)))</formula>
    </cfRule>
  </conditionalFormatting>
  <conditionalFormatting sqref="C558:C559">
    <cfRule type="containsText" priority="1636" operator="containsText" dxfId="0" text="NOK">
      <formula>NOT(ISERROR(SEARCH("NOK",C558)))</formula>
    </cfRule>
    <cfRule type="containsText" priority="1637" operator="containsText" dxfId="213" text="OPEN">
      <formula>NOT(ISERROR(SEARCH("OPEN",C558)))</formula>
    </cfRule>
    <cfRule type="containsText" priority="1638" operator="containsText" dxfId="1" text="Clos">
      <formula>NOT(ISERROR(SEARCH("Clos",C558)))</formula>
    </cfRule>
    <cfRule type="containsText" priority="1639" operator="containsText" dxfId="211" text="WIP">
      <formula>NOT(ISERROR(SEARCH("WIP",C558)))</formula>
    </cfRule>
    <cfRule type="containsText" priority="1640" operator="containsText" dxfId="0" text="NOK">
      <formula>NOT(ISERROR(SEARCH("NOK",C558)))</formula>
    </cfRule>
    <cfRule type="containsText" priority="1641" operator="containsText" dxfId="213" text="OPEN">
      <formula>NOT(ISERROR(SEARCH("OPEN",C558)))</formula>
    </cfRule>
    <cfRule type="containsText" priority="1642" operator="containsText" dxfId="1" text="Clos">
      <formula>NOT(ISERROR(SEARCH("Clos",C558)))</formula>
    </cfRule>
    <cfRule type="containsText" priority="1643" operator="containsText" dxfId="211" text="WIP">
      <formula>NOT(ISERROR(SEARCH("WIP",C558)))</formula>
    </cfRule>
    <cfRule type="containsText" priority="1644" operator="containsText" dxfId="0" text="NOK">
      <formula>NOT(ISERROR(SEARCH("NOK",C558)))</formula>
    </cfRule>
    <cfRule type="containsText" priority="1645" operator="containsText" dxfId="213" text="OPEN">
      <formula>NOT(ISERROR(SEARCH("OPEN",C558)))</formula>
    </cfRule>
    <cfRule type="containsText" priority="1646" operator="containsText" dxfId="1" text="Clos">
      <formula>NOT(ISERROR(SEARCH("Clos",C558)))</formula>
    </cfRule>
    <cfRule type="containsText" priority="1647" operator="containsText" dxfId="211" text="WIP">
      <formula>NOT(ISERROR(SEARCH("WIP",C558)))</formula>
    </cfRule>
    <cfRule type="containsText" priority="1648" operator="containsText" dxfId="0" text="NOK">
      <formula>NOT(ISERROR(SEARCH("NOK",C558)))</formula>
    </cfRule>
    <cfRule type="containsText" priority="1649" operator="containsText" dxfId="213" text="OPEN">
      <formula>NOT(ISERROR(SEARCH("OPEN",C558)))</formula>
    </cfRule>
    <cfRule type="containsText" priority="1650" operator="containsText" dxfId="1" text="Clos">
      <formula>NOT(ISERROR(SEARCH("Clos",C558)))</formula>
    </cfRule>
    <cfRule type="containsText" priority="1651" operator="containsText" dxfId="211" text="WIP">
      <formula>NOT(ISERROR(SEARCH("WIP",C558)))</formula>
    </cfRule>
    <cfRule type="containsText" priority="1652" operator="containsText" dxfId="0" text="NOK">
      <formula>NOT(ISERROR(SEARCH("NOK",C558)))</formula>
    </cfRule>
    <cfRule type="containsText" priority="1653" operator="containsText" dxfId="213" text="OPEN">
      <formula>NOT(ISERROR(SEARCH("OPEN",C558)))</formula>
    </cfRule>
    <cfRule type="containsText" priority="1654" operator="containsText" dxfId="1" text="Clos">
      <formula>NOT(ISERROR(SEARCH("Clos",C558)))</formula>
    </cfRule>
    <cfRule type="containsText" priority="1655" operator="containsText" dxfId="211" text="WIP">
      <formula>NOT(ISERROR(SEARCH("WIP",C558)))</formula>
    </cfRule>
    <cfRule type="containsText" priority="1656" operator="containsText" dxfId="0" text="NOK">
      <formula>NOT(ISERROR(SEARCH("NOK",C558)))</formula>
    </cfRule>
    <cfRule type="containsText" priority="1657" operator="containsText" dxfId="213" text="OPEN">
      <formula>NOT(ISERROR(SEARCH("OPEN",C558)))</formula>
    </cfRule>
    <cfRule type="containsText" priority="1658" operator="containsText" dxfId="1" text="Clos">
      <formula>NOT(ISERROR(SEARCH("Clos",C558)))</formula>
    </cfRule>
    <cfRule type="containsText" priority="1659" operator="containsText" dxfId="211" text="WIP">
      <formula>NOT(ISERROR(SEARCH("WIP",C558)))</formula>
    </cfRule>
  </conditionalFormatting>
  <conditionalFormatting sqref="C558:C563">
    <cfRule type="containsText" priority="1242" operator="containsText" dxfId="0" text="NOK">
      <formula>NOT(ISERROR(SEARCH("NOK",C558)))</formula>
    </cfRule>
    <cfRule type="containsText" priority="1243" operator="containsText" dxfId="213" text="OPEN">
      <formula>NOT(ISERROR(SEARCH("OPEN",C558)))</formula>
    </cfRule>
    <cfRule type="containsText" priority="1244" operator="containsText" dxfId="1" text="Clos">
      <formula>NOT(ISERROR(SEARCH("Clos",C558)))</formula>
    </cfRule>
    <cfRule type="containsText" priority="1245" operator="containsText" dxfId="211" text="WIP">
      <formula>NOT(ISERROR(SEARCH("WIP",C558)))</formula>
    </cfRule>
  </conditionalFormatting>
  <conditionalFormatting sqref="C561:C562">
    <cfRule type="containsText" priority="1574" operator="containsText" dxfId="0" text="NOK">
      <formula>NOT(ISERROR(SEARCH("NOK",C561)))</formula>
    </cfRule>
    <cfRule type="containsText" priority="1575" operator="containsText" dxfId="213" text="OPEN">
      <formula>NOT(ISERROR(SEARCH("OPEN",C561)))</formula>
    </cfRule>
    <cfRule type="containsText" priority="1576" operator="containsText" dxfId="1" text="Clos">
      <formula>NOT(ISERROR(SEARCH("Clos",C561)))</formula>
    </cfRule>
    <cfRule type="containsText" priority="1577" operator="containsText" dxfId="211" text="WIP">
      <formula>NOT(ISERROR(SEARCH("WIP",C561)))</formula>
    </cfRule>
    <cfRule type="containsText" priority="1578" operator="containsText" dxfId="0" text="NOK">
      <formula>NOT(ISERROR(SEARCH("NOK",C561)))</formula>
    </cfRule>
    <cfRule type="containsText" priority="1579" operator="containsText" dxfId="213" text="OPEN">
      <formula>NOT(ISERROR(SEARCH("OPEN",C561)))</formula>
    </cfRule>
    <cfRule type="containsText" priority="1580" operator="containsText" dxfId="1" text="Clos">
      <formula>NOT(ISERROR(SEARCH("Clos",C561)))</formula>
    </cfRule>
    <cfRule type="containsText" priority="1581" operator="containsText" dxfId="211" text="WIP">
      <formula>NOT(ISERROR(SEARCH("WIP",C561)))</formula>
    </cfRule>
    <cfRule type="containsText" priority="1582" operator="containsText" dxfId="0" text="NOK">
      <formula>NOT(ISERROR(SEARCH("NOK",C561)))</formula>
    </cfRule>
    <cfRule type="containsText" priority="1583" operator="containsText" dxfId="213" text="OPEN">
      <formula>NOT(ISERROR(SEARCH("OPEN",C561)))</formula>
    </cfRule>
    <cfRule type="containsText" priority="1584" operator="containsText" dxfId="1" text="Clos">
      <formula>NOT(ISERROR(SEARCH("Clos",C561)))</formula>
    </cfRule>
    <cfRule type="containsText" priority="1585" operator="containsText" dxfId="211" text="WIP">
      <formula>NOT(ISERROR(SEARCH("WIP",C561)))</formula>
    </cfRule>
    <cfRule type="containsText" priority="1586" operator="containsText" dxfId="0" text="NOK">
      <formula>NOT(ISERROR(SEARCH("NOK",C561)))</formula>
    </cfRule>
    <cfRule type="containsText" priority="1587" operator="containsText" dxfId="213" text="OPEN">
      <formula>NOT(ISERROR(SEARCH("OPEN",C561)))</formula>
    </cfRule>
    <cfRule type="containsText" priority="1588" operator="containsText" dxfId="1" text="Clos">
      <formula>NOT(ISERROR(SEARCH("Clos",C561)))</formula>
    </cfRule>
    <cfRule type="containsText" priority="1589" operator="containsText" dxfId="211" text="WIP">
      <formula>NOT(ISERROR(SEARCH("WIP",C561)))</formula>
    </cfRule>
    <cfRule type="containsText" priority="1590" operator="containsText" dxfId="0" text="NOK">
      <formula>NOT(ISERROR(SEARCH("NOK",C561)))</formula>
    </cfRule>
    <cfRule type="containsText" priority="1591" operator="containsText" dxfId="213" text="OPEN">
      <formula>NOT(ISERROR(SEARCH("OPEN",C561)))</formula>
    </cfRule>
    <cfRule type="containsText" priority="1592" operator="containsText" dxfId="1" text="Clos">
      <formula>NOT(ISERROR(SEARCH("Clos",C561)))</formula>
    </cfRule>
    <cfRule type="containsText" priority="1593" operator="containsText" dxfId="211" text="WIP">
      <formula>NOT(ISERROR(SEARCH("WIP",C561)))</formula>
    </cfRule>
    <cfRule type="containsText" priority="1594" operator="containsText" dxfId="0" text="NOK">
      <formula>NOT(ISERROR(SEARCH("NOK",C561)))</formula>
    </cfRule>
    <cfRule type="containsText" priority="1595" operator="containsText" dxfId="213" text="OPEN">
      <formula>NOT(ISERROR(SEARCH("OPEN",C561)))</formula>
    </cfRule>
    <cfRule type="containsText" priority="1596" operator="containsText" dxfId="1" text="Clos">
      <formula>NOT(ISERROR(SEARCH("Clos",C561)))</formula>
    </cfRule>
    <cfRule type="containsText" priority="1597" operator="containsText" dxfId="211" text="WIP">
      <formula>NOT(ISERROR(SEARCH("WIP",C561)))</formula>
    </cfRule>
    <cfRule type="containsText" priority="1598" operator="containsText" dxfId="0" text="NOK">
      <formula>NOT(ISERROR(SEARCH("NOK",C561)))</formula>
    </cfRule>
    <cfRule type="containsText" priority="1599" operator="containsText" dxfId="213" text="OPEN">
      <formula>NOT(ISERROR(SEARCH("OPEN",C561)))</formula>
    </cfRule>
    <cfRule type="containsText" priority="1600" operator="containsText" dxfId="1" text="Clos">
      <formula>NOT(ISERROR(SEARCH("Clos",C561)))</formula>
    </cfRule>
    <cfRule type="containsText" priority="1601" operator="containsText" dxfId="211" text="WIP">
      <formula>NOT(ISERROR(SEARCH("WIP",C561)))</formula>
    </cfRule>
  </conditionalFormatting>
  <conditionalFormatting sqref="C563">
    <cfRule type="containsText" priority="1218" operator="containsText" dxfId="0" text="NOK">
      <formula>NOT(ISERROR(SEARCH("NOK",C563)))</formula>
    </cfRule>
    <cfRule type="containsText" priority="1219" operator="containsText" dxfId="213" text="OPEN">
      <formula>NOT(ISERROR(SEARCH("OPEN",C563)))</formula>
    </cfRule>
    <cfRule type="containsText" priority="1220" operator="containsText" dxfId="1" text="Clos">
      <formula>NOT(ISERROR(SEARCH("Clos",C563)))</formula>
    </cfRule>
    <cfRule type="containsText" priority="1221" operator="containsText" dxfId="211" text="WIP">
      <formula>NOT(ISERROR(SEARCH("WIP",C563)))</formula>
    </cfRule>
    <cfRule type="containsText" priority="1222" operator="containsText" dxfId="0" text="NOK">
      <formula>NOT(ISERROR(SEARCH("NOK",C563)))</formula>
    </cfRule>
    <cfRule type="containsText" priority="1223" operator="containsText" dxfId="213" text="OPEN">
      <formula>NOT(ISERROR(SEARCH("OPEN",C563)))</formula>
    </cfRule>
    <cfRule type="containsText" priority="1224" operator="containsText" dxfId="1" text="Clos">
      <formula>NOT(ISERROR(SEARCH("Clos",C563)))</formula>
    </cfRule>
    <cfRule type="containsText" priority="1225" operator="containsText" dxfId="211" text="WIP">
      <formula>NOT(ISERROR(SEARCH("WIP",C563)))</formula>
    </cfRule>
    <cfRule type="containsText" priority="1226" operator="containsText" dxfId="0" text="NOK">
      <formula>NOT(ISERROR(SEARCH("NOK",C563)))</formula>
    </cfRule>
    <cfRule type="containsText" priority="1227" operator="containsText" dxfId="213" text="OPEN">
      <formula>NOT(ISERROR(SEARCH("OPEN",C563)))</formula>
    </cfRule>
    <cfRule type="containsText" priority="1228" operator="containsText" dxfId="1" text="Clos">
      <formula>NOT(ISERROR(SEARCH("Clos",C563)))</formula>
    </cfRule>
    <cfRule type="containsText" priority="1229" operator="containsText" dxfId="211" text="WIP">
      <formula>NOT(ISERROR(SEARCH("WIP",C563)))</formula>
    </cfRule>
    <cfRule type="containsText" priority="1230" operator="containsText" dxfId="0" text="NOK">
      <formula>NOT(ISERROR(SEARCH("NOK",C563)))</formula>
    </cfRule>
    <cfRule type="containsText" priority="1231" operator="containsText" dxfId="213" text="OPEN">
      <formula>NOT(ISERROR(SEARCH("OPEN",C563)))</formula>
    </cfRule>
    <cfRule type="containsText" priority="1232" operator="containsText" dxfId="1" text="Clos">
      <formula>NOT(ISERROR(SEARCH("Clos",C563)))</formula>
    </cfRule>
    <cfRule type="containsText" priority="1233" operator="containsText" dxfId="211" text="WIP">
      <formula>NOT(ISERROR(SEARCH("WIP",C563)))</formula>
    </cfRule>
    <cfRule type="containsText" priority="1234" operator="containsText" dxfId="0" text="NOK">
      <formula>NOT(ISERROR(SEARCH("NOK",C563)))</formula>
    </cfRule>
    <cfRule type="containsText" priority="1235" operator="containsText" dxfId="213" text="OPEN">
      <formula>NOT(ISERROR(SEARCH("OPEN",C563)))</formula>
    </cfRule>
    <cfRule type="containsText" priority="1236" operator="containsText" dxfId="1" text="Clos">
      <formula>NOT(ISERROR(SEARCH("Clos",C563)))</formula>
    </cfRule>
    <cfRule type="containsText" priority="1237" operator="containsText" dxfId="211" text="WIP">
      <formula>NOT(ISERROR(SEARCH("WIP",C563)))</formula>
    </cfRule>
    <cfRule type="containsText" priority="1238" operator="containsText" dxfId="0" text="NOK">
      <formula>NOT(ISERROR(SEARCH("NOK",C563)))</formula>
    </cfRule>
    <cfRule type="containsText" priority="1239" operator="containsText" dxfId="213" text="OPEN">
      <formula>NOT(ISERROR(SEARCH("OPEN",C563)))</formula>
    </cfRule>
    <cfRule type="containsText" priority="1240" operator="containsText" dxfId="1" text="Clos">
      <formula>NOT(ISERROR(SEARCH("Clos",C563)))</formula>
    </cfRule>
    <cfRule type="containsText" priority="1241" operator="containsText" dxfId="211" text="WIP">
      <formula>NOT(ISERROR(SEARCH("WIP",C563)))</formula>
    </cfRule>
  </conditionalFormatting>
  <conditionalFormatting sqref="C563:C564">
    <cfRule type="containsText" priority="1210" operator="containsText" dxfId="0" text="NOK">
      <formula>NOT(ISERROR(SEARCH("NOK",C563)))</formula>
    </cfRule>
    <cfRule type="containsText" priority="1211" operator="containsText" dxfId="213" text="OPEN">
      <formula>NOT(ISERROR(SEARCH("OPEN",C563)))</formula>
    </cfRule>
    <cfRule type="containsText" priority="1212" operator="containsText" dxfId="1" text="Clos">
      <formula>NOT(ISERROR(SEARCH("Clos",C563)))</formula>
    </cfRule>
    <cfRule type="containsText" priority="1213" operator="containsText" dxfId="211" text="WIP">
      <formula>NOT(ISERROR(SEARCH("WIP",C563)))</formula>
    </cfRule>
  </conditionalFormatting>
  <conditionalFormatting sqref="C564">
    <cfRule type="containsText" priority="1186" operator="containsText" dxfId="0" text="NOK">
      <formula>NOT(ISERROR(SEARCH("NOK",C564)))</formula>
    </cfRule>
    <cfRule type="containsText" priority="1187" operator="containsText" dxfId="213" text="OPEN">
      <formula>NOT(ISERROR(SEARCH("OPEN",C564)))</formula>
    </cfRule>
    <cfRule type="containsText" priority="1188" operator="containsText" dxfId="1" text="Clos">
      <formula>NOT(ISERROR(SEARCH("Clos",C564)))</formula>
    </cfRule>
    <cfRule type="containsText" priority="1189" operator="containsText" dxfId="211" text="WIP">
      <formula>NOT(ISERROR(SEARCH("WIP",C564)))</formula>
    </cfRule>
    <cfRule type="containsText" priority="1190" operator="containsText" dxfId="0" text="NOK">
      <formula>NOT(ISERROR(SEARCH("NOK",C564)))</formula>
    </cfRule>
    <cfRule type="containsText" priority="1191" operator="containsText" dxfId="213" text="OPEN">
      <formula>NOT(ISERROR(SEARCH("OPEN",C564)))</formula>
    </cfRule>
    <cfRule type="containsText" priority="1192" operator="containsText" dxfId="1" text="Clos">
      <formula>NOT(ISERROR(SEARCH("Clos",C564)))</formula>
    </cfRule>
    <cfRule type="containsText" priority="1193" operator="containsText" dxfId="211" text="WIP">
      <formula>NOT(ISERROR(SEARCH("WIP",C564)))</formula>
    </cfRule>
    <cfRule type="containsText" priority="1194" operator="containsText" dxfId="0" text="NOK">
      <formula>NOT(ISERROR(SEARCH("NOK",C564)))</formula>
    </cfRule>
    <cfRule type="containsText" priority="1195" operator="containsText" dxfId="213" text="OPEN">
      <formula>NOT(ISERROR(SEARCH("OPEN",C564)))</formula>
    </cfRule>
    <cfRule type="containsText" priority="1196" operator="containsText" dxfId="1" text="Clos">
      <formula>NOT(ISERROR(SEARCH("Clos",C564)))</formula>
    </cfRule>
    <cfRule type="containsText" priority="1197" operator="containsText" dxfId="211" text="WIP">
      <formula>NOT(ISERROR(SEARCH("WIP",C564)))</formula>
    </cfRule>
    <cfRule type="containsText" priority="1198" operator="containsText" dxfId="0" text="NOK">
      <formula>NOT(ISERROR(SEARCH("NOK",C564)))</formula>
    </cfRule>
    <cfRule type="containsText" priority="1199" operator="containsText" dxfId="213" text="OPEN">
      <formula>NOT(ISERROR(SEARCH("OPEN",C564)))</formula>
    </cfRule>
    <cfRule type="containsText" priority="1200" operator="containsText" dxfId="1" text="Clos">
      <formula>NOT(ISERROR(SEARCH("Clos",C564)))</formula>
    </cfRule>
    <cfRule type="containsText" priority="1201" operator="containsText" dxfId="211" text="WIP">
      <formula>NOT(ISERROR(SEARCH("WIP",C564)))</formula>
    </cfRule>
    <cfRule type="containsText" priority="1202" operator="containsText" dxfId="0" text="NOK">
      <formula>NOT(ISERROR(SEARCH("NOK",C564)))</formula>
    </cfRule>
    <cfRule type="containsText" priority="1203" operator="containsText" dxfId="213" text="OPEN">
      <formula>NOT(ISERROR(SEARCH("OPEN",C564)))</formula>
    </cfRule>
    <cfRule type="containsText" priority="1204" operator="containsText" dxfId="1" text="Clos">
      <formula>NOT(ISERROR(SEARCH("Clos",C564)))</formula>
    </cfRule>
    <cfRule type="containsText" priority="1205" operator="containsText" dxfId="211" text="WIP">
      <formula>NOT(ISERROR(SEARCH("WIP",C564)))</formula>
    </cfRule>
    <cfRule type="containsText" priority="1206" operator="containsText" dxfId="0" text="NOK">
      <formula>NOT(ISERROR(SEARCH("NOK",C564)))</formula>
    </cfRule>
    <cfRule type="containsText" priority="1207" operator="containsText" dxfId="213" text="OPEN">
      <formula>NOT(ISERROR(SEARCH("OPEN",C564)))</formula>
    </cfRule>
    <cfRule type="containsText" priority="1208" operator="containsText" dxfId="1" text="Clos">
      <formula>NOT(ISERROR(SEARCH("Clos",C564)))</formula>
    </cfRule>
    <cfRule type="containsText" priority="1209" operator="containsText" dxfId="211" text="WIP">
      <formula>NOT(ISERROR(SEARCH("WIP",C564)))</formula>
    </cfRule>
  </conditionalFormatting>
  <conditionalFormatting sqref="C564:C565">
    <cfRule type="containsText" priority="1178" operator="containsText" dxfId="0" text="NOK">
      <formula>NOT(ISERROR(SEARCH("NOK",C564)))</formula>
    </cfRule>
    <cfRule type="containsText" priority="1179" operator="containsText" dxfId="213" text="OPEN">
      <formula>NOT(ISERROR(SEARCH("OPEN",C564)))</formula>
    </cfRule>
    <cfRule type="containsText" priority="1180" operator="containsText" dxfId="1" text="Clos">
      <formula>NOT(ISERROR(SEARCH("Clos",C564)))</formula>
    </cfRule>
    <cfRule type="containsText" priority="1181" operator="containsText" dxfId="211" text="WIP">
      <formula>NOT(ISERROR(SEARCH("WIP",C564)))</formula>
    </cfRule>
  </conditionalFormatting>
  <conditionalFormatting sqref="C565">
    <cfRule type="containsText" priority="1150" operator="containsText" dxfId="0" text="NOK">
      <formula>NOT(ISERROR(SEARCH("NOK",C565)))</formula>
    </cfRule>
    <cfRule type="containsText" priority="1151" operator="containsText" dxfId="213" text="OPEN">
      <formula>NOT(ISERROR(SEARCH("OPEN",C565)))</formula>
    </cfRule>
    <cfRule type="containsText" priority="1152" operator="containsText" dxfId="1" text="Clos">
      <formula>NOT(ISERROR(SEARCH("Clos",C565)))</formula>
    </cfRule>
    <cfRule type="containsText" priority="1153" operator="containsText" dxfId="211" text="WIP">
      <formula>NOT(ISERROR(SEARCH("WIP",C565)))</formula>
    </cfRule>
    <cfRule type="containsText" priority="1154" operator="containsText" dxfId="0" text="NOK">
      <formula>NOT(ISERROR(SEARCH("NOK",C565)))</formula>
    </cfRule>
    <cfRule type="containsText" priority="1155" operator="containsText" dxfId="213" text="OPEN">
      <formula>NOT(ISERROR(SEARCH("OPEN",C565)))</formula>
    </cfRule>
    <cfRule type="containsText" priority="1156" operator="containsText" dxfId="1" text="Clos">
      <formula>NOT(ISERROR(SEARCH("Clos",C565)))</formula>
    </cfRule>
    <cfRule type="containsText" priority="1157" operator="containsText" dxfId="211" text="WIP">
      <formula>NOT(ISERROR(SEARCH("WIP",C565)))</formula>
    </cfRule>
    <cfRule type="containsText" priority="1158" operator="containsText" dxfId="0" text="NOK">
      <formula>NOT(ISERROR(SEARCH("NOK",C565)))</formula>
    </cfRule>
    <cfRule type="containsText" priority="1159" operator="containsText" dxfId="213" text="OPEN">
      <formula>NOT(ISERROR(SEARCH("OPEN",C565)))</formula>
    </cfRule>
    <cfRule type="containsText" priority="1160" operator="containsText" dxfId="1" text="Clos">
      <formula>NOT(ISERROR(SEARCH("Clos",C565)))</formula>
    </cfRule>
    <cfRule type="containsText" priority="1161" operator="containsText" dxfId="211" text="WIP">
      <formula>NOT(ISERROR(SEARCH("WIP",C565)))</formula>
    </cfRule>
    <cfRule type="containsText" priority="1162" operator="containsText" dxfId="0" text="NOK">
      <formula>NOT(ISERROR(SEARCH("NOK",C565)))</formula>
    </cfRule>
    <cfRule type="containsText" priority="1163" operator="containsText" dxfId="213" text="OPEN">
      <formula>NOT(ISERROR(SEARCH("OPEN",C565)))</formula>
    </cfRule>
    <cfRule type="containsText" priority="1164" operator="containsText" dxfId="1" text="Clos">
      <formula>NOT(ISERROR(SEARCH("Clos",C565)))</formula>
    </cfRule>
    <cfRule type="containsText" priority="1165" operator="containsText" dxfId="211" text="WIP">
      <formula>NOT(ISERROR(SEARCH("WIP",C565)))</formula>
    </cfRule>
    <cfRule type="containsText" priority="1166" operator="containsText" dxfId="0" text="NOK">
      <formula>NOT(ISERROR(SEARCH("NOK",C565)))</formula>
    </cfRule>
    <cfRule type="containsText" priority="1167" operator="containsText" dxfId="213" text="OPEN">
      <formula>NOT(ISERROR(SEARCH("OPEN",C565)))</formula>
    </cfRule>
    <cfRule type="containsText" priority="1168" operator="containsText" dxfId="1" text="Clos">
      <formula>NOT(ISERROR(SEARCH("Clos",C565)))</formula>
    </cfRule>
    <cfRule type="containsText" priority="1169" operator="containsText" dxfId="211" text="WIP">
      <formula>NOT(ISERROR(SEARCH("WIP",C565)))</formula>
    </cfRule>
    <cfRule type="containsText" priority="1170" operator="containsText" dxfId="0" text="NOK">
      <formula>NOT(ISERROR(SEARCH("NOK",C565)))</formula>
    </cfRule>
    <cfRule type="containsText" priority="1171" operator="containsText" dxfId="213" text="OPEN">
      <formula>NOT(ISERROR(SEARCH("OPEN",C565)))</formula>
    </cfRule>
    <cfRule type="containsText" priority="1172" operator="containsText" dxfId="1" text="Clos">
      <formula>NOT(ISERROR(SEARCH("Clos",C565)))</formula>
    </cfRule>
    <cfRule type="containsText" priority="1173" operator="containsText" dxfId="211" text="WIP">
      <formula>NOT(ISERROR(SEARCH("WIP",C565)))</formula>
    </cfRule>
    <cfRule type="containsText" priority="1174" operator="containsText" dxfId="0" text="NOK">
      <formula>NOT(ISERROR(SEARCH("NOK",C565)))</formula>
    </cfRule>
    <cfRule type="containsText" priority="1175" operator="containsText" dxfId="213" text="OPEN">
      <formula>NOT(ISERROR(SEARCH("OPEN",C565)))</formula>
    </cfRule>
    <cfRule type="containsText" priority="1176" operator="containsText" dxfId="1" text="Clos">
      <formula>NOT(ISERROR(SEARCH("Clos",C565)))</formula>
    </cfRule>
    <cfRule type="containsText" priority="1177" operator="containsText" dxfId="211" text="WIP">
      <formula>NOT(ISERROR(SEARCH("WIP",C565)))</formula>
    </cfRule>
  </conditionalFormatting>
  <conditionalFormatting sqref="C566:C568">
    <cfRule type="containsText" priority="1274" operator="containsText" dxfId="0" text="NOK">
      <formula>NOT(ISERROR(SEARCH("NOK",C566)))</formula>
    </cfRule>
    <cfRule type="containsText" priority="1275" operator="containsText" dxfId="213" text="OPEN">
      <formula>NOT(ISERROR(SEARCH("OPEN",C566)))</formula>
    </cfRule>
    <cfRule type="containsText" priority="1276" operator="containsText" dxfId="1" text="Clos">
      <formula>NOT(ISERROR(SEARCH("Clos",C566)))</formula>
    </cfRule>
    <cfRule type="containsText" priority="1277" operator="containsText" dxfId="211" text="WIP">
      <formula>NOT(ISERROR(SEARCH("WIP",C566)))</formula>
    </cfRule>
  </conditionalFormatting>
  <conditionalFormatting sqref="C568">
    <cfRule type="containsText" priority="1246" operator="containsText" dxfId="0" text="NOK">
      <formula>NOT(ISERROR(SEARCH("NOK",C568)))</formula>
    </cfRule>
    <cfRule type="containsText" priority="1247" operator="containsText" dxfId="213" text="OPEN">
      <formula>NOT(ISERROR(SEARCH("OPEN",C568)))</formula>
    </cfRule>
    <cfRule type="containsText" priority="1248" operator="containsText" dxfId="1" text="Clos">
      <formula>NOT(ISERROR(SEARCH("Clos",C568)))</formula>
    </cfRule>
    <cfRule type="containsText" priority="1249" operator="containsText" dxfId="211" text="WIP">
      <formula>NOT(ISERROR(SEARCH("WIP",C568)))</formula>
    </cfRule>
    <cfRule type="containsText" priority="1250" operator="containsText" dxfId="0" text="NOK">
      <formula>NOT(ISERROR(SEARCH("NOK",C568)))</formula>
    </cfRule>
    <cfRule type="containsText" priority="1251" operator="containsText" dxfId="213" text="OPEN">
      <formula>NOT(ISERROR(SEARCH("OPEN",C568)))</formula>
    </cfRule>
    <cfRule type="containsText" priority="1252" operator="containsText" dxfId="1" text="Clos">
      <formula>NOT(ISERROR(SEARCH("Clos",C568)))</formula>
    </cfRule>
    <cfRule type="containsText" priority="1253" operator="containsText" dxfId="211" text="WIP">
      <formula>NOT(ISERROR(SEARCH("WIP",C568)))</formula>
    </cfRule>
    <cfRule type="containsText" priority="1254" operator="containsText" dxfId="0" text="NOK">
      <formula>NOT(ISERROR(SEARCH("NOK",C568)))</formula>
    </cfRule>
    <cfRule type="containsText" priority="1255" operator="containsText" dxfId="213" text="OPEN">
      <formula>NOT(ISERROR(SEARCH("OPEN",C568)))</formula>
    </cfRule>
    <cfRule type="containsText" priority="1256" operator="containsText" dxfId="1" text="Clos">
      <formula>NOT(ISERROR(SEARCH("Clos",C568)))</formula>
    </cfRule>
    <cfRule type="containsText" priority="1257" operator="containsText" dxfId="211" text="WIP">
      <formula>NOT(ISERROR(SEARCH("WIP",C568)))</formula>
    </cfRule>
    <cfRule type="containsText" priority="1258" operator="containsText" dxfId="0" text="NOK">
      <formula>NOT(ISERROR(SEARCH("NOK",C568)))</formula>
    </cfRule>
    <cfRule type="containsText" priority="1259" operator="containsText" dxfId="213" text="OPEN">
      <formula>NOT(ISERROR(SEARCH("OPEN",C568)))</formula>
    </cfRule>
    <cfRule type="containsText" priority="1260" operator="containsText" dxfId="1" text="Clos">
      <formula>NOT(ISERROR(SEARCH("Clos",C568)))</formula>
    </cfRule>
    <cfRule type="containsText" priority="1261" operator="containsText" dxfId="211" text="WIP">
      <formula>NOT(ISERROR(SEARCH("WIP",C568)))</formula>
    </cfRule>
    <cfRule type="containsText" priority="1262" operator="containsText" dxfId="0" text="NOK">
      <formula>NOT(ISERROR(SEARCH("NOK",C568)))</formula>
    </cfRule>
    <cfRule type="containsText" priority="1263" operator="containsText" dxfId="213" text="OPEN">
      <formula>NOT(ISERROR(SEARCH("OPEN",C568)))</formula>
    </cfRule>
    <cfRule type="containsText" priority="1264" operator="containsText" dxfId="1" text="Clos">
      <formula>NOT(ISERROR(SEARCH("Clos",C568)))</formula>
    </cfRule>
    <cfRule type="containsText" priority="1265" operator="containsText" dxfId="211" text="WIP">
      <formula>NOT(ISERROR(SEARCH("WIP",C568)))</formula>
    </cfRule>
    <cfRule type="containsText" priority="1266" operator="containsText" dxfId="0" text="NOK">
      <formula>NOT(ISERROR(SEARCH("NOK",C568)))</formula>
    </cfRule>
    <cfRule type="containsText" priority="1267" operator="containsText" dxfId="213" text="OPEN">
      <formula>NOT(ISERROR(SEARCH("OPEN",C568)))</formula>
    </cfRule>
    <cfRule type="containsText" priority="1268" operator="containsText" dxfId="1" text="Clos">
      <formula>NOT(ISERROR(SEARCH("Clos",C568)))</formula>
    </cfRule>
    <cfRule type="containsText" priority="1269" operator="containsText" dxfId="211" text="WIP">
      <formula>NOT(ISERROR(SEARCH("WIP",C568)))</formula>
    </cfRule>
    <cfRule type="containsText" priority="1270" operator="containsText" dxfId="0" text="NOK">
      <formula>NOT(ISERROR(SEARCH("NOK",C568)))</formula>
    </cfRule>
    <cfRule type="containsText" priority="1271" operator="containsText" dxfId="213" text="OPEN">
      <formula>NOT(ISERROR(SEARCH("OPEN",C568)))</formula>
    </cfRule>
    <cfRule type="containsText" priority="1272" operator="containsText" dxfId="1" text="Clos">
      <formula>NOT(ISERROR(SEARCH("Clos",C568)))</formula>
    </cfRule>
    <cfRule type="containsText" priority="1273" operator="containsText" dxfId="211" text="WIP">
      <formula>NOT(ISERROR(SEARCH("WIP",C568)))</formula>
    </cfRule>
  </conditionalFormatting>
  <conditionalFormatting sqref="C570">
    <cfRule type="containsText" priority="1278" operator="containsText" dxfId="0" text="NOK">
      <formula>NOT(ISERROR(SEARCH("NOK",C570)))</formula>
    </cfRule>
    <cfRule type="containsText" priority="1279" operator="containsText" dxfId="213" text="OPEN">
      <formula>NOT(ISERROR(SEARCH("OPEN",C570)))</formula>
    </cfRule>
    <cfRule type="containsText" priority="1280" operator="containsText" dxfId="1" text="Clos">
      <formula>NOT(ISERROR(SEARCH("Clos",C570)))</formula>
    </cfRule>
    <cfRule type="containsText" priority="1281" operator="containsText" dxfId="211" text="WIP">
      <formula>NOT(ISERROR(SEARCH("WIP",C570)))</formula>
    </cfRule>
    <cfRule type="containsText" priority="1282" operator="containsText" dxfId="0" text="NOK">
      <formula>NOT(ISERROR(SEARCH("NOK",C570)))</formula>
    </cfRule>
    <cfRule type="containsText" priority="1283" operator="containsText" dxfId="213" text="OPEN">
      <formula>NOT(ISERROR(SEARCH("OPEN",C570)))</formula>
    </cfRule>
    <cfRule type="containsText" priority="1284" operator="containsText" dxfId="1" text="Clos">
      <formula>NOT(ISERROR(SEARCH("Clos",C570)))</formula>
    </cfRule>
    <cfRule type="containsText" priority="1285" operator="containsText" dxfId="211" text="WIP">
      <formula>NOT(ISERROR(SEARCH("WIP",C570)))</formula>
    </cfRule>
    <cfRule type="containsText" priority="1286" operator="containsText" dxfId="0" text="NOK">
      <formula>NOT(ISERROR(SEARCH("NOK",C570)))</formula>
    </cfRule>
    <cfRule type="containsText" priority="1287" operator="containsText" dxfId="213" text="OPEN">
      <formula>NOT(ISERROR(SEARCH("OPEN",C570)))</formula>
    </cfRule>
    <cfRule type="containsText" priority="1288" operator="containsText" dxfId="1" text="Clos">
      <formula>NOT(ISERROR(SEARCH("Clos",C570)))</formula>
    </cfRule>
    <cfRule type="containsText" priority="1289" operator="containsText" dxfId="211" text="WIP">
      <formula>NOT(ISERROR(SEARCH("WIP",C570)))</formula>
    </cfRule>
    <cfRule type="containsText" priority="1290" operator="containsText" dxfId="0" text="NOK">
      <formula>NOT(ISERROR(SEARCH("NOK",C570)))</formula>
    </cfRule>
    <cfRule type="containsText" priority="1291" operator="containsText" dxfId="213" text="OPEN">
      <formula>NOT(ISERROR(SEARCH("OPEN",C570)))</formula>
    </cfRule>
    <cfRule type="containsText" priority="1292" operator="containsText" dxfId="1" text="Clos">
      <formula>NOT(ISERROR(SEARCH("Clos",C570)))</formula>
    </cfRule>
    <cfRule type="containsText" priority="1293" operator="containsText" dxfId="211" text="WIP">
      <formula>NOT(ISERROR(SEARCH("WIP",C570)))</formula>
    </cfRule>
    <cfRule type="containsText" priority="1294" operator="containsText" dxfId="0" text="NOK">
      <formula>NOT(ISERROR(SEARCH("NOK",C570)))</formula>
    </cfRule>
    <cfRule type="containsText" priority="1295" operator="containsText" dxfId="213" text="OPEN">
      <formula>NOT(ISERROR(SEARCH("OPEN",C570)))</formula>
    </cfRule>
    <cfRule type="containsText" priority="1296" operator="containsText" dxfId="1" text="Clos">
      <formula>NOT(ISERROR(SEARCH("Clos",C570)))</formula>
    </cfRule>
    <cfRule type="containsText" priority="1297" operator="containsText" dxfId="211" text="WIP">
      <formula>NOT(ISERROR(SEARCH("WIP",C570)))</formula>
    </cfRule>
    <cfRule type="containsText" priority="1298" operator="containsText" dxfId="0" text="NOK">
      <formula>NOT(ISERROR(SEARCH("NOK",C570)))</formula>
    </cfRule>
    <cfRule type="containsText" priority="1299" operator="containsText" dxfId="213" text="OPEN">
      <formula>NOT(ISERROR(SEARCH("OPEN",C570)))</formula>
    </cfRule>
    <cfRule type="containsText" priority="1300" operator="containsText" dxfId="1" text="Clos">
      <formula>NOT(ISERROR(SEARCH("Clos",C570)))</formula>
    </cfRule>
    <cfRule type="containsText" priority="1301" operator="containsText" dxfId="211" text="WIP">
      <formula>NOT(ISERROR(SEARCH("WIP",C570)))</formula>
    </cfRule>
    <cfRule type="containsText" priority="1302" operator="containsText" dxfId="0" text="NOK">
      <formula>NOT(ISERROR(SEARCH("NOK",C570)))</formula>
    </cfRule>
    <cfRule type="containsText" priority="1303" operator="containsText" dxfId="213" text="OPEN">
      <formula>NOT(ISERROR(SEARCH("OPEN",C570)))</formula>
    </cfRule>
    <cfRule type="containsText" priority="1304" operator="containsText" dxfId="1" text="Clos">
      <formula>NOT(ISERROR(SEARCH("Clos",C570)))</formula>
    </cfRule>
    <cfRule type="containsText" priority="1305" operator="containsText" dxfId="211" text="WIP">
      <formula>NOT(ISERROR(SEARCH("WIP",C570)))</formula>
    </cfRule>
  </conditionalFormatting>
  <conditionalFormatting sqref="C570:C571">
    <cfRule type="containsText" priority="1306" operator="containsText" dxfId="0" text="NOK">
      <formula>NOT(ISERROR(SEARCH("NOK",C570)))</formula>
    </cfRule>
    <cfRule type="containsText" priority="1307" operator="containsText" dxfId="213" text="OPEN">
      <formula>NOT(ISERROR(SEARCH("OPEN",C570)))</formula>
    </cfRule>
    <cfRule type="containsText" priority="1308" operator="containsText" dxfId="1" text="Clos">
      <formula>NOT(ISERROR(SEARCH("Clos",C570)))</formula>
    </cfRule>
    <cfRule type="containsText" priority="1309" operator="containsText" dxfId="211" text="WIP">
      <formula>NOT(ISERROR(SEARCH("WIP",C570)))</formula>
    </cfRule>
  </conditionalFormatting>
  <conditionalFormatting sqref="C571">
    <cfRule type="containsText" priority="1314" operator="containsText" dxfId="0" text="NOK">
      <formula>NOT(ISERROR(SEARCH("NOK",C571)))</formula>
    </cfRule>
    <cfRule type="containsText" priority="1315" operator="containsText" dxfId="213" text="OPEN">
      <formula>NOT(ISERROR(SEARCH("OPEN",C571)))</formula>
    </cfRule>
    <cfRule type="containsText" priority="1316" operator="containsText" dxfId="1" text="Clos">
      <formula>NOT(ISERROR(SEARCH("Clos",C571)))</formula>
    </cfRule>
    <cfRule type="containsText" priority="1317" operator="containsText" dxfId="211" text="WIP">
      <formula>NOT(ISERROR(SEARCH("WIP",C571)))</formula>
    </cfRule>
    <cfRule type="containsText" priority="1318" operator="containsText" dxfId="0" text="NOK">
      <formula>NOT(ISERROR(SEARCH("NOK",C571)))</formula>
    </cfRule>
    <cfRule type="containsText" priority="1319" operator="containsText" dxfId="213" text="OPEN">
      <formula>NOT(ISERROR(SEARCH("OPEN",C571)))</formula>
    </cfRule>
    <cfRule type="containsText" priority="1320" operator="containsText" dxfId="1" text="Clos">
      <formula>NOT(ISERROR(SEARCH("Clos",C571)))</formula>
    </cfRule>
    <cfRule type="containsText" priority="1321" operator="containsText" dxfId="211" text="WIP">
      <formula>NOT(ISERROR(SEARCH("WIP",C571)))</formula>
    </cfRule>
    <cfRule type="containsText" priority="1322" operator="containsText" dxfId="0" text="NOK">
      <formula>NOT(ISERROR(SEARCH("NOK",C571)))</formula>
    </cfRule>
    <cfRule type="containsText" priority="1323" operator="containsText" dxfId="213" text="OPEN">
      <formula>NOT(ISERROR(SEARCH("OPEN",C571)))</formula>
    </cfRule>
    <cfRule type="containsText" priority="1324" operator="containsText" dxfId="1" text="Clos">
      <formula>NOT(ISERROR(SEARCH("Clos",C571)))</formula>
    </cfRule>
    <cfRule type="containsText" priority="1325" operator="containsText" dxfId="211" text="WIP">
      <formula>NOT(ISERROR(SEARCH("WIP",C571)))</formula>
    </cfRule>
    <cfRule type="containsText" priority="1326" operator="containsText" dxfId="0" text="NOK">
      <formula>NOT(ISERROR(SEARCH("NOK",C571)))</formula>
    </cfRule>
    <cfRule type="containsText" priority="1327" operator="containsText" dxfId="213" text="OPEN">
      <formula>NOT(ISERROR(SEARCH("OPEN",C571)))</formula>
    </cfRule>
    <cfRule type="containsText" priority="1328" operator="containsText" dxfId="1" text="Clos">
      <formula>NOT(ISERROR(SEARCH("Clos",C571)))</formula>
    </cfRule>
    <cfRule type="containsText" priority="1329" operator="containsText" dxfId="211" text="WIP">
      <formula>NOT(ISERROR(SEARCH("WIP",C571)))</formula>
    </cfRule>
    <cfRule type="containsText" priority="1330" operator="containsText" dxfId="0" text="NOK">
      <formula>NOT(ISERROR(SEARCH("NOK",C571)))</formula>
    </cfRule>
    <cfRule type="containsText" priority="1331" operator="containsText" dxfId="213" text="OPEN">
      <formula>NOT(ISERROR(SEARCH("OPEN",C571)))</formula>
    </cfRule>
    <cfRule type="containsText" priority="1332" operator="containsText" dxfId="1" text="Clos">
      <formula>NOT(ISERROR(SEARCH("Clos",C571)))</formula>
    </cfRule>
    <cfRule type="containsText" priority="1333" operator="containsText" dxfId="211" text="WIP">
      <formula>NOT(ISERROR(SEARCH("WIP",C571)))</formula>
    </cfRule>
    <cfRule type="containsText" priority="1334" operator="containsText" dxfId="0" text="NOK">
      <formula>NOT(ISERROR(SEARCH("NOK",C571)))</formula>
    </cfRule>
    <cfRule type="containsText" priority="1335" operator="containsText" dxfId="213" text="OPEN">
      <formula>NOT(ISERROR(SEARCH("OPEN",C571)))</formula>
    </cfRule>
    <cfRule type="containsText" priority="1336" operator="containsText" dxfId="1" text="Clos">
      <formula>NOT(ISERROR(SEARCH("Clos",C571)))</formula>
    </cfRule>
    <cfRule type="containsText" priority="1337" operator="containsText" dxfId="211" text="WIP">
      <formula>NOT(ISERROR(SEARCH("WIP",C571)))</formula>
    </cfRule>
    <cfRule type="containsText" priority="1338" operator="containsText" dxfId="0" text="NOK">
      <formula>NOT(ISERROR(SEARCH("NOK",C571)))</formula>
    </cfRule>
    <cfRule type="containsText" priority="1339" operator="containsText" dxfId="213" text="OPEN">
      <formula>NOT(ISERROR(SEARCH("OPEN",C571)))</formula>
    </cfRule>
    <cfRule type="containsText" priority="1340" operator="containsText" dxfId="1" text="Clos">
      <formula>NOT(ISERROR(SEARCH("Clos",C571)))</formula>
    </cfRule>
    <cfRule type="containsText" priority="1341" operator="containsText" dxfId="211" text="WIP">
      <formula>NOT(ISERROR(SEARCH("WIP",C571)))</formula>
    </cfRule>
  </conditionalFormatting>
  <conditionalFormatting sqref="C572:C573">
    <cfRule type="containsText" priority="920" operator="containsText" dxfId="0" text="NOK">
      <formula>NOT(ISERROR(SEARCH("NOK",C572)))</formula>
    </cfRule>
    <cfRule type="containsText" priority="921" operator="containsText" dxfId="213" text="OPEN">
      <formula>NOT(ISERROR(SEARCH("OPEN",C572)))</formula>
    </cfRule>
    <cfRule type="containsText" priority="922" operator="containsText" dxfId="1" text="Clos">
      <formula>NOT(ISERROR(SEARCH("Clos",C572)))</formula>
    </cfRule>
    <cfRule type="containsText" priority="923" operator="containsText" dxfId="211" text="WIP">
      <formula>NOT(ISERROR(SEARCH("WIP",C572)))</formula>
    </cfRule>
  </conditionalFormatting>
  <conditionalFormatting sqref="C573">
    <cfRule type="containsText" priority="1346" operator="containsText" dxfId="0" text="NOK">
      <formula>NOT(ISERROR(SEARCH("NOK",C573)))</formula>
    </cfRule>
    <cfRule type="containsText" priority="1347" operator="containsText" dxfId="213" text="OPEN">
      <formula>NOT(ISERROR(SEARCH("OPEN",C573)))</formula>
    </cfRule>
    <cfRule type="containsText" priority="1348" operator="containsText" dxfId="1" text="Clos">
      <formula>NOT(ISERROR(SEARCH("Clos",C573)))</formula>
    </cfRule>
    <cfRule type="containsText" priority="1349" operator="containsText" dxfId="211" text="WIP">
      <formula>NOT(ISERROR(SEARCH("WIP",C573)))</formula>
    </cfRule>
    <cfRule type="containsText" priority="1350" operator="containsText" dxfId="0" text="NOK">
      <formula>NOT(ISERROR(SEARCH("NOK",C573)))</formula>
    </cfRule>
    <cfRule type="containsText" priority="1351" operator="containsText" dxfId="213" text="OPEN">
      <formula>NOT(ISERROR(SEARCH("OPEN",C573)))</formula>
    </cfRule>
    <cfRule type="containsText" priority="1352" operator="containsText" dxfId="1" text="Clos">
      <formula>NOT(ISERROR(SEARCH("Clos",C573)))</formula>
    </cfRule>
    <cfRule type="containsText" priority="1353" operator="containsText" dxfId="211" text="WIP">
      <formula>NOT(ISERROR(SEARCH("WIP",C573)))</formula>
    </cfRule>
    <cfRule type="containsText" priority="1354" operator="containsText" dxfId="0" text="NOK">
      <formula>NOT(ISERROR(SEARCH("NOK",C573)))</formula>
    </cfRule>
    <cfRule type="containsText" priority="1355" operator="containsText" dxfId="213" text="OPEN">
      <formula>NOT(ISERROR(SEARCH("OPEN",C573)))</formula>
    </cfRule>
    <cfRule type="containsText" priority="1356" operator="containsText" dxfId="1" text="Clos">
      <formula>NOT(ISERROR(SEARCH("Clos",C573)))</formula>
    </cfRule>
    <cfRule type="containsText" priority="1357" operator="containsText" dxfId="211" text="WIP">
      <formula>NOT(ISERROR(SEARCH("WIP",C573)))</formula>
    </cfRule>
    <cfRule type="containsText" priority="1358" operator="containsText" dxfId="0" text="NOK">
      <formula>NOT(ISERROR(SEARCH("NOK",C573)))</formula>
    </cfRule>
    <cfRule type="containsText" priority="1359" operator="containsText" dxfId="213" text="OPEN">
      <formula>NOT(ISERROR(SEARCH("OPEN",C573)))</formula>
    </cfRule>
    <cfRule type="containsText" priority="1360" operator="containsText" dxfId="1" text="Clos">
      <formula>NOT(ISERROR(SEARCH("Clos",C573)))</formula>
    </cfRule>
    <cfRule type="containsText" priority="1361" operator="containsText" dxfId="211" text="WIP">
      <formula>NOT(ISERROR(SEARCH("WIP",C573)))</formula>
    </cfRule>
    <cfRule type="containsText" priority="1362" operator="containsText" dxfId="0" text="NOK">
      <formula>NOT(ISERROR(SEARCH("NOK",C573)))</formula>
    </cfRule>
    <cfRule type="containsText" priority="1363" operator="containsText" dxfId="213" text="OPEN">
      <formula>NOT(ISERROR(SEARCH("OPEN",C573)))</formula>
    </cfRule>
    <cfRule type="containsText" priority="1364" operator="containsText" dxfId="1" text="Clos">
      <formula>NOT(ISERROR(SEARCH("Clos",C573)))</formula>
    </cfRule>
    <cfRule type="containsText" priority="1365" operator="containsText" dxfId="211" text="WIP">
      <formula>NOT(ISERROR(SEARCH("WIP",C573)))</formula>
    </cfRule>
    <cfRule type="containsText" priority="1366" operator="containsText" dxfId="0" text="NOK">
      <formula>NOT(ISERROR(SEARCH("NOK",C573)))</formula>
    </cfRule>
    <cfRule type="containsText" priority="1367" operator="containsText" dxfId="213" text="OPEN">
      <formula>NOT(ISERROR(SEARCH("OPEN",C573)))</formula>
    </cfRule>
    <cfRule type="containsText" priority="1368" operator="containsText" dxfId="1" text="Clos">
      <formula>NOT(ISERROR(SEARCH("Clos",C573)))</formula>
    </cfRule>
    <cfRule type="containsText" priority="1369" operator="containsText" dxfId="211" text="WIP">
      <formula>NOT(ISERROR(SEARCH("WIP",C573)))</formula>
    </cfRule>
  </conditionalFormatting>
  <conditionalFormatting sqref="C573:C574">
    <cfRule type="containsText" priority="1370" operator="containsText" dxfId="0" text="NOK">
      <formula>NOT(ISERROR(SEARCH("NOK",C573)))</formula>
    </cfRule>
    <cfRule type="containsText" priority="1371" operator="containsText" dxfId="213" text="OPEN">
      <formula>NOT(ISERROR(SEARCH("OPEN",C573)))</formula>
    </cfRule>
    <cfRule type="containsText" priority="1372" operator="containsText" dxfId="1" text="Clos">
      <formula>NOT(ISERROR(SEARCH("Clos",C573)))</formula>
    </cfRule>
    <cfRule type="containsText" priority="1373" operator="containsText" dxfId="211" text="WIP">
      <formula>NOT(ISERROR(SEARCH("WIP",C573)))</formula>
    </cfRule>
  </conditionalFormatting>
  <conditionalFormatting sqref="C574">
    <cfRule type="containsText" priority="1378" operator="containsText" dxfId="0" text="NOK">
      <formula>NOT(ISERROR(SEARCH("NOK",C574)))</formula>
    </cfRule>
    <cfRule type="containsText" priority="1379" operator="containsText" dxfId="213" text="OPEN">
      <formula>NOT(ISERROR(SEARCH("OPEN",C574)))</formula>
    </cfRule>
    <cfRule type="containsText" priority="1380" operator="containsText" dxfId="1" text="Clos">
      <formula>NOT(ISERROR(SEARCH("Clos",C574)))</formula>
    </cfRule>
    <cfRule type="containsText" priority="1381" operator="containsText" dxfId="211" text="WIP">
      <formula>NOT(ISERROR(SEARCH("WIP",C574)))</formula>
    </cfRule>
    <cfRule type="containsText" priority="1382" operator="containsText" dxfId="0" text="NOK">
      <formula>NOT(ISERROR(SEARCH("NOK",C574)))</formula>
    </cfRule>
    <cfRule type="containsText" priority="1383" operator="containsText" dxfId="213" text="OPEN">
      <formula>NOT(ISERROR(SEARCH("OPEN",C574)))</formula>
    </cfRule>
    <cfRule type="containsText" priority="1384" operator="containsText" dxfId="1" text="Clos">
      <formula>NOT(ISERROR(SEARCH("Clos",C574)))</formula>
    </cfRule>
    <cfRule type="containsText" priority="1385" operator="containsText" dxfId="211" text="WIP">
      <formula>NOT(ISERROR(SEARCH("WIP",C574)))</formula>
    </cfRule>
    <cfRule type="containsText" priority="1386" operator="containsText" dxfId="0" text="NOK">
      <formula>NOT(ISERROR(SEARCH("NOK",C574)))</formula>
    </cfRule>
    <cfRule type="containsText" priority="1387" operator="containsText" dxfId="213" text="OPEN">
      <formula>NOT(ISERROR(SEARCH("OPEN",C574)))</formula>
    </cfRule>
    <cfRule type="containsText" priority="1388" operator="containsText" dxfId="1" text="Clos">
      <formula>NOT(ISERROR(SEARCH("Clos",C574)))</formula>
    </cfRule>
    <cfRule type="containsText" priority="1389" operator="containsText" dxfId="211" text="WIP">
      <formula>NOT(ISERROR(SEARCH("WIP",C574)))</formula>
    </cfRule>
    <cfRule type="containsText" priority="1390" operator="containsText" dxfId="0" text="NOK">
      <formula>NOT(ISERROR(SEARCH("NOK",C574)))</formula>
    </cfRule>
    <cfRule type="containsText" priority="1391" operator="containsText" dxfId="213" text="OPEN">
      <formula>NOT(ISERROR(SEARCH("OPEN",C574)))</formula>
    </cfRule>
    <cfRule type="containsText" priority="1392" operator="containsText" dxfId="1" text="Clos">
      <formula>NOT(ISERROR(SEARCH("Clos",C574)))</formula>
    </cfRule>
    <cfRule type="containsText" priority="1393" operator="containsText" dxfId="211" text="WIP">
      <formula>NOT(ISERROR(SEARCH("WIP",C574)))</formula>
    </cfRule>
    <cfRule type="containsText" priority="1394" operator="containsText" dxfId="0" text="NOK">
      <formula>NOT(ISERROR(SEARCH("NOK",C574)))</formula>
    </cfRule>
    <cfRule type="containsText" priority="1395" operator="containsText" dxfId="213" text="OPEN">
      <formula>NOT(ISERROR(SEARCH("OPEN",C574)))</formula>
    </cfRule>
    <cfRule type="containsText" priority="1396" operator="containsText" dxfId="1" text="Clos">
      <formula>NOT(ISERROR(SEARCH("Clos",C574)))</formula>
    </cfRule>
    <cfRule type="containsText" priority="1397" operator="containsText" dxfId="211" text="WIP">
      <formula>NOT(ISERROR(SEARCH("WIP",C574)))</formula>
    </cfRule>
    <cfRule type="containsText" priority="1398" operator="containsText" dxfId="0" text="NOK">
      <formula>NOT(ISERROR(SEARCH("NOK",C574)))</formula>
    </cfRule>
    <cfRule type="containsText" priority="1399" operator="containsText" dxfId="213" text="OPEN">
      <formula>NOT(ISERROR(SEARCH("OPEN",C574)))</formula>
    </cfRule>
    <cfRule type="containsText" priority="1400" operator="containsText" dxfId="1" text="Clos">
      <formula>NOT(ISERROR(SEARCH("Clos",C574)))</formula>
    </cfRule>
    <cfRule type="containsText" priority="1401" operator="containsText" dxfId="211" text="WIP">
      <formula>NOT(ISERROR(SEARCH("WIP",C574)))</formula>
    </cfRule>
  </conditionalFormatting>
  <conditionalFormatting sqref="C574:C576">
    <cfRule type="containsText" priority="1402" operator="containsText" dxfId="0" text="NOK">
      <formula>NOT(ISERROR(SEARCH("NOK",C574)))</formula>
    </cfRule>
    <cfRule type="containsText" priority="1403" operator="containsText" dxfId="213" text="OPEN">
      <formula>NOT(ISERROR(SEARCH("OPEN",C574)))</formula>
    </cfRule>
    <cfRule type="containsText" priority="1404" operator="containsText" dxfId="1" text="Clos">
      <formula>NOT(ISERROR(SEARCH("Clos",C574)))</formula>
    </cfRule>
    <cfRule type="containsText" priority="1405" operator="containsText" dxfId="211" text="WIP">
      <formula>NOT(ISERROR(SEARCH("WIP",C574)))</formula>
    </cfRule>
  </conditionalFormatting>
  <conditionalFormatting sqref="C576">
    <cfRule type="containsText" priority="1428" operator="containsText" dxfId="0" text="NOK">
      <formula>NOT(ISERROR(SEARCH("NOK",C576)))</formula>
    </cfRule>
    <cfRule type="containsText" priority="1429" operator="containsText" dxfId="213" text="OPEN">
      <formula>NOT(ISERROR(SEARCH("OPEN",C576)))</formula>
    </cfRule>
    <cfRule type="containsText" priority="1430" operator="containsText" dxfId="1" text="Clos">
      <formula>NOT(ISERROR(SEARCH("Clos",C576)))</formula>
    </cfRule>
    <cfRule type="containsText" priority="1431" operator="containsText" dxfId="211" text="WIP">
      <formula>NOT(ISERROR(SEARCH("WIP",C576)))</formula>
    </cfRule>
    <cfRule type="containsText" priority="1432" operator="containsText" dxfId="0" text="NOK">
      <formula>NOT(ISERROR(SEARCH("NOK",C576)))</formula>
    </cfRule>
    <cfRule type="containsText" priority="1433" operator="containsText" dxfId="213" text="OPEN">
      <formula>NOT(ISERROR(SEARCH("OPEN",C576)))</formula>
    </cfRule>
    <cfRule type="containsText" priority="1434" operator="containsText" dxfId="1" text="Clos">
      <formula>NOT(ISERROR(SEARCH("Clos",C576)))</formula>
    </cfRule>
    <cfRule type="containsText" priority="1435" operator="containsText" dxfId="211" text="WIP">
      <formula>NOT(ISERROR(SEARCH("WIP",C576)))</formula>
    </cfRule>
    <cfRule type="containsText" priority="1436" operator="containsText" dxfId="0" text="NOK">
      <formula>NOT(ISERROR(SEARCH("NOK",C576)))</formula>
    </cfRule>
    <cfRule type="containsText" priority="1437" operator="containsText" dxfId="213" text="OPEN">
      <formula>NOT(ISERROR(SEARCH("OPEN",C576)))</formula>
    </cfRule>
    <cfRule type="containsText" priority="1438" operator="containsText" dxfId="1" text="Clos">
      <formula>NOT(ISERROR(SEARCH("Clos",C576)))</formula>
    </cfRule>
    <cfRule type="containsText" priority="1439" operator="containsText" dxfId="211" text="WIP">
      <formula>NOT(ISERROR(SEARCH("WIP",C576)))</formula>
    </cfRule>
    <cfRule type="containsText" priority="1440" operator="containsText" dxfId="0" text="NOK">
      <formula>NOT(ISERROR(SEARCH("NOK",C576)))</formula>
    </cfRule>
    <cfRule type="containsText" priority="1441" operator="containsText" dxfId="213" text="OPEN">
      <formula>NOT(ISERROR(SEARCH("OPEN",C576)))</formula>
    </cfRule>
    <cfRule type="containsText" priority="1442" operator="containsText" dxfId="1" text="Clos">
      <formula>NOT(ISERROR(SEARCH("Clos",C576)))</formula>
    </cfRule>
    <cfRule type="containsText" priority="1443" operator="containsText" dxfId="211" text="WIP">
      <formula>NOT(ISERROR(SEARCH("WIP",C576)))</formula>
    </cfRule>
    <cfRule type="containsText" priority="1444" operator="containsText" dxfId="0" text="NOK">
      <formula>NOT(ISERROR(SEARCH("NOK",C576)))</formula>
    </cfRule>
    <cfRule type="containsText" priority="1445" operator="containsText" dxfId="213" text="OPEN">
      <formula>NOT(ISERROR(SEARCH("OPEN",C576)))</formula>
    </cfRule>
    <cfRule type="containsText" priority="1446" operator="containsText" dxfId="1" text="Clos">
      <formula>NOT(ISERROR(SEARCH("Clos",C576)))</formula>
    </cfRule>
    <cfRule type="containsText" priority="1447" operator="containsText" dxfId="211" text="WIP">
      <formula>NOT(ISERROR(SEARCH("WIP",C576)))</formula>
    </cfRule>
    <cfRule type="containsText" priority="1448" operator="containsText" dxfId="0" text="NOK">
      <formula>NOT(ISERROR(SEARCH("NOK",C576)))</formula>
    </cfRule>
    <cfRule type="containsText" priority="1449" operator="containsText" dxfId="213" text="OPEN">
      <formula>NOT(ISERROR(SEARCH("OPEN",C576)))</formula>
    </cfRule>
    <cfRule type="containsText" priority="1450" operator="containsText" dxfId="1" text="Clos">
      <formula>NOT(ISERROR(SEARCH("Clos",C576)))</formula>
    </cfRule>
    <cfRule type="containsText" priority="1451" operator="containsText" dxfId="211" text="WIP">
      <formula>NOT(ISERROR(SEARCH("WIP",C576)))</formula>
    </cfRule>
    <cfRule type="containsText" priority="1452" operator="containsText" dxfId="0" text="NOK">
      <formula>NOT(ISERROR(SEARCH("NOK",C576)))</formula>
    </cfRule>
    <cfRule type="containsText" priority="1453" operator="containsText" dxfId="213" text="OPEN">
      <formula>NOT(ISERROR(SEARCH("OPEN",C576)))</formula>
    </cfRule>
    <cfRule type="containsText" priority="1454" operator="containsText" dxfId="1" text="Clos">
      <formula>NOT(ISERROR(SEARCH("Clos",C576)))</formula>
    </cfRule>
    <cfRule type="containsText" priority="1455" operator="containsText" dxfId="211" text="WIP">
      <formula>NOT(ISERROR(SEARCH("WIP",C576)))</formula>
    </cfRule>
  </conditionalFormatting>
  <conditionalFormatting sqref="C577">
    <cfRule type="containsText" priority="1118" operator="containsText" dxfId="0" text="NOK">
      <formula>NOT(ISERROR(SEARCH("NOK",C577)))</formula>
    </cfRule>
    <cfRule type="containsText" priority="1119" operator="containsText" dxfId="213" text="OPEN">
      <formula>NOT(ISERROR(SEARCH("OPEN",C577)))</formula>
    </cfRule>
    <cfRule type="containsText" priority="1120" operator="containsText" dxfId="1" text="Clos">
      <formula>NOT(ISERROR(SEARCH("Clos",C577)))</formula>
    </cfRule>
    <cfRule type="containsText" priority="1121" operator="containsText" dxfId="211" text="WIP">
      <formula>NOT(ISERROR(SEARCH("WIP",C577)))</formula>
    </cfRule>
    <cfRule type="containsText" priority="1122" operator="containsText" dxfId="0" text="NOK">
      <formula>NOT(ISERROR(SEARCH("NOK",C577)))</formula>
    </cfRule>
    <cfRule type="containsText" priority="1123" operator="containsText" dxfId="213" text="OPEN">
      <formula>NOT(ISERROR(SEARCH("OPEN",C577)))</formula>
    </cfRule>
    <cfRule type="containsText" priority="1124" operator="containsText" dxfId="1" text="Clos">
      <formula>NOT(ISERROR(SEARCH("Clos",C577)))</formula>
    </cfRule>
    <cfRule type="containsText" priority="1125" operator="containsText" dxfId="211" text="WIP">
      <formula>NOT(ISERROR(SEARCH("WIP",C577)))</formula>
    </cfRule>
    <cfRule type="containsText" priority="1126" operator="containsText" dxfId="0" text="NOK">
      <formula>NOT(ISERROR(SEARCH("NOK",C577)))</formula>
    </cfRule>
    <cfRule type="containsText" priority="1127" operator="containsText" dxfId="213" text="OPEN">
      <formula>NOT(ISERROR(SEARCH("OPEN",C577)))</formula>
    </cfRule>
    <cfRule type="containsText" priority="1128" operator="containsText" dxfId="1" text="Clos">
      <formula>NOT(ISERROR(SEARCH("Clos",C577)))</formula>
    </cfRule>
    <cfRule type="containsText" priority="1129" operator="containsText" dxfId="211" text="WIP">
      <formula>NOT(ISERROR(SEARCH("WIP",C577)))</formula>
    </cfRule>
    <cfRule type="containsText" priority="1130" operator="containsText" dxfId="0" text="NOK">
      <formula>NOT(ISERROR(SEARCH("NOK",C577)))</formula>
    </cfRule>
    <cfRule type="containsText" priority="1131" operator="containsText" dxfId="213" text="OPEN">
      <formula>NOT(ISERROR(SEARCH("OPEN",C577)))</formula>
    </cfRule>
    <cfRule type="containsText" priority="1132" operator="containsText" dxfId="1" text="Clos">
      <formula>NOT(ISERROR(SEARCH("Clos",C577)))</formula>
    </cfRule>
    <cfRule type="containsText" priority="1133" operator="containsText" dxfId="211" text="WIP">
      <formula>NOT(ISERROR(SEARCH("WIP",C577)))</formula>
    </cfRule>
    <cfRule type="containsText" priority="1134" operator="containsText" dxfId="0" text="NOK">
      <formula>NOT(ISERROR(SEARCH("NOK",C577)))</formula>
    </cfRule>
    <cfRule type="containsText" priority="1135" operator="containsText" dxfId="213" text="OPEN">
      <formula>NOT(ISERROR(SEARCH("OPEN",C577)))</formula>
    </cfRule>
    <cfRule type="containsText" priority="1136" operator="containsText" dxfId="1" text="Clos">
      <formula>NOT(ISERROR(SEARCH("Clos",C577)))</formula>
    </cfRule>
    <cfRule type="containsText" priority="1137" operator="containsText" dxfId="211" text="WIP">
      <formula>NOT(ISERROR(SEARCH("WIP",C577)))</formula>
    </cfRule>
    <cfRule type="containsText" priority="1138" operator="containsText" dxfId="0" text="NOK">
      <formula>NOT(ISERROR(SEARCH("NOK",C577)))</formula>
    </cfRule>
    <cfRule type="containsText" priority="1139" operator="containsText" dxfId="213" text="OPEN">
      <formula>NOT(ISERROR(SEARCH("OPEN",C577)))</formula>
    </cfRule>
    <cfRule type="containsText" priority="1140" operator="containsText" dxfId="1" text="Clos">
      <formula>NOT(ISERROR(SEARCH("Clos",C577)))</formula>
    </cfRule>
    <cfRule type="containsText" priority="1141" operator="containsText" dxfId="211" text="WIP">
      <formula>NOT(ISERROR(SEARCH("WIP",C577)))</formula>
    </cfRule>
    <cfRule type="containsText" priority="1142" operator="containsText" dxfId="0" text="NOK">
      <formula>NOT(ISERROR(SEARCH("NOK",C577)))</formula>
    </cfRule>
    <cfRule type="containsText" priority="1143" operator="containsText" dxfId="213" text="OPEN">
      <formula>NOT(ISERROR(SEARCH("OPEN",C577)))</formula>
    </cfRule>
    <cfRule type="containsText" priority="1144" operator="containsText" dxfId="1" text="Clos">
      <formula>NOT(ISERROR(SEARCH("Clos",C577)))</formula>
    </cfRule>
    <cfRule type="containsText" priority="1145" operator="containsText" dxfId="211" text="WIP">
      <formula>NOT(ISERROR(SEARCH("WIP",C577)))</formula>
    </cfRule>
    <cfRule type="containsText" priority="1146" operator="containsText" dxfId="0" text="NOK">
      <formula>NOT(ISERROR(SEARCH("NOK",C577)))</formula>
    </cfRule>
    <cfRule type="containsText" priority="1147" operator="containsText" dxfId="213" text="OPEN">
      <formula>NOT(ISERROR(SEARCH("OPEN",C577)))</formula>
    </cfRule>
    <cfRule type="containsText" priority="1148" operator="containsText" dxfId="1" text="Clos">
      <formula>NOT(ISERROR(SEARCH("Clos",C577)))</formula>
    </cfRule>
    <cfRule type="containsText" priority="1149" operator="containsText" dxfId="211" text="WIP">
      <formula>NOT(ISERROR(SEARCH("WIP",C577)))</formula>
    </cfRule>
  </conditionalFormatting>
  <conditionalFormatting sqref="C579">
    <cfRule type="containsText" priority="1086" operator="containsText" dxfId="0" text="NOK">
      <formula>NOT(ISERROR(SEARCH("NOK",C579)))</formula>
    </cfRule>
    <cfRule type="containsText" priority="1087" operator="containsText" dxfId="213" text="OPEN">
      <formula>NOT(ISERROR(SEARCH("OPEN",C579)))</formula>
    </cfRule>
    <cfRule type="containsText" priority="1088" operator="containsText" dxfId="1" text="Clos">
      <formula>NOT(ISERROR(SEARCH("Clos",C579)))</formula>
    </cfRule>
    <cfRule type="containsText" priority="1089" operator="containsText" dxfId="211" text="WIP">
      <formula>NOT(ISERROR(SEARCH("WIP",C579)))</formula>
    </cfRule>
    <cfRule type="containsText" priority="1090" operator="containsText" dxfId="0" text="NOK">
      <formula>NOT(ISERROR(SEARCH("NOK",C579)))</formula>
    </cfRule>
    <cfRule type="containsText" priority="1091" operator="containsText" dxfId="213" text="OPEN">
      <formula>NOT(ISERROR(SEARCH("OPEN",C579)))</formula>
    </cfRule>
    <cfRule type="containsText" priority="1092" operator="containsText" dxfId="1" text="Clos">
      <formula>NOT(ISERROR(SEARCH("Clos",C579)))</formula>
    </cfRule>
    <cfRule type="containsText" priority="1093" operator="containsText" dxfId="211" text="WIP">
      <formula>NOT(ISERROR(SEARCH("WIP",C579)))</formula>
    </cfRule>
    <cfRule type="containsText" priority="1094" operator="containsText" dxfId="0" text="NOK">
      <formula>NOT(ISERROR(SEARCH("NOK",C579)))</formula>
    </cfRule>
    <cfRule type="containsText" priority="1095" operator="containsText" dxfId="213" text="OPEN">
      <formula>NOT(ISERROR(SEARCH("OPEN",C579)))</formula>
    </cfRule>
    <cfRule type="containsText" priority="1096" operator="containsText" dxfId="1" text="Clos">
      <formula>NOT(ISERROR(SEARCH("Clos",C579)))</formula>
    </cfRule>
    <cfRule type="containsText" priority="1097" operator="containsText" dxfId="211" text="WIP">
      <formula>NOT(ISERROR(SEARCH("WIP",C579)))</formula>
    </cfRule>
    <cfRule type="containsText" priority="1098" operator="containsText" dxfId="0" text="NOK">
      <formula>NOT(ISERROR(SEARCH("NOK",C579)))</formula>
    </cfRule>
    <cfRule type="containsText" priority="1099" operator="containsText" dxfId="213" text="OPEN">
      <formula>NOT(ISERROR(SEARCH("OPEN",C579)))</formula>
    </cfRule>
    <cfRule type="containsText" priority="1100" operator="containsText" dxfId="1" text="Clos">
      <formula>NOT(ISERROR(SEARCH("Clos",C579)))</formula>
    </cfRule>
    <cfRule type="containsText" priority="1101" operator="containsText" dxfId="211" text="WIP">
      <formula>NOT(ISERROR(SEARCH("WIP",C579)))</formula>
    </cfRule>
    <cfRule type="containsText" priority="1102" operator="containsText" dxfId="0" text="NOK">
      <formula>NOT(ISERROR(SEARCH("NOK",C579)))</formula>
    </cfRule>
    <cfRule type="containsText" priority="1103" operator="containsText" dxfId="213" text="OPEN">
      <formula>NOT(ISERROR(SEARCH("OPEN",C579)))</formula>
    </cfRule>
    <cfRule type="containsText" priority="1104" operator="containsText" dxfId="1" text="Clos">
      <formula>NOT(ISERROR(SEARCH("Clos",C579)))</formula>
    </cfRule>
    <cfRule type="containsText" priority="1105" operator="containsText" dxfId="211" text="WIP">
      <formula>NOT(ISERROR(SEARCH("WIP",C579)))</formula>
    </cfRule>
    <cfRule type="containsText" priority="1106" operator="containsText" dxfId="0" text="NOK">
      <formula>NOT(ISERROR(SEARCH("NOK",C579)))</formula>
    </cfRule>
    <cfRule type="containsText" priority="1107" operator="containsText" dxfId="213" text="OPEN">
      <formula>NOT(ISERROR(SEARCH("OPEN",C579)))</formula>
    </cfRule>
    <cfRule type="containsText" priority="1108" operator="containsText" dxfId="1" text="Clos">
      <formula>NOT(ISERROR(SEARCH("Clos",C579)))</formula>
    </cfRule>
    <cfRule type="containsText" priority="1109" operator="containsText" dxfId="211" text="WIP">
      <formula>NOT(ISERROR(SEARCH("WIP",C579)))</formula>
    </cfRule>
    <cfRule type="containsText" priority="1110" operator="containsText" dxfId="0" text="NOK">
      <formula>NOT(ISERROR(SEARCH("NOK",C579)))</formula>
    </cfRule>
    <cfRule type="containsText" priority="1111" operator="containsText" dxfId="213" text="OPEN">
      <formula>NOT(ISERROR(SEARCH("OPEN",C579)))</formula>
    </cfRule>
    <cfRule type="containsText" priority="1112" operator="containsText" dxfId="1" text="Clos">
      <formula>NOT(ISERROR(SEARCH("Clos",C579)))</formula>
    </cfRule>
    <cfRule type="containsText" priority="1113" operator="containsText" dxfId="211" text="WIP">
      <formula>NOT(ISERROR(SEARCH("WIP",C579)))</formula>
    </cfRule>
    <cfRule type="containsText" priority="1114" operator="containsText" dxfId="0" text="NOK">
      <formula>NOT(ISERROR(SEARCH("NOK",C579)))</formula>
    </cfRule>
    <cfRule type="containsText" priority="1115" operator="containsText" dxfId="213" text="OPEN">
      <formula>NOT(ISERROR(SEARCH("OPEN",C579)))</formula>
    </cfRule>
    <cfRule type="containsText" priority="1116" operator="containsText" dxfId="1" text="Clos">
      <formula>NOT(ISERROR(SEARCH("Clos",C579)))</formula>
    </cfRule>
    <cfRule type="containsText" priority="1117" operator="containsText" dxfId="211" text="WIP">
      <formula>NOT(ISERROR(SEARCH("WIP",C579)))</formula>
    </cfRule>
  </conditionalFormatting>
  <conditionalFormatting sqref="C582">
    <cfRule type="containsText" priority="1058" operator="containsText" dxfId="0" text="NOK">
      <formula>NOT(ISERROR(SEARCH("NOK",C582)))</formula>
    </cfRule>
    <cfRule type="containsText" priority="1059" operator="containsText" dxfId="213" text="OPEN">
      <formula>NOT(ISERROR(SEARCH("OPEN",C582)))</formula>
    </cfRule>
    <cfRule type="containsText" priority="1060" operator="containsText" dxfId="1" text="Clos">
      <formula>NOT(ISERROR(SEARCH("Clos",C582)))</formula>
    </cfRule>
    <cfRule type="containsText" priority="1061" operator="containsText" dxfId="211" text="WIP">
      <formula>NOT(ISERROR(SEARCH("WIP",C582)))</formula>
    </cfRule>
    <cfRule type="containsText" priority="1062" operator="containsText" dxfId="0" text="NOK">
      <formula>NOT(ISERROR(SEARCH("NOK",C582)))</formula>
    </cfRule>
    <cfRule type="containsText" priority="1063" operator="containsText" dxfId="213" text="OPEN">
      <formula>NOT(ISERROR(SEARCH("OPEN",C582)))</formula>
    </cfRule>
    <cfRule type="containsText" priority="1064" operator="containsText" dxfId="1" text="Clos">
      <formula>NOT(ISERROR(SEARCH("Clos",C582)))</formula>
    </cfRule>
    <cfRule type="containsText" priority="1065" operator="containsText" dxfId="211" text="WIP">
      <formula>NOT(ISERROR(SEARCH("WIP",C582)))</formula>
    </cfRule>
    <cfRule type="containsText" priority="1066" operator="containsText" dxfId="0" text="NOK">
      <formula>NOT(ISERROR(SEARCH("NOK",C582)))</formula>
    </cfRule>
    <cfRule type="containsText" priority="1067" operator="containsText" dxfId="213" text="OPEN">
      <formula>NOT(ISERROR(SEARCH("OPEN",C582)))</formula>
    </cfRule>
    <cfRule type="containsText" priority="1068" operator="containsText" dxfId="1" text="Clos">
      <formula>NOT(ISERROR(SEARCH("Clos",C582)))</formula>
    </cfRule>
    <cfRule type="containsText" priority="1069" operator="containsText" dxfId="211" text="WIP">
      <formula>NOT(ISERROR(SEARCH("WIP",C582)))</formula>
    </cfRule>
    <cfRule type="containsText" priority="1070" operator="containsText" dxfId="0" text="NOK">
      <formula>NOT(ISERROR(SEARCH("NOK",C582)))</formula>
    </cfRule>
    <cfRule type="containsText" priority="1071" operator="containsText" dxfId="213" text="OPEN">
      <formula>NOT(ISERROR(SEARCH("OPEN",C582)))</formula>
    </cfRule>
    <cfRule type="containsText" priority="1072" operator="containsText" dxfId="1" text="Clos">
      <formula>NOT(ISERROR(SEARCH("Clos",C582)))</formula>
    </cfRule>
    <cfRule type="containsText" priority="1073" operator="containsText" dxfId="211" text="WIP">
      <formula>NOT(ISERROR(SEARCH("WIP",C582)))</formula>
    </cfRule>
    <cfRule type="containsText" priority="1074" operator="containsText" dxfId="0" text="NOK">
      <formula>NOT(ISERROR(SEARCH("NOK",C582)))</formula>
    </cfRule>
    <cfRule type="containsText" priority="1075" operator="containsText" dxfId="213" text="OPEN">
      <formula>NOT(ISERROR(SEARCH("OPEN",C582)))</formula>
    </cfRule>
    <cfRule type="containsText" priority="1076" operator="containsText" dxfId="1" text="Clos">
      <formula>NOT(ISERROR(SEARCH("Clos",C582)))</formula>
    </cfRule>
    <cfRule type="containsText" priority="1077" operator="containsText" dxfId="211" text="WIP">
      <formula>NOT(ISERROR(SEARCH("WIP",C582)))</formula>
    </cfRule>
    <cfRule type="containsText" priority="1078" operator="containsText" dxfId="0" text="NOK">
      <formula>NOT(ISERROR(SEARCH("NOK",C582)))</formula>
    </cfRule>
    <cfRule type="containsText" priority="1079" operator="containsText" dxfId="213" text="OPEN">
      <formula>NOT(ISERROR(SEARCH("OPEN",C582)))</formula>
    </cfRule>
    <cfRule type="containsText" priority="1080" operator="containsText" dxfId="1" text="Clos">
      <formula>NOT(ISERROR(SEARCH("Clos",C582)))</formula>
    </cfRule>
    <cfRule type="containsText" priority="1081" operator="containsText" dxfId="211" text="WIP">
      <formula>NOT(ISERROR(SEARCH("WIP",C582)))</formula>
    </cfRule>
    <cfRule type="containsText" priority="1082" operator="containsText" dxfId="0" text="NOK">
      <formula>NOT(ISERROR(SEARCH("NOK",C582)))</formula>
    </cfRule>
    <cfRule type="containsText" priority="1083" operator="containsText" dxfId="213" text="OPEN">
      <formula>NOT(ISERROR(SEARCH("OPEN",C582)))</formula>
    </cfRule>
    <cfRule type="containsText" priority="1084" operator="containsText" dxfId="1" text="Clos">
      <formula>NOT(ISERROR(SEARCH("Clos",C582)))</formula>
    </cfRule>
    <cfRule type="containsText" priority="1085" operator="containsText" dxfId="211" text="WIP">
      <formula>NOT(ISERROR(SEARCH("WIP",C582)))</formula>
    </cfRule>
  </conditionalFormatting>
  <conditionalFormatting sqref="C582:C586">
    <cfRule type="containsText" priority="113" operator="containsText" dxfId="0" text="NOK">
      <formula>NOT(ISERROR(SEARCH("NOK",C582)))</formula>
    </cfRule>
    <cfRule type="containsText" priority="114" operator="containsText" dxfId="213" text="OPEN">
      <formula>NOT(ISERROR(SEARCH("OPEN",C582)))</formula>
    </cfRule>
    <cfRule type="containsText" priority="115" operator="containsText" dxfId="1" text="Clos">
      <formula>NOT(ISERROR(SEARCH("Clos",C582)))</formula>
    </cfRule>
    <cfRule type="containsText" priority="116" operator="containsText" dxfId="211" text="WIP">
      <formula>NOT(ISERROR(SEARCH("WIP",C582)))</formula>
    </cfRule>
  </conditionalFormatting>
  <conditionalFormatting sqref="C584">
    <cfRule type="containsText" priority="1022" operator="containsText" dxfId="0" text="NOK">
      <formula>NOT(ISERROR(SEARCH("NOK",C584)))</formula>
    </cfRule>
    <cfRule type="containsText" priority="1023" operator="containsText" dxfId="213" text="OPEN">
      <formula>NOT(ISERROR(SEARCH("OPEN",C584)))</formula>
    </cfRule>
    <cfRule type="containsText" priority="1024" operator="containsText" dxfId="1" text="Clos">
      <formula>NOT(ISERROR(SEARCH("Clos",C584)))</formula>
    </cfRule>
    <cfRule type="containsText" priority="1025" operator="containsText" dxfId="211" text="WIP">
      <formula>NOT(ISERROR(SEARCH("WIP",C584)))</formula>
    </cfRule>
    <cfRule type="containsText" priority="1026" operator="containsText" dxfId="0" text="NOK">
      <formula>NOT(ISERROR(SEARCH("NOK",C584)))</formula>
    </cfRule>
    <cfRule type="containsText" priority="1027" operator="containsText" dxfId="213" text="OPEN">
      <formula>NOT(ISERROR(SEARCH("OPEN",C584)))</formula>
    </cfRule>
    <cfRule type="containsText" priority="1028" operator="containsText" dxfId="1" text="Clos">
      <formula>NOT(ISERROR(SEARCH("Clos",C584)))</formula>
    </cfRule>
    <cfRule type="containsText" priority="1029" operator="containsText" dxfId="211" text="WIP">
      <formula>NOT(ISERROR(SEARCH("WIP",C584)))</formula>
    </cfRule>
    <cfRule type="containsText" priority="1030" operator="containsText" dxfId="0" text="NOK">
      <formula>NOT(ISERROR(SEARCH("NOK",C584)))</formula>
    </cfRule>
    <cfRule type="containsText" priority="1031" operator="containsText" dxfId="213" text="OPEN">
      <formula>NOT(ISERROR(SEARCH("OPEN",C584)))</formula>
    </cfRule>
    <cfRule type="containsText" priority="1032" operator="containsText" dxfId="1" text="Clos">
      <formula>NOT(ISERROR(SEARCH("Clos",C584)))</formula>
    </cfRule>
    <cfRule type="containsText" priority="1033" operator="containsText" dxfId="211" text="WIP">
      <formula>NOT(ISERROR(SEARCH("WIP",C584)))</formula>
    </cfRule>
    <cfRule type="containsText" priority="1034" operator="containsText" dxfId="0" text="NOK">
      <formula>NOT(ISERROR(SEARCH("NOK",C584)))</formula>
    </cfRule>
    <cfRule type="containsText" priority="1035" operator="containsText" dxfId="213" text="OPEN">
      <formula>NOT(ISERROR(SEARCH("OPEN",C584)))</formula>
    </cfRule>
    <cfRule type="containsText" priority="1036" operator="containsText" dxfId="1" text="Clos">
      <formula>NOT(ISERROR(SEARCH("Clos",C584)))</formula>
    </cfRule>
    <cfRule type="containsText" priority="1037" operator="containsText" dxfId="211" text="WIP">
      <formula>NOT(ISERROR(SEARCH("WIP",C584)))</formula>
    </cfRule>
    <cfRule type="containsText" priority="1038" operator="containsText" dxfId="0" text="NOK">
      <formula>NOT(ISERROR(SEARCH("NOK",C584)))</formula>
    </cfRule>
    <cfRule type="containsText" priority="1039" operator="containsText" dxfId="213" text="OPEN">
      <formula>NOT(ISERROR(SEARCH("OPEN",C584)))</formula>
    </cfRule>
    <cfRule type="containsText" priority="1040" operator="containsText" dxfId="1" text="Clos">
      <formula>NOT(ISERROR(SEARCH("Clos",C584)))</formula>
    </cfRule>
    <cfRule type="containsText" priority="1041" operator="containsText" dxfId="211" text="WIP">
      <formula>NOT(ISERROR(SEARCH("WIP",C584)))</formula>
    </cfRule>
    <cfRule type="containsText" priority="1042" operator="containsText" dxfId="0" text="NOK">
      <formula>NOT(ISERROR(SEARCH("NOK",C584)))</formula>
    </cfRule>
    <cfRule type="containsText" priority="1043" operator="containsText" dxfId="213" text="OPEN">
      <formula>NOT(ISERROR(SEARCH("OPEN",C584)))</formula>
    </cfRule>
    <cfRule type="containsText" priority="1044" operator="containsText" dxfId="1" text="Clos">
      <formula>NOT(ISERROR(SEARCH("Clos",C584)))</formula>
    </cfRule>
    <cfRule type="containsText" priority="1045" operator="containsText" dxfId="211" text="WIP">
      <formula>NOT(ISERROR(SEARCH("WIP",C584)))</formula>
    </cfRule>
    <cfRule type="containsText" priority="1046" operator="containsText" dxfId="0" text="NOK">
      <formula>NOT(ISERROR(SEARCH("NOK",C584)))</formula>
    </cfRule>
    <cfRule type="containsText" priority="1047" operator="containsText" dxfId="213" text="OPEN">
      <formula>NOT(ISERROR(SEARCH("OPEN",C584)))</formula>
    </cfRule>
    <cfRule type="containsText" priority="1048" operator="containsText" dxfId="1" text="Clos">
      <formula>NOT(ISERROR(SEARCH("Clos",C584)))</formula>
    </cfRule>
    <cfRule type="containsText" priority="1049" operator="containsText" dxfId="211" text="WIP">
      <formula>NOT(ISERROR(SEARCH("WIP",C584)))</formula>
    </cfRule>
  </conditionalFormatting>
  <conditionalFormatting sqref="C588">
    <cfRule type="containsText" priority="924" operator="containsText" dxfId="0" text="NOK">
      <formula>NOT(ISERROR(SEARCH("NOK",C588)))</formula>
    </cfRule>
    <cfRule type="containsText" priority="925" operator="containsText" dxfId="213" text="OPEN">
      <formula>NOT(ISERROR(SEARCH("OPEN",C588)))</formula>
    </cfRule>
    <cfRule type="containsText" priority="926" operator="containsText" dxfId="1" text="Clos">
      <formula>NOT(ISERROR(SEARCH("Clos",C588)))</formula>
    </cfRule>
    <cfRule type="containsText" priority="927" operator="containsText" dxfId="211" text="WIP">
      <formula>NOT(ISERROR(SEARCH("WIP",C588)))</formula>
    </cfRule>
    <cfRule type="containsText" priority="928" operator="containsText" dxfId="0" text="NOK">
      <formula>NOT(ISERROR(SEARCH("NOK",C588)))</formula>
    </cfRule>
    <cfRule type="containsText" priority="929" operator="containsText" dxfId="213" text="OPEN">
      <formula>NOT(ISERROR(SEARCH("OPEN",C588)))</formula>
    </cfRule>
    <cfRule type="containsText" priority="930" operator="containsText" dxfId="1" text="Clos">
      <formula>NOT(ISERROR(SEARCH("Clos",C588)))</formula>
    </cfRule>
    <cfRule type="containsText" priority="931" operator="containsText" dxfId="211" text="WIP">
      <formula>NOT(ISERROR(SEARCH("WIP",C588)))</formula>
    </cfRule>
    <cfRule type="containsText" priority="932" operator="containsText" dxfId="0" text="NOK">
      <formula>NOT(ISERROR(SEARCH("NOK",C588)))</formula>
    </cfRule>
    <cfRule type="containsText" priority="933" operator="containsText" dxfId="213" text="OPEN">
      <formula>NOT(ISERROR(SEARCH("OPEN",C588)))</formula>
    </cfRule>
    <cfRule type="containsText" priority="934" operator="containsText" dxfId="1" text="Clos">
      <formula>NOT(ISERROR(SEARCH("Clos",C588)))</formula>
    </cfRule>
    <cfRule type="containsText" priority="935" operator="containsText" dxfId="211" text="WIP">
      <formula>NOT(ISERROR(SEARCH("WIP",C588)))</formula>
    </cfRule>
    <cfRule type="containsText" priority="936" operator="containsText" dxfId="0" text="NOK">
      <formula>NOT(ISERROR(SEARCH("NOK",C588)))</formula>
    </cfRule>
    <cfRule type="containsText" priority="937" operator="containsText" dxfId="213" text="OPEN">
      <formula>NOT(ISERROR(SEARCH("OPEN",C588)))</formula>
    </cfRule>
    <cfRule type="containsText" priority="938" operator="containsText" dxfId="1" text="Clos">
      <formula>NOT(ISERROR(SEARCH("Clos",C588)))</formula>
    </cfRule>
    <cfRule type="containsText" priority="939" operator="containsText" dxfId="211" text="WIP">
      <formula>NOT(ISERROR(SEARCH("WIP",C588)))</formula>
    </cfRule>
    <cfRule type="containsText" priority="940" operator="containsText" dxfId="0" text="NOK">
      <formula>NOT(ISERROR(SEARCH("NOK",C588)))</formula>
    </cfRule>
    <cfRule type="containsText" priority="941" operator="containsText" dxfId="213" text="OPEN">
      <formula>NOT(ISERROR(SEARCH("OPEN",C588)))</formula>
    </cfRule>
    <cfRule type="containsText" priority="942" operator="containsText" dxfId="1" text="Clos">
      <formula>NOT(ISERROR(SEARCH("Clos",C588)))</formula>
    </cfRule>
    <cfRule type="containsText" priority="943" operator="containsText" dxfId="211" text="WIP">
      <formula>NOT(ISERROR(SEARCH("WIP",C588)))</formula>
    </cfRule>
    <cfRule type="containsText" priority="944" operator="containsText" dxfId="0" text="NOK">
      <formula>NOT(ISERROR(SEARCH("NOK",C588)))</formula>
    </cfRule>
    <cfRule type="containsText" priority="945" operator="containsText" dxfId="213" text="OPEN">
      <formula>NOT(ISERROR(SEARCH("OPEN",C588)))</formula>
    </cfRule>
    <cfRule type="containsText" priority="946" operator="containsText" dxfId="1" text="Clos">
      <formula>NOT(ISERROR(SEARCH("Clos",C588)))</formula>
    </cfRule>
    <cfRule type="containsText" priority="947" operator="containsText" dxfId="211" text="WIP">
      <formula>NOT(ISERROR(SEARCH("WIP",C588)))</formula>
    </cfRule>
    <cfRule type="containsText" priority="948" operator="containsText" dxfId="0" text="NOK">
      <formula>NOT(ISERROR(SEARCH("NOK",C588)))</formula>
    </cfRule>
    <cfRule type="containsText" priority="949" operator="containsText" dxfId="213" text="OPEN">
      <formula>NOT(ISERROR(SEARCH("OPEN",C588)))</formula>
    </cfRule>
    <cfRule type="containsText" priority="950" operator="containsText" dxfId="1" text="Clos">
      <formula>NOT(ISERROR(SEARCH("Clos",C588)))</formula>
    </cfRule>
    <cfRule type="containsText" priority="951" operator="containsText" dxfId="211" text="WIP">
      <formula>NOT(ISERROR(SEARCH("WIP",C588)))</formula>
    </cfRule>
  </conditionalFormatting>
  <conditionalFormatting sqref="C588:C591">
    <cfRule type="containsText" priority="952" operator="containsText" dxfId="0" text="NOK">
      <formula>NOT(ISERROR(SEARCH("NOK",C588)))</formula>
    </cfRule>
    <cfRule type="containsText" priority="953" operator="containsText" dxfId="213" text="OPEN">
      <formula>NOT(ISERROR(SEARCH("OPEN",C588)))</formula>
    </cfRule>
    <cfRule type="containsText" priority="954" operator="containsText" dxfId="1" text="Clos">
      <formula>NOT(ISERROR(SEARCH("Clos",C588)))</formula>
    </cfRule>
    <cfRule type="containsText" priority="955" operator="containsText" dxfId="211" text="WIP">
      <formula>NOT(ISERROR(SEARCH("WIP",C588)))</formula>
    </cfRule>
  </conditionalFormatting>
  <conditionalFormatting sqref="C589:C591">
    <cfRule type="containsText" priority="960" operator="containsText" dxfId="0" text="NOK">
      <formula>NOT(ISERROR(SEARCH("NOK",C589)))</formula>
    </cfRule>
    <cfRule type="containsText" priority="961" operator="containsText" dxfId="213" text="OPEN">
      <formula>NOT(ISERROR(SEARCH("OPEN",C589)))</formula>
    </cfRule>
    <cfRule type="containsText" priority="962" operator="containsText" dxfId="1" text="Clos">
      <formula>NOT(ISERROR(SEARCH("Clos",C589)))</formula>
    </cfRule>
    <cfRule type="containsText" priority="963" operator="containsText" dxfId="211" text="WIP">
      <formula>NOT(ISERROR(SEARCH("WIP",C589)))</formula>
    </cfRule>
    <cfRule type="containsText" priority="964" operator="containsText" dxfId="0" text="NOK">
      <formula>NOT(ISERROR(SEARCH("NOK",C589)))</formula>
    </cfRule>
    <cfRule type="containsText" priority="965" operator="containsText" dxfId="213" text="OPEN">
      <formula>NOT(ISERROR(SEARCH("OPEN",C589)))</formula>
    </cfRule>
    <cfRule type="containsText" priority="966" operator="containsText" dxfId="1" text="Clos">
      <formula>NOT(ISERROR(SEARCH("Clos",C589)))</formula>
    </cfRule>
    <cfRule type="containsText" priority="967" operator="containsText" dxfId="211" text="WIP">
      <formula>NOT(ISERROR(SEARCH("WIP",C589)))</formula>
    </cfRule>
    <cfRule type="containsText" priority="968" operator="containsText" dxfId="0" text="NOK">
      <formula>NOT(ISERROR(SEARCH("NOK",C589)))</formula>
    </cfRule>
    <cfRule type="containsText" priority="969" operator="containsText" dxfId="213" text="OPEN">
      <formula>NOT(ISERROR(SEARCH("OPEN",C589)))</formula>
    </cfRule>
    <cfRule type="containsText" priority="970" operator="containsText" dxfId="1" text="Clos">
      <formula>NOT(ISERROR(SEARCH("Clos",C589)))</formula>
    </cfRule>
    <cfRule type="containsText" priority="971" operator="containsText" dxfId="211" text="WIP">
      <formula>NOT(ISERROR(SEARCH("WIP",C589)))</formula>
    </cfRule>
    <cfRule type="containsText" priority="972" operator="containsText" dxfId="0" text="NOK">
      <formula>NOT(ISERROR(SEARCH("NOK",C589)))</formula>
    </cfRule>
    <cfRule type="containsText" priority="973" operator="containsText" dxfId="213" text="OPEN">
      <formula>NOT(ISERROR(SEARCH("OPEN",C589)))</formula>
    </cfRule>
    <cfRule type="containsText" priority="974" operator="containsText" dxfId="1" text="Clos">
      <formula>NOT(ISERROR(SEARCH("Clos",C589)))</formula>
    </cfRule>
    <cfRule type="containsText" priority="975" operator="containsText" dxfId="211" text="WIP">
      <formula>NOT(ISERROR(SEARCH("WIP",C589)))</formula>
    </cfRule>
    <cfRule type="containsText" priority="976" operator="containsText" dxfId="0" text="NOK">
      <formula>NOT(ISERROR(SEARCH("NOK",C589)))</formula>
    </cfRule>
    <cfRule type="containsText" priority="977" operator="containsText" dxfId="213" text="OPEN">
      <formula>NOT(ISERROR(SEARCH("OPEN",C589)))</formula>
    </cfRule>
    <cfRule type="containsText" priority="978" operator="containsText" dxfId="1" text="Clos">
      <formula>NOT(ISERROR(SEARCH("Clos",C589)))</formula>
    </cfRule>
    <cfRule type="containsText" priority="979" operator="containsText" dxfId="211" text="WIP">
      <formula>NOT(ISERROR(SEARCH("WIP",C589)))</formula>
    </cfRule>
    <cfRule type="containsText" priority="980" operator="containsText" dxfId="0" text="NOK">
      <formula>NOT(ISERROR(SEARCH("NOK",C589)))</formula>
    </cfRule>
    <cfRule type="containsText" priority="981" operator="containsText" dxfId="213" text="OPEN">
      <formula>NOT(ISERROR(SEARCH("OPEN",C589)))</formula>
    </cfRule>
    <cfRule type="containsText" priority="982" operator="containsText" dxfId="1" text="Clos">
      <formula>NOT(ISERROR(SEARCH("Clos",C589)))</formula>
    </cfRule>
    <cfRule type="containsText" priority="983" operator="containsText" dxfId="211" text="WIP">
      <formula>NOT(ISERROR(SEARCH("WIP",C589)))</formula>
    </cfRule>
    <cfRule type="containsText" priority="984" operator="containsText" dxfId="0" text="NOK">
      <formula>NOT(ISERROR(SEARCH("NOK",C589)))</formula>
    </cfRule>
    <cfRule type="containsText" priority="985" operator="containsText" dxfId="213" text="OPEN">
      <formula>NOT(ISERROR(SEARCH("OPEN",C589)))</formula>
    </cfRule>
    <cfRule type="containsText" priority="986" operator="containsText" dxfId="1" text="Clos">
      <formula>NOT(ISERROR(SEARCH("Clos",C589)))</formula>
    </cfRule>
    <cfRule type="containsText" priority="987" operator="containsText" dxfId="211" text="WIP">
      <formula>NOT(ISERROR(SEARCH("WIP",C589)))</formula>
    </cfRule>
  </conditionalFormatting>
  <conditionalFormatting sqref="C592:C593">
    <cfRule type="containsText" priority="767" operator="containsText" dxfId="0" text="NOK">
      <formula>NOT(ISERROR(SEARCH("NOK",C592)))</formula>
    </cfRule>
    <cfRule type="containsText" priority="768" operator="containsText" dxfId="213" text="OPEN">
      <formula>NOT(ISERROR(SEARCH("OPEN",C592)))</formula>
    </cfRule>
    <cfRule type="containsText" priority="769" operator="containsText" dxfId="1" text="Clos">
      <formula>NOT(ISERROR(SEARCH("Clos",C592)))</formula>
    </cfRule>
    <cfRule type="containsText" priority="770" operator="containsText" dxfId="211" text="WIP">
      <formula>NOT(ISERROR(SEARCH("WIP",C592)))</formula>
    </cfRule>
  </conditionalFormatting>
  <conditionalFormatting sqref="C596">
    <cfRule type="containsText" priority="880" operator="containsText" dxfId="0" text="NOK">
      <formula>NOT(ISERROR(SEARCH("NOK",C596)))</formula>
    </cfRule>
    <cfRule type="containsText" priority="881" operator="containsText" dxfId="213" text="OPEN">
      <formula>NOT(ISERROR(SEARCH("OPEN",C596)))</formula>
    </cfRule>
    <cfRule type="containsText" priority="882" operator="containsText" dxfId="1" text="Clos">
      <formula>NOT(ISERROR(SEARCH("Clos",C596)))</formula>
    </cfRule>
    <cfRule type="containsText" priority="883" operator="containsText" dxfId="211" text="WIP">
      <formula>NOT(ISERROR(SEARCH("WIP",C596)))</formula>
    </cfRule>
    <cfRule type="containsText" priority="884" operator="containsText" dxfId="0" text="NOK">
      <formula>NOT(ISERROR(SEARCH("NOK",C596)))</formula>
    </cfRule>
    <cfRule type="containsText" priority="885" operator="containsText" dxfId="213" text="OPEN">
      <formula>NOT(ISERROR(SEARCH("OPEN",C596)))</formula>
    </cfRule>
    <cfRule type="containsText" priority="886" operator="containsText" dxfId="1" text="Clos">
      <formula>NOT(ISERROR(SEARCH("Clos",C596)))</formula>
    </cfRule>
    <cfRule type="containsText" priority="887" operator="containsText" dxfId="211" text="WIP">
      <formula>NOT(ISERROR(SEARCH("WIP",C596)))</formula>
    </cfRule>
    <cfRule type="containsText" priority="888" operator="containsText" dxfId="0" text="NOK">
      <formula>NOT(ISERROR(SEARCH("NOK",C596)))</formula>
    </cfRule>
    <cfRule type="containsText" priority="889" operator="containsText" dxfId="213" text="OPEN">
      <formula>NOT(ISERROR(SEARCH("OPEN",C596)))</formula>
    </cfRule>
    <cfRule type="containsText" priority="890" operator="containsText" dxfId="1" text="Clos">
      <formula>NOT(ISERROR(SEARCH("Clos",C596)))</formula>
    </cfRule>
    <cfRule type="containsText" priority="891" operator="containsText" dxfId="211" text="WIP">
      <formula>NOT(ISERROR(SEARCH("WIP",C596)))</formula>
    </cfRule>
    <cfRule type="containsText" priority="892" operator="containsText" dxfId="0" text="NOK">
      <formula>NOT(ISERROR(SEARCH("NOK",C596)))</formula>
    </cfRule>
    <cfRule type="containsText" priority="893" operator="containsText" dxfId="213" text="OPEN">
      <formula>NOT(ISERROR(SEARCH("OPEN",C596)))</formula>
    </cfRule>
    <cfRule type="containsText" priority="894" operator="containsText" dxfId="1" text="Clos">
      <formula>NOT(ISERROR(SEARCH("Clos",C596)))</formula>
    </cfRule>
    <cfRule type="containsText" priority="895" operator="containsText" dxfId="211" text="WIP">
      <formula>NOT(ISERROR(SEARCH("WIP",C596)))</formula>
    </cfRule>
    <cfRule type="containsText" priority="896" operator="containsText" dxfId="0" text="NOK">
      <formula>NOT(ISERROR(SEARCH("NOK",C596)))</formula>
    </cfRule>
    <cfRule type="containsText" priority="897" operator="containsText" dxfId="213" text="OPEN">
      <formula>NOT(ISERROR(SEARCH("OPEN",C596)))</formula>
    </cfRule>
    <cfRule type="containsText" priority="898" operator="containsText" dxfId="1" text="Clos">
      <formula>NOT(ISERROR(SEARCH("Clos",C596)))</formula>
    </cfRule>
    <cfRule type="containsText" priority="899" operator="containsText" dxfId="211" text="WIP">
      <formula>NOT(ISERROR(SEARCH("WIP",C596)))</formula>
    </cfRule>
    <cfRule type="containsText" priority="900" operator="containsText" dxfId="0" text="NOK">
      <formula>NOT(ISERROR(SEARCH("NOK",C596)))</formula>
    </cfRule>
    <cfRule type="containsText" priority="901" operator="containsText" dxfId="213" text="OPEN">
      <formula>NOT(ISERROR(SEARCH("OPEN",C596)))</formula>
    </cfRule>
    <cfRule type="containsText" priority="902" operator="containsText" dxfId="1" text="Clos">
      <formula>NOT(ISERROR(SEARCH("Clos",C596)))</formula>
    </cfRule>
    <cfRule type="containsText" priority="903" operator="containsText" dxfId="211" text="WIP">
      <formula>NOT(ISERROR(SEARCH("WIP",C596)))</formula>
    </cfRule>
    <cfRule type="containsText" priority="904" operator="containsText" dxfId="0" text="NOK">
      <formula>NOT(ISERROR(SEARCH("NOK",C596)))</formula>
    </cfRule>
    <cfRule type="containsText" priority="905" operator="containsText" dxfId="213" text="OPEN">
      <formula>NOT(ISERROR(SEARCH("OPEN",C596)))</formula>
    </cfRule>
    <cfRule type="containsText" priority="906" operator="containsText" dxfId="1" text="Clos">
      <formula>NOT(ISERROR(SEARCH("Clos",C596)))</formula>
    </cfRule>
    <cfRule type="containsText" priority="907" operator="containsText" dxfId="211" text="WIP">
      <formula>NOT(ISERROR(SEARCH("WIP",C596)))</formula>
    </cfRule>
    <cfRule type="containsText" priority="908" operator="containsText" dxfId="0" text="NOK">
      <formula>NOT(ISERROR(SEARCH("NOK",C596)))</formula>
    </cfRule>
    <cfRule type="containsText" priority="909" operator="containsText" dxfId="213" text="OPEN">
      <formula>NOT(ISERROR(SEARCH("OPEN",C596)))</formula>
    </cfRule>
    <cfRule type="containsText" priority="910" operator="containsText" dxfId="1" text="Clos">
      <formula>NOT(ISERROR(SEARCH("Clos",C596)))</formula>
    </cfRule>
    <cfRule type="containsText" priority="911" operator="containsText" dxfId="211" text="WIP">
      <formula>NOT(ISERROR(SEARCH("WIP",C596)))</formula>
    </cfRule>
  </conditionalFormatting>
  <conditionalFormatting sqref="C599">
    <cfRule type="containsText" priority="844" operator="containsText" dxfId="0" text="NOK">
      <formula>NOT(ISERROR(SEARCH("NOK",C599)))</formula>
    </cfRule>
    <cfRule type="containsText" priority="845" operator="containsText" dxfId="213" text="OPEN">
      <formula>NOT(ISERROR(SEARCH("OPEN",C599)))</formula>
    </cfRule>
    <cfRule type="containsText" priority="846" operator="containsText" dxfId="1" text="Clos">
      <formula>NOT(ISERROR(SEARCH("Clos",C599)))</formula>
    </cfRule>
    <cfRule type="containsText" priority="847" operator="containsText" dxfId="211" text="WIP">
      <formula>NOT(ISERROR(SEARCH("WIP",C599)))</formula>
    </cfRule>
    <cfRule type="containsText" priority="848" operator="containsText" dxfId="0" text="NOK">
      <formula>NOT(ISERROR(SEARCH("NOK",C599)))</formula>
    </cfRule>
    <cfRule type="containsText" priority="849" operator="containsText" dxfId="213" text="OPEN">
      <formula>NOT(ISERROR(SEARCH("OPEN",C599)))</formula>
    </cfRule>
    <cfRule type="containsText" priority="850" operator="containsText" dxfId="1" text="Clos">
      <formula>NOT(ISERROR(SEARCH("Clos",C599)))</formula>
    </cfRule>
    <cfRule type="containsText" priority="851" operator="containsText" dxfId="211" text="WIP">
      <formula>NOT(ISERROR(SEARCH("WIP",C599)))</formula>
    </cfRule>
    <cfRule type="containsText" priority="852" operator="containsText" dxfId="0" text="NOK">
      <formula>NOT(ISERROR(SEARCH("NOK",C599)))</formula>
    </cfRule>
    <cfRule type="containsText" priority="853" operator="containsText" dxfId="213" text="OPEN">
      <formula>NOT(ISERROR(SEARCH("OPEN",C599)))</formula>
    </cfRule>
    <cfRule type="containsText" priority="854" operator="containsText" dxfId="1" text="Clos">
      <formula>NOT(ISERROR(SEARCH("Clos",C599)))</formula>
    </cfRule>
    <cfRule type="containsText" priority="855" operator="containsText" dxfId="211" text="WIP">
      <formula>NOT(ISERROR(SEARCH("WIP",C599)))</formula>
    </cfRule>
    <cfRule type="containsText" priority="856" operator="containsText" dxfId="0" text="NOK">
      <formula>NOT(ISERROR(SEARCH("NOK",C599)))</formula>
    </cfRule>
    <cfRule type="containsText" priority="857" operator="containsText" dxfId="213" text="OPEN">
      <formula>NOT(ISERROR(SEARCH("OPEN",C599)))</formula>
    </cfRule>
    <cfRule type="containsText" priority="858" operator="containsText" dxfId="1" text="Clos">
      <formula>NOT(ISERROR(SEARCH("Clos",C599)))</formula>
    </cfRule>
    <cfRule type="containsText" priority="859" operator="containsText" dxfId="211" text="WIP">
      <formula>NOT(ISERROR(SEARCH("WIP",C599)))</formula>
    </cfRule>
    <cfRule type="containsText" priority="860" operator="containsText" dxfId="0" text="NOK">
      <formula>NOT(ISERROR(SEARCH("NOK",C599)))</formula>
    </cfRule>
    <cfRule type="containsText" priority="861" operator="containsText" dxfId="213" text="OPEN">
      <formula>NOT(ISERROR(SEARCH("OPEN",C599)))</formula>
    </cfRule>
    <cfRule type="containsText" priority="862" operator="containsText" dxfId="1" text="Clos">
      <formula>NOT(ISERROR(SEARCH("Clos",C599)))</formula>
    </cfRule>
    <cfRule type="containsText" priority="863" operator="containsText" dxfId="211" text="WIP">
      <formula>NOT(ISERROR(SEARCH("WIP",C599)))</formula>
    </cfRule>
    <cfRule type="containsText" priority="864" operator="containsText" dxfId="0" text="NOK">
      <formula>NOT(ISERROR(SEARCH("NOK",C599)))</formula>
    </cfRule>
    <cfRule type="containsText" priority="865" operator="containsText" dxfId="213" text="OPEN">
      <formula>NOT(ISERROR(SEARCH("OPEN",C599)))</formula>
    </cfRule>
    <cfRule type="containsText" priority="866" operator="containsText" dxfId="1" text="Clos">
      <formula>NOT(ISERROR(SEARCH("Clos",C599)))</formula>
    </cfRule>
    <cfRule type="containsText" priority="867" operator="containsText" dxfId="211" text="WIP">
      <formula>NOT(ISERROR(SEARCH("WIP",C599)))</formula>
    </cfRule>
    <cfRule type="containsText" priority="868" operator="containsText" dxfId="0" text="NOK">
      <formula>NOT(ISERROR(SEARCH("NOK",C599)))</formula>
    </cfRule>
    <cfRule type="containsText" priority="869" operator="containsText" dxfId="213" text="OPEN">
      <formula>NOT(ISERROR(SEARCH("OPEN",C599)))</formula>
    </cfRule>
    <cfRule type="containsText" priority="870" operator="containsText" dxfId="1" text="Clos">
      <formula>NOT(ISERROR(SEARCH("Clos",C599)))</formula>
    </cfRule>
    <cfRule type="containsText" priority="871" operator="containsText" dxfId="211" text="WIP">
      <formula>NOT(ISERROR(SEARCH("WIP",C599)))</formula>
    </cfRule>
  </conditionalFormatting>
  <conditionalFormatting sqref="C599:C601">
    <cfRule type="containsText" priority="779" operator="containsText" dxfId="0" text="NOK">
      <formula>NOT(ISERROR(SEARCH("NOK",C599)))</formula>
    </cfRule>
    <cfRule type="containsText" priority="780" operator="containsText" dxfId="213" text="OPEN">
      <formula>NOT(ISERROR(SEARCH("OPEN",C599)))</formula>
    </cfRule>
    <cfRule type="containsText" priority="781" operator="containsText" dxfId="1" text="Clos">
      <formula>NOT(ISERROR(SEARCH("Clos",C599)))</formula>
    </cfRule>
    <cfRule type="containsText" priority="782" operator="containsText" dxfId="211" text="WIP">
      <formula>NOT(ISERROR(SEARCH("WIP",C599)))</formula>
    </cfRule>
  </conditionalFormatting>
  <conditionalFormatting sqref="C600">
    <cfRule type="containsText" priority="771" operator="containsText" dxfId="0" text="NOK">
      <formula>NOT(ISERROR(SEARCH("NOK",C600)))</formula>
    </cfRule>
    <cfRule type="containsText" priority="772" operator="containsText" dxfId="213" text="OPEN">
      <formula>NOT(ISERROR(SEARCH("OPEN",C600)))</formula>
    </cfRule>
    <cfRule type="containsText" priority="773" operator="containsText" dxfId="1" text="Clos">
      <formula>NOT(ISERROR(SEARCH("Clos",C600)))</formula>
    </cfRule>
    <cfRule type="containsText" priority="774" operator="containsText" dxfId="211" text="WIP">
      <formula>NOT(ISERROR(SEARCH("WIP",C600)))</formula>
    </cfRule>
    <cfRule type="containsText" priority="775" operator="containsText" dxfId="0" text="NOK">
      <formula>NOT(ISERROR(SEARCH("NOK",C600)))</formula>
    </cfRule>
    <cfRule type="containsText" priority="776" operator="containsText" dxfId="213" text="OPEN">
      <formula>NOT(ISERROR(SEARCH("OPEN",C600)))</formula>
    </cfRule>
    <cfRule type="containsText" priority="777" operator="containsText" dxfId="1" text="Clos">
      <formula>NOT(ISERROR(SEARCH("Clos",C600)))</formula>
    </cfRule>
    <cfRule type="containsText" priority="778" operator="containsText" dxfId="211" text="WIP">
      <formula>NOT(ISERROR(SEARCH("WIP",C600)))</formula>
    </cfRule>
  </conditionalFormatting>
  <conditionalFormatting sqref="C601">
    <cfRule type="containsText" priority="787" operator="containsText" dxfId="0" text="NOK">
      <formula>NOT(ISERROR(SEARCH("NOK",C601)))</formula>
    </cfRule>
    <cfRule type="containsText" priority="788" operator="containsText" dxfId="213" text="OPEN">
      <formula>NOT(ISERROR(SEARCH("OPEN",C601)))</formula>
    </cfRule>
    <cfRule type="containsText" priority="789" operator="containsText" dxfId="1" text="Clos">
      <formula>NOT(ISERROR(SEARCH("Clos",C601)))</formula>
    </cfRule>
    <cfRule type="containsText" priority="790" operator="containsText" dxfId="211" text="WIP">
      <formula>NOT(ISERROR(SEARCH("WIP",C601)))</formula>
    </cfRule>
  </conditionalFormatting>
  <conditionalFormatting sqref="C601:C602">
    <cfRule type="containsText" priority="791" operator="containsText" dxfId="0" text="NOK">
      <formula>NOT(ISERROR(SEARCH("NOK",C601)))</formula>
    </cfRule>
    <cfRule type="containsText" priority="792" operator="containsText" dxfId="213" text="OPEN">
      <formula>NOT(ISERROR(SEARCH("OPEN",C601)))</formula>
    </cfRule>
    <cfRule type="containsText" priority="793" operator="containsText" dxfId="1" text="Clos">
      <formula>NOT(ISERROR(SEARCH("Clos",C601)))</formula>
    </cfRule>
    <cfRule type="containsText" priority="794" operator="containsText" dxfId="211" text="WIP">
      <formula>NOT(ISERROR(SEARCH("WIP",C601)))</formula>
    </cfRule>
  </conditionalFormatting>
  <conditionalFormatting sqref="C602">
    <cfRule type="containsText" priority="799" operator="containsText" dxfId="0" text="NOK">
      <formula>NOT(ISERROR(SEARCH("NOK",C602)))</formula>
    </cfRule>
    <cfRule type="containsText" priority="800" operator="containsText" dxfId="213" text="OPEN">
      <formula>NOT(ISERROR(SEARCH("OPEN",C602)))</formula>
    </cfRule>
    <cfRule type="containsText" priority="801" operator="containsText" dxfId="1" text="Clos">
      <formula>NOT(ISERROR(SEARCH("Clos",C602)))</formula>
    </cfRule>
    <cfRule type="containsText" priority="802" operator="containsText" dxfId="211" text="WIP">
      <formula>NOT(ISERROR(SEARCH("WIP",C602)))</formula>
    </cfRule>
    <cfRule type="containsText" priority="803" operator="containsText" dxfId="0" text="NOK">
      <formula>NOT(ISERROR(SEARCH("NOK",C602)))</formula>
    </cfRule>
    <cfRule type="containsText" priority="804" operator="containsText" dxfId="213" text="OPEN">
      <formula>NOT(ISERROR(SEARCH("OPEN",C602)))</formula>
    </cfRule>
    <cfRule type="containsText" priority="805" operator="containsText" dxfId="1" text="Clos">
      <formula>NOT(ISERROR(SEARCH("Clos",C602)))</formula>
    </cfRule>
    <cfRule type="containsText" priority="806" operator="containsText" dxfId="211" text="WIP">
      <formula>NOT(ISERROR(SEARCH("WIP",C602)))</formula>
    </cfRule>
  </conditionalFormatting>
  <conditionalFormatting sqref="C603:C604">
    <cfRule type="containsText" priority="735" operator="containsText" dxfId="0" text="NOK">
      <formula>NOT(ISERROR(SEARCH("NOK",C603)))</formula>
    </cfRule>
    <cfRule type="containsText" priority="736" operator="containsText" dxfId="213" text="OPEN">
      <formula>NOT(ISERROR(SEARCH("OPEN",C603)))</formula>
    </cfRule>
    <cfRule type="containsText" priority="737" operator="containsText" dxfId="1" text="Clos">
      <formula>NOT(ISERROR(SEARCH("Clos",C603)))</formula>
    </cfRule>
    <cfRule type="containsText" priority="738" operator="containsText" dxfId="211" text="WIP">
      <formula>NOT(ISERROR(SEARCH("WIP",C603)))</formula>
    </cfRule>
    <cfRule type="containsText" priority="739" operator="containsText" dxfId="0" text="NOK">
      <formula>NOT(ISERROR(SEARCH("NOK",C603)))</formula>
    </cfRule>
    <cfRule type="containsText" priority="740" operator="containsText" dxfId="213" text="OPEN">
      <formula>NOT(ISERROR(SEARCH("OPEN",C603)))</formula>
    </cfRule>
    <cfRule type="containsText" priority="741" operator="containsText" dxfId="1" text="Clos">
      <formula>NOT(ISERROR(SEARCH("Clos",C603)))</formula>
    </cfRule>
    <cfRule type="containsText" priority="742" operator="containsText" dxfId="211" text="WIP">
      <formula>NOT(ISERROR(SEARCH("WIP",C603)))</formula>
    </cfRule>
    <cfRule type="containsText" priority="743" operator="containsText" dxfId="0" text="NOK">
      <formula>NOT(ISERROR(SEARCH("NOK",C603)))</formula>
    </cfRule>
    <cfRule type="containsText" priority="744" operator="containsText" dxfId="213" text="OPEN">
      <formula>NOT(ISERROR(SEARCH("OPEN",C603)))</formula>
    </cfRule>
    <cfRule type="containsText" priority="745" operator="containsText" dxfId="1" text="Clos">
      <formula>NOT(ISERROR(SEARCH("Clos",C603)))</formula>
    </cfRule>
    <cfRule type="containsText" priority="746" operator="containsText" dxfId="211" text="WIP">
      <formula>NOT(ISERROR(SEARCH("WIP",C603)))</formula>
    </cfRule>
    <cfRule type="containsText" priority="747" operator="containsText" dxfId="0" text="NOK">
      <formula>NOT(ISERROR(SEARCH("NOK",C603)))</formula>
    </cfRule>
    <cfRule type="containsText" priority="748" operator="containsText" dxfId="213" text="OPEN">
      <formula>NOT(ISERROR(SEARCH("OPEN",C603)))</formula>
    </cfRule>
    <cfRule type="containsText" priority="749" operator="containsText" dxfId="1" text="Clos">
      <formula>NOT(ISERROR(SEARCH("Clos",C603)))</formula>
    </cfRule>
    <cfRule type="containsText" priority="750" operator="containsText" dxfId="211" text="WIP">
      <formula>NOT(ISERROR(SEARCH("WIP",C603)))</formula>
    </cfRule>
    <cfRule type="containsText" priority="751" operator="containsText" dxfId="0" text="NOK">
      <formula>NOT(ISERROR(SEARCH("NOK",C603)))</formula>
    </cfRule>
    <cfRule type="containsText" priority="752" operator="containsText" dxfId="213" text="OPEN">
      <formula>NOT(ISERROR(SEARCH("OPEN",C603)))</formula>
    </cfRule>
    <cfRule type="containsText" priority="753" operator="containsText" dxfId="1" text="Clos">
      <formula>NOT(ISERROR(SEARCH("Clos",C603)))</formula>
    </cfRule>
    <cfRule type="containsText" priority="754" operator="containsText" dxfId="211" text="WIP">
      <formula>NOT(ISERROR(SEARCH("WIP",C603)))</formula>
    </cfRule>
    <cfRule type="containsText" priority="755" operator="containsText" dxfId="0" text="NOK">
      <formula>NOT(ISERROR(SEARCH("NOK",C603)))</formula>
    </cfRule>
    <cfRule type="containsText" priority="756" operator="containsText" dxfId="213" text="OPEN">
      <formula>NOT(ISERROR(SEARCH("OPEN",C603)))</formula>
    </cfRule>
    <cfRule type="containsText" priority="757" operator="containsText" dxfId="1" text="Clos">
      <formula>NOT(ISERROR(SEARCH("Clos",C603)))</formula>
    </cfRule>
    <cfRule type="containsText" priority="758" operator="containsText" dxfId="211" text="WIP">
      <formula>NOT(ISERROR(SEARCH("WIP",C603)))</formula>
    </cfRule>
    <cfRule type="containsText" priority="759" operator="containsText" dxfId="0" text="NOK">
      <formula>NOT(ISERROR(SEARCH("NOK",C603)))</formula>
    </cfRule>
    <cfRule type="containsText" priority="760" operator="containsText" dxfId="213" text="OPEN">
      <formula>NOT(ISERROR(SEARCH("OPEN",C603)))</formula>
    </cfRule>
    <cfRule type="containsText" priority="761" operator="containsText" dxfId="1" text="Clos">
      <formula>NOT(ISERROR(SEARCH("Clos",C603)))</formula>
    </cfRule>
    <cfRule type="containsText" priority="762" operator="containsText" dxfId="211" text="WIP">
      <formula>NOT(ISERROR(SEARCH("WIP",C603)))</formula>
    </cfRule>
    <cfRule type="containsText" priority="763" operator="containsText" dxfId="0" text="NOK">
      <formula>NOT(ISERROR(SEARCH("NOK",C603)))</formula>
    </cfRule>
    <cfRule type="containsText" priority="764" operator="containsText" dxfId="213" text="OPEN">
      <formula>NOT(ISERROR(SEARCH("OPEN",C603)))</formula>
    </cfRule>
    <cfRule type="containsText" priority="765" operator="containsText" dxfId="1" text="Clos">
      <formula>NOT(ISERROR(SEARCH("Clos",C603)))</formula>
    </cfRule>
    <cfRule type="containsText" priority="766" operator="containsText" dxfId="211" text="WIP">
      <formula>NOT(ISERROR(SEARCH("WIP",C603)))</formula>
    </cfRule>
  </conditionalFormatting>
  <conditionalFormatting sqref="C606:C609">
    <cfRule type="containsText" priority="161" operator="containsText" dxfId="0" text="NOK">
      <formula>NOT(ISERROR(SEARCH("NOK",C606)))</formula>
    </cfRule>
    <cfRule type="containsText" priority="162" operator="containsText" dxfId="213" text="OPEN">
      <formula>NOT(ISERROR(SEARCH("OPEN",C606)))</formula>
    </cfRule>
    <cfRule type="containsText" priority="163" operator="containsText" dxfId="1" text="Clos">
      <formula>NOT(ISERROR(SEARCH("Clos",C606)))</formula>
    </cfRule>
    <cfRule type="containsText" priority="164" operator="containsText" dxfId="211" text="WIP">
      <formula>NOT(ISERROR(SEARCH("WIP",C606)))</formula>
    </cfRule>
  </conditionalFormatting>
  <conditionalFormatting sqref="C607:C608">
    <cfRule type="containsText" priority="133" operator="containsText" dxfId="0" text="NOK">
      <formula>NOT(ISERROR(SEARCH("NOK",C607)))</formula>
    </cfRule>
    <cfRule type="containsText" priority="134" operator="containsText" dxfId="213" text="OPEN">
      <formula>NOT(ISERROR(SEARCH("OPEN",C607)))</formula>
    </cfRule>
    <cfRule type="containsText" priority="135" operator="containsText" dxfId="1" text="Clos">
      <formula>NOT(ISERROR(SEARCH("Clos",C607)))</formula>
    </cfRule>
    <cfRule type="containsText" priority="136" operator="containsText" dxfId="211" text="WIP">
      <formula>NOT(ISERROR(SEARCH("WIP",C607)))</formula>
    </cfRule>
    <cfRule type="containsText" priority="137" operator="containsText" dxfId="0" text="NOK">
      <formula>NOT(ISERROR(SEARCH("NOK",C607)))</formula>
    </cfRule>
    <cfRule type="containsText" priority="138" operator="containsText" dxfId="213" text="OPEN">
      <formula>NOT(ISERROR(SEARCH("OPEN",C607)))</formula>
    </cfRule>
    <cfRule type="containsText" priority="139" operator="containsText" dxfId="1" text="Clos">
      <formula>NOT(ISERROR(SEARCH("Clos",C607)))</formula>
    </cfRule>
    <cfRule type="containsText" priority="140" operator="containsText" dxfId="211" text="WIP">
      <formula>NOT(ISERROR(SEARCH("WIP",C607)))</formula>
    </cfRule>
    <cfRule type="containsText" priority="141" operator="containsText" dxfId="0" text="NOK">
      <formula>NOT(ISERROR(SEARCH("NOK",C607)))</formula>
    </cfRule>
    <cfRule type="containsText" priority="142" operator="containsText" dxfId="213" text="OPEN">
      <formula>NOT(ISERROR(SEARCH("OPEN",C607)))</formula>
    </cfRule>
    <cfRule type="containsText" priority="143" operator="containsText" dxfId="1" text="Clos">
      <formula>NOT(ISERROR(SEARCH("Clos",C607)))</formula>
    </cfRule>
    <cfRule type="containsText" priority="144" operator="containsText" dxfId="211" text="WIP">
      <formula>NOT(ISERROR(SEARCH("WIP",C607)))</formula>
    </cfRule>
    <cfRule type="containsText" priority="145" operator="containsText" dxfId="0" text="NOK">
      <formula>NOT(ISERROR(SEARCH("NOK",C607)))</formula>
    </cfRule>
    <cfRule type="containsText" priority="146" operator="containsText" dxfId="213" text="OPEN">
      <formula>NOT(ISERROR(SEARCH("OPEN",C607)))</formula>
    </cfRule>
    <cfRule type="containsText" priority="147" operator="containsText" dxfId="1" text="Clos">
      <formula>NOT(ISERROR(SEARCH("Clos",C607)))</formula>
    </cfRule>
    <cfRule type="containsText" priority="148" operator="containsText" dxfId="211" text="WIP">
      <formula>NOT(ISERROR(SEARCH("WIP",C607)))</formula>
    </cfRule>
    <cfRule type="containsText" priority="149" operator="containsText" dxfId="0" text="NOK">
      <formula>NOT(ISERROR(SEARCH("NOK",C607)))</formula>
    </cfRule>
    <cfRule type="containsText" priority="150" operator="containsText" dxfId="213" text="OPEN">
      <formula>NOT(ISERROR(SEARCH("OPEN",C607)))</formula>
    </cfRule>
    <cfRule type="containsText" priority="151" operator="containsText" dxfId="1" text="Clos">
      <formula>NOT(ISERROR(SEARCH("Clos",C607)))</formula>
    </cfRule>
    <cfRule type="containsText" priority="152" operator="containsText" dxfId="211" text="WIP">
      <formula>NOT(ISERROR(SEARCH("WIP",C607)))</formula>
    </cfRule>
    <cfRule type="containsText" priority="153" operator="containsText" dxfId="0" text="NOK">
      <formula>NOT(ISERROR(SEARCH("NOK",C607)))</formula>
    </cfRule>
    <cfRule type="containsText" priority="154" operator="containsText" dxfId="213" text="OPEN">
      <formula>NOT(ISERROR(SEARCH("OPEN",C607)))</formula>
    </cfRule>
    <cfRule type="containsText" priority="155" operator="containsText" dxfId="1" text="Clos">
      <formula>NOT(ISERROR(SEARCH("Clos",C607)))</formula>
    </cfRule>
    <cfRule type="containsText" priority="156" operator="containsText" dxfId="211" text="WIP">
      <formula>NOT(ISERROR(SEARCH("WIP",C607)))</formula>
    </cfRule>
    <cfRule type="containsText" priority="157" operator="containsText" dxfId="0" text="NOK">
      <formula>NOT(ISERROR(SEARCH("NOK",C607)))</formula>
    </cfRule>
    <cfRule type="containsText" priority="158" operator="containsText" dxfId="213" text="OPEN">
      <formula>NOT(ISERROR(SEARCH("OPEN",C607)))</formula>
    </cfRule>
    <cfRule type="containsText" priority="159" operator="containsText" dxfId="1" text="Clos">
      <formula>NOT(ISERROR(SEARCH("Clos",C607)))</formula>
    </cfRule>
    <cfRule type="containsText" priority="160" operator="containsText" dxfId="211" text="WIP">
      <formula>NOT(ISERROR(SEARCH("WIP",C607)))</formula>
    </cfRule>
  </conditionalFormatting>
  <conditionalFormatting sqref="C609">
    <cfRule type="containsText" priority="169" operator="containsText" dxfId="0" text="NOK">
      <formula>NOT(ISERROR(SEARCH("NOK",C609)))</formula>
    </cfRule>
    <cfRule type="containsText" priority="170" operator="containsText" dxfId="213" text="OPEN">
      <formula>NOT(ISERROR(SEARCH("OPEN",C609)))</formula>
    </cfRule>
    <cfRule type="containsText" priority="171" operator="containsText" dxfId="1" text="Clos">
      <formula>NOT(ISERROR(SEARCH("Clos",C609)))</formula>
    </cfRule>
    <cfRule type="containsText" priority="172" operator="containsText" dxfId="211" text="WIP">
      <formula>NOT(ISERROR(SEARCH("WIP",C609)))</formula>
    </cfRule>
    <cfRule type="containsText" priority="173" operator="containsText" dxfId="0" text="NOK">
      <formula>NOT(ISERROR(SEARCH("NOK",C609)))</formula>
    </cfRule>
    <cfRule type="containsText" priority="174" operator="containsText" dxfId="213" text="OPEN">
      <formula>NOT(ISERROR(SEARCH("OPEN",C609)))</formula>
    </cfRule>
    <cfRule type="containsText" priority="175" operator="containsText" dxfId="1" text="Clos">
      <formula>NOT(ISERROR(SEARCH("Clos",C609)))</formula>
    </cfRule>
    <cfRule type="containsText" priority="176" operator="containsText" dxfId="211" text="WIP">
      <formula>NOT(ISERROR(SEARCH("WIP",C609)))</formula>
    </cfRule>
    <cfRule type="containsText" priority="177" operator="containsText" dxfId="0" text="NOK">
      <formula>NOT(ISERROR(SEARCH("NOK",C609)))</formula>
    </cfRule>
    <cfRule type="containsText" priority="178" operator="containsText" dxfId="213" text="OPEN">
      <formula>NOT(ISERROR(SEARCH("OPEN",C609)))</formula>
    </cfRule>
    <cfRule type="containsText" priority="179" operator="containsText" dxfId="1" text="Clos">
      <formula>NOT(ISERROR(SEARCH("Clos",C609)))</formula>
    </cfRule>
    <cfRule type="containsText" priority="180" operator="containsText" dxfId="211" text="WIP">
      <formula>NOT(ISERROR(SEARCH("WIP",C609)))</formula>
    </cfRule>
    <cfRule type="containsText" priority="181" operator="containsText" dxfId="0" text="NOK">
      <formula>NOT(ISERROR(SEARCH("NOK",C609)))</formula>
    </cfRule>
    <cfRule type="containsText" priority="182" operator="containsText" dxfId="213" text="OPEN">
      <formula>NOT(ISERROR(SEARCH("OPEN",C609)))</formula>
    </cfRule>
    <cfRule type="containsText" priority="183" operator="containsText" dxfId="1" text="Clos">
      <formula>NOT(ISERROR(SEARCH("Clos",C609)))</formula>
    </cfRule>
    <cfRule type="containsText" priority="184" operator="containsText" dxfId="211" text="WIP">
      <formula>NOT(ISERROR(SEARCH("WIP",C609)))</formula>
    </cfRule>
    <cfRule type="containsText" priority="185" operator="containsText" dxfId="0" text="NOK">
      <formula>NOT(ISERROR(SEARCH("NOK",C609)))</formula>
    </cfRule>
    <cfRule type="containsText" priority="186" operator="containsText" dxfId="213" text="OPEN">
      <formula>NOT(ISERROR(SEARCH("OPEN",C609)))</formula>
    </cfRule>
    <cfRule type="containsText" priority="187" operator="containsText" dxfId="1" text="Clos">
      <formula>NOT(ISERROR(SEARCH("Clos",C609)))</formula>
    </cfRule>
    <cfRule type="containsText" priority="188" operator="containsText" dxfId="211" text="WIP">
      <formula>NOT(ISERROR(SEARCH("WIP",C609)))</formula>
    </cfRule>
    <cfRule type="containsText" priority="189" operator="containsText" dxfId="0" text="NOK">
      <formula>NOT(ISERROR(SEARCH("NOK",C609)))</formula>
    </cfRule>
    <cfRule type="containsText" priority="190" operator="containsText" dxfId="213" text="OPEN">
      <formula>NOT(ISERROR(SEARCH("OPEN",C609)))</formula>
    </cfRule>
    <cfRule type="containsText" priority="191" operator="containsText" dxfId="1" text="Clos">
      <formula>NOT(ISERROR(SEARCH("Clos",C609)))</formula>
    </cfRule>
    <cfRule type="containsText" priority="192" operator="containsText" dxfId="211" text="WIP">
      <formula>NOT(ISERROR(SEARCH("WIP",C609)))</formula>
    </cfRule>
    <cfRule type="containsText" priority="193" operator="containsText" dxfId="0" text="NOK">
      <formula>NOT(ISERROR(SEARCH("NOK",C609)))</formula>
    </cfRule>
    <cfRule type="containsText" priority="194" operator="containsText" dxfId="213" text="OPEN">
      <formula>NOT(ISERROR(SEARCH("OPEN",C609)))</formula>
    </cfRule>
    <cfRule type="containsText" priority="195" operator="containsText" dxfId="1" text="Clos">
      <formula>NOT(ISERROR(SEARCH("Clos",C609)))</formula>
    </cfRule>
    <cfRule type="containsText" priority="196" operator="containsText" dxfId="211" text="WIP">
      <formula>NOT(ISERROR(SEARCH("WIP",C609)))</formula>
    </cfRule>
  </conditionalFormatting>
  <conditionalFormatting sqref="C610:C611">
    <cfRule type="containsText" priority="125" operator="containsText" dxfId="0" text="NOK">
      <formula>NOT(ISERROR(SEARCH("NOK",C610)))</formula>
    </cfRule>
    <cfRule type="containsText" priority="126" operator="containsText" dxfId="213" text="OPEN">
      <formula>NOT(ISERROR(SEARCH("OPEN",C610)))</formula>
    </cfRule>
    <cfRule type="containsText" priority="127" operator="containsText" dxfId="1" text="Clos">
      <formula>NOT(ISERROR(SEARCH("Clos",C610)))</formula>
    </cfRule>
    <cfRule type="containsText" priority="128" operator="containsText" dxfId="211" text="WIP">
      <formula>NOT(ISERROR(SEARCH("WIP",C610)))</formula>
    </cfRule>
    <cfRule type="containsText" priority="129" operator="containsText" dxfId="0" text="NOK">
      <formula>NOT(ISERROR(SEARCH("NOK",C610)))</formula>
    </cfRule>
    <cfRule type="containsText" priority="130" operator="containsText" dxfId="213" text="OPEN">
      <formula>NOT(ISERROR(SEARCH("OPEN",C610)))</formula>
    </cfRule>
    <cfRule type="containsText" priority="131" operator="containsText" dxfId="1" text="Clos">
      <formula>NOT(ISERROR(SEARCH("Clos",C610)))</formula>
    </cfRule>
    <cfRule type="containsText" priority="132" operator="containsText" dxfId="211" text="WIP">
      <formula>NOT(ISERROR(SEARCH("WIP",C610)))</formula>
    </cfRule>
  </conditionalFormatting>
  <conditionalFormatting sqref="C610:C613">
    <cfRule type="containsText" priority="43" operator="containsText" dxfId="0" text="NOK">
      <formula>NOT(ISERROR(SEARCH("NOK",C610)))</formula>
    </cfRule>
    <cfRule type="containsText" priority="44" operator="containsText" dxfId="213" text="OPEN">
      <formula>NOT(ISERROR(SEARCH("OPEN",C610)))</formula>
    </cfRule>
    <cfRule type="containsText" priority="45" operator="containsText" dxfId="1" text="Clos">
      <formula>NOT(ISERROR(SEARCH("Clos",C610)))</formula>
    </cfRule>
    <cfRule type="containsText" priority="46" operator="containsText" dxfId="211" text="WIP">
      <formula>NOT(ISERROR(SEARCH("WIP",C610)))</formula>
    </cfRule>
  </conditionalFormatting>
  <conditionalFormatting sqref="C615">
    <cfRule type="containsText" priority="681" operator="containsText" dxfId="0" text="NOK">
      <formula>NOT(ISERROR(SEARCH("NOK",C615)))</formula>
    </cfRule>
    <cfRule type="containsText" priority="682" operator="containsText" dxfId="213" text="OPEN">
      <formula>NOT(ISERROR(SEARCH("OPEN",C615)))</formula>
    </cfRule>
    <cfRule type="containsText" priority="683" operator="containsText" dxfId="1" text="Clos">
      <formula>NOT(ISERROR(SEARCH("Clos",C615)))</formula>
    </cfRule>
    <cfRule type="containsText" priority="684" operator="containsText" dxfId="211" text="WIP">
      <formula>NOT(ISERROR(SEARCH("WIP",C615)))</formula>
    </cfRule>
  </conditionalFormatting>
  <conditionalFormatting sqref="C617">
    <cfRule type="containsText" priority="197" operator="containsText" dxfId="0" text="NOK">
      <formula>NOT(ISERROR(SEARCH("NOK",C617)))</formula>
    </cfRule>
    <cfRule type="containsText" priority="198" operator="containsText" dxfId="213" text="OPEN">
      <formula>NOT(ISERROR(SEARCH("OPEN",C617)))</formula>
    </cfRule>
    <cfRule type="containsText" priority="199" operator="containsText" dxfId="1" text="Clos">
      <formula>NOT(ISERROR(SEARCH("Clos",C617)))</formula>
    </cfRule>
    <cfRule type="containsText" priority="200" operator="containsText" dxfId="211" text="WIP">
      <formula>NOT(ISERROR(SEARCH("WIP",C617)))</formula>
    </cfRule>
    <cfRule type="containsText" priority="201" operator="containsText" dxfId="0" text="NOK">
      <formula>NOT(ISERROR(SEARCH("NOK",C617)))</formula>
    </cfRule>
    <cfRule type="containsText" priority="202" operator="containsText" dxfId="213" text="OPEN">
      <formula>NOT(ISERROR(SEARCH("OPEN",C617)))</formula>
    </cfRule>
    <cfRule type="containsText" priority="203" operator="containsText" dxfId="1" text="Clos">
      <formula>NOT(ISERROR(SEARCH("Clos",C617)))</formula>
    </cfRule>
    <cfRule type="containsText" priority="204" operator="containsText" dxfId="211" text="WIP">
      <formula>NOT(ISERROR(SEARCH("WIP",C617)))</formula>
    </cfRule>
    <cfRule type="containsText" priority="205" operator="containsText" dxfId="0" text="NOK">
      <formula>NOT(ISERROR(SEARCH("NOK",C617)))</formula>
    </cfRule>
    <cfRule type="containsText" priority="206" operator="containsText" dxfId="213" text="OPEN">
      <formula>NOT(ISERROR(SEARCH("OPEN",C617)))</formula>
    </cfRule>
    <cfRule type="containsText" priority="207" operator="containsText" dxfId="1" text="Clos">
      <formula>NOT(ISERROR(SEARCH("Clos",C617)))</formula>
    </cfRule>
    <cfRule type="containsText" priority="208" operator="containsText" dxfId="211" text="WIP">
      <formula>NOT(ISERROR(SEARCH("WIP",C617)))</formula>
    </cfRule>
    <cfRule type="containsText" priority="209" operator="containsText" dxfId="0" text="NOK">
      <formula>NOT(ISERROR(SEARCH("NOK",C617)))</formula>
    </cfRule>
    <cfRule type="containsText" priority="210" operator="containsText" dxfId="213" text="OPEN">
      <formula>NOT(ISERROR(SEARCH("OPEN",C617)))</formula>
    </cfRule>
    <cfRule type="containsText" priority="211" operator="containsText" dxfId="1" text="Clos">
      <formula>NOT(ISERROR(SEARCH("Clos",C617)))</formula>
    </cfRule>
    <cfRule type="containsText" priority="212" operator="containsText" dxfId="211" text="WIP">
      <formula>NOT(ISERROR(SEARCH("WIP",C617)))</formula>
    </cfRule>
    <cfRule type="containsText" priority="213" operator="containsText" dxfId="0" text="NOK">
      <formula>NOT(ISERROR(SEARCH("NOK",C617)))</formula>
    </cfRule>
    <cfRule type="containsText" priority="214" operator="containsText" dxfId="213" text="OPEN">
      <formula>NOT(ISERROR(SEARCH("OPEN",C617)))</formula>
    </cfRule>
    <cfRule type="containsText" priority="215" operator="containsText" dxfId="1" text="Clos">
      <formula>NOT(ISERROR(SEARCH("Clos",C617)))</formula>
    </cfRule>
    <cfRule type="containsText" priority="216" operator="containsText" dxfId="211" text="WIP">
      <formula>NOT(ISERROR(SEARCH("WIP",C617)))</formula>
    </cfRule>
    <cfRule type="containsText" priority="217" operator="containsText" dxfId="0" text="NOK">
      <formula>NOT(ISERROR(SEARCH("NOK",C617)))</formula>
    </cfRule>
    <cfRule type="containsText" priority="218" operator="containsText" dxfId="213" text="OPEN">
      <formula>NOT(ISERROR(SEARCH("OPEN",C617)))</formula>
    </cfRule>
    <cfRule type="containsText" priority="219" operator="containsText" dxfId="1" text="Clos">
      <formula>NOT(ISERROR(SEARCH("Clos",C617)))</formula>
    </cfRule>
    <cfRule type="containsText" priority="220" operator="containsText" dxfId="211" text="WIP">
      <formula>NOT(ISERROR(SEARCH("WIP",C617)))</formula>
    </cfRule>
    <cfRule type="containsText" priority="221" operator="containsText" dxfId="0" text="NOK">
      <formula>NOT(ISERROR(SEARCH("NOK",C617)))</formula>
    </cfRule>
    <cfRule type="containsText" priority="222" operator="containsText" dxfId="213" text="OPEN">
      <formula>NOT(ISERROR(SEARCH("OPEN",C617)))</formula>
    </cfRule>
    <cfRule type="containsText" priority="223" operator="containsText" dxfId="1" text="Clos">
      <formula>NOT(ISERROR(SEARCH("Clos",C617)))</formula>
    </cfRule>
    <cfRule type="containsText" priority="224" operator="containsText" dxfId="211" text="WIP">
      <formula>NOT(ISERROR(SEARCH("WIP",C617)))</formula>
    </cfRule>
    <cfRule type="containsText" priority="225" operator="containsText" dxfId="0" text="NOK">
      <formula>NOT(ISERROR(SEARCH("NOK",C617)))</formula>
    </cfRule>
    <cfRule type="containsText" priority="226" operator="containsText" dxfId="213" text="OPEN">
      <formula>NOT(ISERROR(SEARCH("OPEN",C617)))</formula>
    </cfRule>
    <cfRule type="containsText" priority="227" operator="containsText" dxfId="1" text="Clos">
      <formula>NOT(ISERROR(SEARCH("Clos",C617)))</formula>
    </cfRule>
    <cfRule type="containsText" priority="228" operator="containsText" dxfId="211" text="WIP">
      <formula>NOT(ISERROR(SEARCH("WIP",C617)))</formula>
    </cfRule>
  </conditionalFormatting>
  <conditionalFormatting sqref="C619:C622">
    <cfRule type="containsText" priority="229" operator="containsText" dxfId="0" text="NOK">
      <formula>NOT(ISERROR(SEARCH("NOK",C619)))</formula>
    </cfRule>
    <cfRule type="containsText" priority="230" operator="containsText" dxfId="213" text="OPEN">
      <formula>NOT(ISERROR(SEARCH("OPEN",C619)))</formula>
    </cfRule>
    <cfRule type="containsText" priority="231" operator="containsText" dxfId="1" text="Clos">
      <formula>NOT(ISERROR(SEARCH("Clos",C619)))</formula>
    </cfRule>
    <cfRule type="containsText" priority="232" operator="containsText" dxfId="211" text="WIP">
      <formula>NOT(ISERROR(SEARCH("WIP",C619)))</formula>
    </cfRule>
    <cfRule type="containsText" priority="233" operator="containsText" dxfId="0" text="NOK">
      <formula>NOT(ISERROR(SEARCH("NOK",C619)))</formula>
    </cfRule>
    <cfRule type="containsText" priority="234" operator="containsText" dxfId="213" text="OPEN">
      <formula>NOT(ISERROR(SEARCH("OPEN",C619)))</formula>
    </cfRule>
    <cfRule type="containsText" priority="235" operator="containsText" dxfId="1" text="Clos">
      <formula>NOT(ISERROR(SEARCH("Clos",C619)))</formula>
    </cfRule>
    <cfRule type="containsText" priority="236" operator="containsText" dxfId="211" text="WIP">
      <formula>NOT(ISERROR(SEARCH("WIP",C619)))</formula>
    </cfRule>
    <cfRule type="containsText" priority="237" operator="containsText" dxfId="0" text="NOK">
      <formula>NOT(ISERROR(SEARCH("NOK",C619)))</formula>
    </cfRule>
    <cfRule type="containsText" priority="238" operator="containsText" dxfId="213" text="OPEN">
      <formula>NOT(ISERROR(SEARCH("OPEN",C619)))</formula>
    </cfRule>
    <cfRule type="containsText" priority="239" operator="containsText" dxfId="1" text="Clos">
      <formula>NOT(ISERROR(SEARCH("Clos",C619)))</formula>
    </cfRule>
    <cfRule type="containsText" priority="240" operator="containsText" dxfId="211" text="WIP">
      <formula>NOT(ISERROR(SEARCH("WIP",C619)))</formula>
    </cfRule>
    <cfRule type="containsText" priority="241" operator="containsText" dxfId="0" text="NOK">
      <formula>NOT(ISERROR(SEARCH("NOK",C619)))</formula>
    </cfRule>
    <cfRule type="containsText" priority="242" operator="containsText" dxfId="213" text="OPEN">
      <formula>NOT(ISERROR(SEARCH("OPEN",C619)))</formula>
    </cfRule>
    <cfRule type="containsText" priority="243" operator="containsText" dxfId="1" text="Clos">
      <formula>NOT(ISERROR(SEARCH("Clos",C619)))</formula>
    </cfRule>
    <cfRule type="containsText" priority="244" operator="containsText" dxfId="211" text="WIP">
      <formula>NOT(ISERROR(SEARCH("WIP",C619)))</formula>
    </cfRule>
    <cfRule type="containsText" priority="245" operator="containsText" dxfId="0" text="NOK">
      <formula>NOT(ISERROR(SEARCH("NOK",C619)))</formula>
    </cfRule>
    <cfRule type="containsText" priority="246" operator="containsText" dxfId="213" text="OPEN">
      <formula>NOT(ISERROR(SEARCH("OPEN",C619)))</formula>
    </cfRule>
    <cfRule type="containsText" priority="247" operator="containsText" dxfId="1" text="Clos">
      <formula>NOT(ISERROR(SEARCH("Clos",C619)))</formula>
    </cfRule>
    <cfRule type="containsText" priority="248" operator="containsText" dxfId="211" text="WIP">
      <formula>NOT(ISERROR(SEARCH("WIP",C619)))</formula>
    </cfRule>
    <cfRule type="containsText" priority="249" operator="containsText" dxfId="0" text="NOK">
      <formula>NOT(ISERROR(SEARCH("NOK",C619)))</formula>
    </cfRule>
    <cfRule type="containsText" priority="250" operator="containsText" dxfId="213" text="OPEN">
      <formula>NOT(ISERROR(SEARCH("OPEN",C619)))</formula>
    </cfRule>
    <cfRule type="containsText" priority="251" operator="containsText" dxfId="1" text="Clos">
      <formula>NOT(ISERROR(SEARCH("Clos",C619)))</formula>
    </cfRule>
    <cfRule type="containsText" priority="252" operator="containsText" dxfId="211" text="WIP">
      <formula>NOT(ISERROR(SEARCH("WIP",C619)))</formula>
    </cfRule>
    <cfRule type="containsText" priority="253" operator="containsText" dxfId="0" text="NOK">
      <formula>NOT(ISERROR(SEARCH("NOK",C619)))</formula>
    </cfRule>
    <cfRule type="containsText" priority="254" operator="containsText" dxfId="213" text="OPEN">
      <formula>NOT(ISERROR(SEARCH("OPEN",C619)))</formula>
    </cfRule>
    <cfRule type="containsText" priority="255" operator="containsText" dxfId="1" text="Clos">
      <formula>NOT(ISERROR(SEARCH("Clos",C619)))</formula>
    </cfRule>
    <cfRule type="containsText" priority="256" operator="containsText" dxfId="211" text="WIP">
      <formula>NOT(ISERROR(SEARCH("WIP",C619)))</formula>
    </cfRule>
    <cfRule type="containsText" priority="257" operator="containsText" dxfId="0" text="NOK">
      <formula>NOT(ISERROR(SEARCH("NOK",C619)))</formula>
    </cfRule>
    <cfRule type="containsText" priority="258" operator="containsText" dxfId="213" text="OPEN">
      <formula>NOT(ISERROR(SEARCH("OPEN",C619)))</formula>
    </cfRule>
    <cfRule type="containsText" priority="259" operator="containsText" dxfId="1" text="Clos">
      <formula>NOT(ISERROR(SEARCH("Clos",C619)))</formula>
    </cfRule>
    <cfRule type="containsText" priority="260" operator="containsText" dxfId="211" text="WIP">
      <formula>NOT(ISERROR(SEARCH("WIP",C619)))</formula>
    </cfRule>
  </conditionalFormatting>
  <conditionalFormatting sqref="C626">
    <cfRule type="containsText" priority="37" operator="containsText" dxfId="0" text="NOK">
      <formula>NOT(ISERROR(SEARCH("NOK",C626)))</formula>
    </cfRule>
    <cfRule type="containsText" priority="38" operator="containsText" dxfId="213" text="OPEN">
      <formula>NOT(ISERROR(SEARCH("OPEN",C626)))</formula>
    </cfRule>
    <cfRule type="containsText" priority="39" operator="containsText" dxfId="1" text="Clos">
      <formula>NOT(ISERROR(SEARCH("Clos",C626)))</formula>
    </cfRule>
    <cfRule type="containsText" priority="40" operator="containsText" dxfId="211" text="WIP">
      <formula>NOT(ISERROR(SEARCH("WIP",C626)))</formula>
    </cfRule>
  </conditionalFormatting>
  <conditionalFormatting sqref="C630:C631">
    <cfRule type="containsText" priority="105" operator="containsText" dxfId="0" text="NOK">
      <formula>NOT(ISERROR(SEARCH("NOK",C630)))</formula>
    </cfRule>
    <cfRule type="containsText" priority="106" operator="containsText" dxfId="213" text="OPEN">
      <formula>NOT(ISERROR(SEARCH("OPEN",C630)))</formula>
    </cfRule>
    <cfRule type="containsText" priority="107" operator="containsText" dxfId="1" text="Clos">
      <formula>NOT(ISERROR(SEARCH("Clos",C630)))</formula>
    </cfRule>
    <cfRule type="containsText" priority="108" operator="containsText" dxfId="211" text="WIP">
      <formula>NOT(ISERROR(SEARCH("WIP",C630)))</formula>
    </cfRule>
  </conditionalFormatting>
  <conditionalFormatting sqref="C631">
    <cfRule type="containsText" priority="97" operator="containsText" dxfId="0" text="NOK">
      <formula>NOT(ISERROR(SEARCH("NOK",C631)))</formula>
    </cfRule>
    <cfRule type="containsText" priority="98" operator="containsText" dxfId="213" text="OPEN">
      <formula>NOT(ISERROR(SEARCH("OPEN",C631)))</formula>
    </cfRule>
    <cfRule type="containsText" priority="99" operator="containsText" dxfId="1" text="Clos">
      <formula>NOT(ISERROR(SEARCH("Clos",C631)))</formula>
    </cfRule>
    <cfRule type="containsText" priority="100" operator="containsText" dxfId="211" text="WIP">
      <formula>NOT(ISERROR(SEARCH("WIP",C631)))</formula>
    </cfRule>
    <cfRule type="containsText" priority="101" operator="containsText" dxfId="0" text="NOK">
      <formula>NOT(ISERROR(SEARCH("NOK",C631)))</formula>
    </cfRule>
    <cfRule type="containsText" priority="102" operator="containsText" dxfId="213" text="OPEN">
      <formula>NOT(ISERROR(SEARCH("OPEN",C631)))</formula>
    </cfRule>
    <cfRule type="containsText" priority="103" operator="containsText" dxfId="1" text="Clos">
      <formula>NOT(ISERROR(SEARCH("Clos",C631)))</formula>
    </cfRule>
    <cfRule type="containsText" priority="104" operator="containsText" dxfId="211" text="WIP">
      <formula>NOT(ISERROR(SEARCH("WIP",C631)))</formula>
    </cfRule>
  </conditionalFormatting>
  <conditionalFormatting sqref="C635">
    <cfRule type="containsText" priority="89" operator="containsText" dxfId="0" text="NOK">
      <formula>NOT(ISERROR(SEARCH("NOK",C635)))</formula>
    </cfRule>
    <cfRule type="containsText" priority="90" operator="containsText" dxfId="213" text="OPEN">
      <formula>NOT(ISERROR(SEARCH("OPEN",C635)))</formula>
    </cfRule>
    <cfRule type="containsText" priority="91" operator="containsText" dxfId="1" text="Clos">
      <formula>NOT(ISERROR(SEARCH("Clos",C635)))</formula>
    </cfRule>
    <cfRule type="containsText" priority="92" operator="containsText" dxfId="211" text="WIP">
      <formula>NOT(ISERROR(SEARCH("WIP",C635)))</formula>
    </cfRule>
  </conditionalFormatting>
  <conditionalFormatting sqref="C534:D534">
    <cfRule type="containsText" priority="1856" operator="containsText" dxfId="0" text="NOK">
      <formula>NOT(ISERROR(SEARCH("NOK",C534)))</formula>
    </cfRule>
    <cfRule type="containsText" priority="1857" operator="containsText" dxfId="213" text="OPEN">
      <formula>NOT(ISERROR(SEARCH("OPEN",C534)))</formula>
    </cfRule>
    <cfRule type="containsText" priority="1858" operator="containsText" dxfId="1" text="Clos">
      <formula>NOT(ISERROR(SEARCH("Clos",C534)))</formula>
    </cfRule>
    <cfRule type="containsText" priority="1859" operator="containsText" dxfId="211" text="WIP">
      <formula>NOT(ISERROR(SEARCH("WIP",C534)))</formula>
    </cfRule>
  </conditionalFormatting>
  <conditionalFormatting sqref="C537:D537">
    <cfRule type="containsText" priority="1828" operator="containsText" dxfId="0" text="NOK">
      <formula>NOT(ISERROR(SEARCH("NOK",C537)))</formula>
    </cfRule>
    <cfRule type="containsText" priority="1829" operator="containsText" dxfId="213" text="OPEN">
      <formula>NOT(ISERROR(SEARCH("OPEN",C537)))</formula>
    </cfRule>
    <cfRule type="containsText" priority="1830" operator="containsText" dxfId="1" text="Clos">
      <formula>NOT(ISERROR(SEARCH("Clos",C537)))</formula>
    </cfRule>
    <cfRule type="containsText" priority="1831" operator="containsText" dxfId="211" text="WIP">
      <formula>NOT(ISERROR(SEARCH("WIP",C537)))</formula>
    </cfRule>
  </conditionalFormatting>
  <conditionalFormatting sqref="C555:D555">
    <cfRule type="containsText" priority="1700" operator="containsText" dxfId="0" text="NOK">
      <formula>NOT(ISERROR(SEARCH("NOK",C555)))</formula>
    </cfRule>
    <cfRule type="containsText" priority="1701" operator="containsText" dxfId="213" text="OPEN">
      <formula>NOT(ISERROR(SEARCH("OPEN",C555)))</formula>
    </cfRule>
    <cfRule type="containsText" priority="1702" operator="containsText" dxfId="1" text="Clos">
      <formula>NOT(ISERROR(SEARCH("Clos",C555)))</formula>
    </cfRule>
    <cfRule type="containsText" priority="1703" operator="containsText" dxfId="211" text="WIP">
      <formula>NOT(ISERROR(SEARCH("WIP",C555)))</formula>
    </cfRule>
  </conditionalFormatting>
  <conditionalFormatting sqref="D531">
    <cfRule type="containsText" priority="1912" operator="containsText" dxfId="0" text="NOK">
      <formula>NOT(ISERROR(SEARCH("NOK",D531)))</formula>
    </cfRule>
    <cfRule type="containsText" priority="1913" operator="containsText" dxfId="213" text="OPEN">
      <formula>NOT(ISERROR(SEARCH("OPEN",D531)))</formula>
    </cfRule>
    <cfRule type="containsText" priority="1914" operator="containsText" dxfId="1" text="Clos">
      <formula>NOT(ISERROR(SEARCH("Clos",D531)))</formula>
    </cfRule>
    <cfRule type="containsText" priority="1915" operator="containsText" dxfId="211" text="WIP">
      <formula>NOT(ISERROR(SEARCH("WIP",D531)))</formula>
    </cfRule>
  </conditionalFormatting>
  <conditionalFormatting sqref="D544:D547">
    <cfRule type="containsText" priority="1888" operator="containsText" dxfId="0" text="NOK">
      <formula>NOT(ISERROR(SEARCH("NOK",D544)))</formula>
    </cfRule>
    <cfRule type="containsText" priority="1889" operator="containsText" dxfId="213" text="OPEN">
      <formula>NOT(ISERROR(SEARCH("OPEN",D544)))</formula>
    </cfRule>
    <cfRule type="containsText" priority="1890" operator="containsText" dxfId="1" text="Clos">
      <formula>NOT(ISERROR(SEARCH("Clos",D544)))</formula>
    </cfRule>
    <cfRule type="containsText" priority="1891" operator="containsText" dxfId="211" text="WIP">
      <formula>NOT(ISERROR(SEARCH("WIP",D544)))</formula>
    </cfRule>
  </conditionalFormatting>
  <conditionalFormatting sqref="D545">
    <cfRule type="containsText" priority="1884" operator="containsText" dxfId="0" text="NOK">
      <formula>NOT(ISERROR(SEARCH("NOK",D545)))</formula>
    </cfRule>
    <cfRule type="containsText" priority="1885" operator="containsText" dxfId="213" text="OPEN">
      <formula>NOT(ISERROR(SEARCH("OPEN",D545)))</formula>
    </cfRule>
    <cfRule type="containsText" priority="1886" operator="containsText" dxfId="1" text="Clos">
      <formula>NOT(ISERROR(SEARCH("Clos",D545)))</formula>
    </cfRule>
    <cfRule type="containsText" priority="1887" operator="containsText" dxfId="211" text="WIP">
      <formula>NOT(ISERROR(SEARCH("WIP",D545)))</formula>
    </cfRule>
  </conditionalFormatting>
  <conditionalFormatting sqref="D566">
    <cfRule type="containsText" priority="1480" operator="containsText" dxfId="0" text="NOK">
      <formula>NOT(ISERROR(SEARCH("NOK",D566)))</formula>
    </cfRule>
    <cfRule type="containsText" priority="1481" operator="containsText" dxfId="213" text="OPEN">
      <formula>NOT(ISERROR(SEARCH("OPEN",D566)))</formula>
    </cfRule>
    <cfRule type="containsText" priority="1482" operator="containsText" dxfId="1" text="Clos">
      <formula>NOT(ISERROR(SEARCH("Clos",D566)))</formula>
    </cfRule>
    <cfRule type="containsText" priority="1483" operator="containsText" dxfId="211" text="WIP">
      <formula>NOT(ISERROR(SEARCH("WIP",D566)))</formula>
    </cfRule>
  </conditionalFormatting>
  <conditionalFormatting sqref="D572">
    <cfRule type="containsText" priority="1476" operator="containsText" dxfId="0" text="NOK">
      <formula>NOT(ISERROR(SEARCH("NOK",D572)))</formula>
    </cfRule>
    <cfRule type="containsText" priority="1477" operator="containsText" dxfId="213" text="OPEN">
      <formula>NOT(ISERROR(SEARCH("OPEN",D572)))</formula>
    </cfRule>
    <cfRule type="containsText" priority="1478" operator="containsText" dxfId="1" text="Clos">
      <formula>NOT(ISERROR(SEARCH("Clos",D572)))</formula>
    </cfRule>
    <cfRule type="containsText" priority="1479" operator="containsText" dxfId="211" text="WIP">
      <formula>NOT(ISERROR(SEARCH("WIP",D572)))</formula>
    </cfRule>
  </conditionalFormatting>
  <conditionalFormatting sqref="D585">
    <cfRule type="containsText" priority="1012" operator="containsText" dxfId="0" text="NOK">
      <formula>NOT(ISERROR(SEARCH("NOK",D585)))</formula>
    </cfRule>
    <cfRule type="containsText" priority="1013" operator="containsText" dxfId="213" text="OPEN">
      <formula>NOT(ISERROR(SEARCH("OPEN",D585)))</formula>
    </cfRule>
    <cfRule type="containsText" priority="1014" operator="containsText" dxfId="1" text="Clos">
      <formula>NOT(ISERROR(SEARCH("Clos",D585)))</formula>
    </cfRule>
    <cfRule type="containsText" priority="1015" operator="containsText" dxfId="211" text="WIP">
      <formula>NOT(ISERROR(SEARCH("WIP",D585)))</formula>
    </cfRule>
  </conditionalFormatting>
  <conditionalFormatting sqref="D589:D590">
    <cfRule type="containsText" priority="1008" operator="containsText" dxfId="0" text="NOK">
      <formula>NOT(ISERROR(SEARCH("NOK",D589)))</formula>
    </cfRule>
    <cfRule type="containsText" priority="1009" operator="containsText" dxfId="213" text="OPEN">
      <formula>NOT(ISERROR(SEARCH("OPEN",D589)))</formula>
    </cfRule>
    <cfRule type="containsText" priority="1010" operator="containsText" dxfId="1" text="Clos">
      <formula>NOT(ISERROR(SEARCH("Clos",D589)))</formula>
    </cfRule>
    <cfRule type="containsText" priority="1011" operator="containsText" dxfId="211" text="WIP">
      <formula>NOT(ISERROR(SEARCH("WIP",D589)))</formula>
    </cfRule>
  </conditionalFormatting>
  <conditionalFormatting sqref="D620">
    <cfRule type="containsText" priority="433" operator="containsText" dxfId="0" text="NOK">
      <formula>NOT(ISERROR(SEARCH("NOK",D620)))</formula>
    </cfRule>
    <cfRule type="containsText" priority="434" operator="containsText" dxfId="213" text="OPEN">
      <formula>NOT(ISERROR(SEARCH("OPEN",D620)))</formula>
    </cfRule>
    <cfRule type="containsText" priority="435" operator="containsText" dxfId="1" text="Clos">
      <formula>NOT(ISERROR(SEARCH("Clos",D620)))</formula>
    </cfRule>
    <cfRule type="containsText" priority="436" operator="containsText" dxfId="211" text="WIP">
      <formula>NOT(ISERROR(SEARCH("WIP",D620)))</formula>
    </cfRule>
  </conditionalFormatting>
  <conditionalFormatting sqref="Q7:Q292 Q353:Q366 Q387:Q403 Q422:Q424 Q426:Q432 Q434:Q436 Q438:Q449 Q453:Q513 Q517 Q583 Q629 R397:R400 R402 R600:S605">
    <cfRule type="containsText" priority="3723" operator="containsText" dxfId="0" text="Hors délai de remediation">
      <formula>NOT(ISERROR(SEARCH("Hors délai de remediation",Q7)))</formula>
    </cfRule>
  </conditionalFormatting>
  <conditionalFormatting sqref="Q7:Q292 Q353:Q366 Q422:Q424 Q426:Q432 Q434:Q436 Q438:Q449 Q453:Q513 Q517 Q583 Q629 R397:R400 R402">
    <cfRule type="containsText" priority="3722" operator="containsText" dxfId="1" text="Traité dans le delai">
      <formula>NOT(ISERROR(SEARCH("Traité dans le delai",Q7)))</formula>
    </cfRule>
  </conditionalFormatting>
  <conditionalFormatting sqref="Q280:Q293 Q451:Q621 Q623:Q624 Q629:Q632">
    <cfRule type="containsText" priority="3683" operator="containsText" dxfId="0" text="Hors délai de remediation">
      <formula>NOT(ISERROR(SEARCH("Hors délai de remediation",Q280)))</formula>
    </cfRule>
    <cfRule type="containsText" priority="3682" operator="containsText" dxfId="1" text="Traité dans le delai">
      <formula>NOT(ISERROR(SEARCH("Traité dans le delai",Q280)))</formula>
    </cfRule>
  </conditionalFormatting>
  <conditionalFormatting sqref="Q293:Q294 Q633:Q636">
    <cfRule type="containsText" priority="3654" operator="containsText" dxfId="1" text="Traité dans le delai">
      <formula>NOT(ISERROR(SEARCH("Traité dans le delai",Q293)))</formula>
    </cfRule>
    <cfRule type="containsText" priority="3655" operator="containsText" dxfId="0" text="Hors délai de remediation">
      <formula>NOT(ISERROR(SEARCH("Hors délai de remediation",Q293)))</formula>
    </cfRule>
  </conditionalFormatting>
  <conditionalFormatting sqref="Q294:Q298">
    <cfRule type="containsText" priority="3644" operator="containsText" dxfId="1" text="Traité dans le delai">
      <formula>NOT(ISERROR(SEARCH("Traité dans le delai",Q294)))</formula>
    </cfRule>
    <cfRule type="containsText" priority="3645" operator="containsText" dxfId="0" text="Hors délai de remediation">
      <formula>NOT(ISERROR(SEARCH("Hors délai de remediation",Q294)))</formula>
    </cfRule>
  </conditionalFormatting>
  <conditionalFormatting sqref="Q298:Q299">
    <cfRule type="containsText" priority="3632" operator="containsText" dxfId="1" text="Traité dans le delai">
      <formula>NOT(ISERROR(SEARCH("Traité dans le delai",Q298)))</formula>
    </cfRule>
    <cfRule type="containsText" priority="3633" operator="containsText" dxfId="0" text="Hors délai de remediation">
      <formula>NOT(ISERROR(SEARCH("Hors délai de remediation",Q298)))</formula>
    </cfRule>
  </conditionalFormatting>
  <conditionalFormatting sqref="Q299:Q302">
    <cfRule type="containsText" priority="3612" operator="containsText" dxfId="1" text="Traité dans le delai">
      <formula>NOT(ISERROR(SEARCH("Traité dans le delai",Q299)))</formula>
    </cfRule>
    <cfRule type="containsText" priority="3613" operator="containsText" dxfId="0" text="Hors délai de remediation">
      <formula>NOT(ISERROR(SEARCH("Hors délai de remediation",Q299)))</formula>
    </cfRule>
  </conditionalFormatting>
  <conditionalFormatting sqref="Q302:Q304">
    <cfRule type="containsText" priority="3604" operator="containsText" dxfId="1" text="Traité dans le delai">
      <formula>NOT(ISERROR(SEARCH("Traité dans le delai",Q302)))</formula>
    </cfRule>
    <cfRule type="containsText" priority="3605" operator="containsText" dxfId="0" text="Hors délai de remediation">
      <formula>NOT(ISERROR(SEARCH("Hors délai de remediation",Q302)))</formula>
    </cfRule>
  </conditionalFormatting>
  <conditionalFormatting sqref="Q303:Q327">
    <cfRule type="containsText" priority="3406" operator="containsText" dxfId="1" text="Traité dans le delai">
      <formula>NOT(ISERROR(SEARCH("Traité dans le delai",Q303)))</formula>
    </cfRule>
    <cfRule type="containsText" priority="3407" operator="containsText" dxfId="0" text="Hors délai de remediation">
      <formula>NOT(ISERROR(SEARCH("Hors délai de remediation",Q303)))</formula>
    </cfRule>
  </conditionalFormatting>
  <conditionalFormatting sqref="Q317:Q327">
    <cfRule type="containsText" priority="3404" operator="containsText" dxfId="1" text="Traité dans le delai">
      <formula>NOT(ISERROR(SEARCH("Traité dans le delai",Q317)))</formula>
    </cfRule>
    <cfRule type="containsText" priority="3405" operator="containsText" dxfId="0" text="Hors délai de remediation">
      <formula>NOT(ISERROR(SEARCH("Hors délai de remediation",Q317)))</formula>
    </cfRule>
  </conditionalFormatting>
  <conditionalFormatting sqref="Q317:Q330">
    <cfRule type="containsText" priority="3360" operator="containsText" dxfId="1" text="Traité dans le delai">
      <formula>NOT(ISERROR(SEARCH("Traité dans le delai",Q317)))</formula>
    </cfRule>
    <cfRule type="containsText" priority="3361" operator="containsText" dxfId="0" text="Hors délai de remediation">
      <formula>NOT(ISERROR(SEARCH("Hors délai de remediation",Q317)))</formula>
    </cfRule>
  </conditionalFormatting>
  <conditionalFormatting sqref="Q328:Q330 Q366 Q422:Q424 Q426:Q432 Q434:Q436 Q438:Q449 Q451 Q453:Q513 Q517 Q583 Q629 R397:R400 R402">
    <cfRule type="containsText" priority="3358" operator="containsText" dxfId="1" text="Traité dans le delai">
      <formula>NOT(ISERROR(SEARCH("Traité dans le delai",Q328)))</formula>
    </cfRule>
    <cfRule type="containsText" priority="3359" operator="containsText" dxfId="0" text="Hors délai de remediation">
      <formula>NOT(ISERROR(SEARCH("Hors délai de remediation",Q328)))</formula>
    </cfRule>
  </conditionalFormatting>
  <conditionalFormatting sqref="Q328:Q330 Q366 Q422:Q424 Q426:Q432 Q434:Q436 Q438:Q449 Q451 R397:R400 R402">
    <cfRule type="containsText" priority="3357" operator="containsText" dxfId="0" text="Hors délai de remediation">
      <formula>NOT(ISERROR(SEARCH("Hors délai de remediation",Q328)))</formula>
    </cfRule>
    <cfRule type="containsText" priority="3356" operator="containsText" dxfId="1" text="Traité dans le delai">
      <formula>NOT(ISERROR(SEARCH("Traité dans le delai",Q328)))</formula>
    </cfRule>
  </conditionalFormatting>
  <conditionalFormatting sqref="Q328:Q352">
    <cfRule type="containsText" priority="3352" operator="containsText" dxfId="1" text="Traité dans le delai">
      <formula>NOT(ISERROR(SEARCH("Traité dans le delai",Q328)))</formula>
    </cfRule>
    <cfRule type="containsText" priority="3353" operator="containsText" dxfId="0" text="Hors délai de remediation">
      <formula>NOT(ISERROR(SEARCH("Hors délai de remediation",Q328)))</formula>
    </cfRule>
  </conditionalFormatting>
  <conditionalFormatting sqref="Q366:Q379 Q387:Q403">
    <cfRule type="containsText" priority="3110" operator="containsText" dxfId="1" text="Traité dans le delai">
      <formula>NOT(ISERROR(SEARCH("Traité dans le delai",Q366)))</formula>
    </cfRule>
  </conditionalFormatting>
  <conditionalFormatting sqref="Q366:Q379">
    <cfRule type="containsText" priority="3111" operator="containsText" dxfId="0" text="Hors délai de remediation">
      <formula>NOT(ISERROR(SEARCH("Hors délai de remediation",Q366)))</formula>
    </cfRule>
  </conditionalFormatting>
  <conditionalFormatting sqref="Q367:Q379">
    <cfRule type="containsText" priority="3106" operator="containsText" dxfId="1" text="Traité dans le delai">
      <formula>NOT(ISERROR(SEARCH("Traité dans le delai",Q367)))</formula>
    </cfRule>
    <cfRule type="containsText" priority="3107" operator="containsText" dxfId="0" text="Hors délai de remediation">
      <formula>NOT(ISERROR(SEARCH("Hors délai de remediation",Q367)))</formula>
    </cfRule>
    <cfRule type="containsText" priority="3108" operator="containsText" dxfId="1" text="Traité dans le delai">
      <formula>NOT(ISERROR(SEARCH("Traité dans le delai",Q367)))</formula>
    </cfRule>
    <cfRule type="containsText" priority="3109" operator="containsText" dxfId="0" text="Hors délai de remediation">
      <formula>NOT(ISERROR(SEARCH("Hors délai de remediation",Q367)))</formula>
    </cfRule>
  </conditionalFormatting>
  <conditionalFormatting sqref="Q367:Q386">
    <cfRule type="containsText" priority="3020" operator="containsText" dxfId="1" text="Traité dans le delai">
      <formula>NOT(ISERROR(SEARCH("Traité dans le delai",Q367)))</formula>
    </cfRule>
    <cfRule type="containsText" priority="3021" operator="containsText" dxfId="0" text="Hors délai de remediation">
      <formula>NOT(ISERROR(SEARCH("Hors délai de remediation",Q367)))</formula>
    </cfRule>
  </conditionalFormatting>
  <conditionalFormatting sqref="Q380:Q382">
    <cfRule type="containsText" priority="3004" operator="containsText" dxfId="1" text="Traité dans le delai">
      <formula>NOT(ISERROR(SEARCH("Traité dans le delai",Q380)))</formula>
    </cfRule>
    <cfRule type="containsText" priority="3005" operator="containsText" dxfId="0" text="Hors délai de remediation">
      <formula>NOT(ISERROR(SEARCH("Hors délai de remediation",Q380)))</formula>
    </cfRule>
    <cfRule type="containsText" priority="3006" operator="containsText" dxfId="1" text="Traité dans le delai">
      <formula>NOT(ISERROR(SEARCH("Traité dans le delai",Q380)))</formula>
    </cfRule>
    <cfRule type="containsText" priority="3007" operator="containsText" dxfId="0" text="Hors délai de remediation">
      <formula>NOT(ISERROR(SEARCH("Hors délai de remediation",Q380)))</formula>
    </cfRule>
    <cfRule type="containsText" priority="3008" operator="containsText" dxfId="1" text="Traité dans le delai">
      <formula>NOT(ISERROR(SEARCH("Traité dans le delai",Q380)))</formula>
    </cfRule>
    <cfRule type="containsText" priority="3009" operator="containsText" dxfId="0" text="Hors délai de remediation">
      <formula>NOT(ISERROR(SEARCH("Hors délai de remediation",Q380)))</formula>
    </cfRule>
  </conditionalFormatting>
  <conditionalFormatting sqref="Q384:Q385">
    <cfRule type="containsText" priority="3010" operator="containsText" dxfId="1" text="Traité dans le delai">
      <formula>NOT(ISERROR(SEARCH("Traité dans le delai",Q384)))</formula>
    </cfRule>
    <cfRule type="containsText" priority="3011" operator="containsText" dxfId="0" text="Hors délai de remediation">
      <formula>NOT(ISERROR(SEARCH("Hors délai de remediation",Q384)))</formula>
    </cfRule>
  </conditionalFormatting>
  <conditionalFormatting sqref="Q387:Q388">
    <cfRule type="containsText" priority="3000" operator="containsText" dxfId="1" text="Traité dans le delai">
      <formula>NOT(ISERROR(SEARCH("Traité dans le delai",Q387)))</formula>
    </cfRule>
    <cfRule type="containsText" priority="3001" operator="containsText" dxfId="0" text="Hors délai de remediation">
      <formula>NOT(ISERROR(SEARCH("Hors délai de remediation",Q387)))</formula>
    </cfRule>
  </conditionalFormatting>
  <conditionalFormatting sqref="Q390 Q393:Q403">
    <cfRule type="containsText" priority="3026" operator="containsText" dxfId="1" text="Traité dans le delai">
      <formula>NOT(ISERROR(SEARCH("Traité dans le delai",Q390)))</formula>
    </cfRule>
    <cfRule type="containsText" priority="3027" operator="containsText" dxfId="0" text="Hors délai de remediation">
      <formula>NOT(ISERROR(SEARCH("Hors délai de remediation",Q390)))</formula>
    </cfRule>
  </conditionalFormatting>
  <conditionalFormatting sqref="Q393:Q424 Q438:Q451">
    <cfRule type="containsText" priority="2869" operator="containsText" dxfId="0" text="Hors délai de remediation">
      <formula>NOT(ISERROR(SEARCH("Hors délai de remediation",Q393)))</formula>
    </cfRule>
  </conditionalFormatting>
  <conditionalFormatting sqref="Q404:Q421 Q450">
    <cfRule type="containsText" priority="2864" operator="containsText" dxfId="0" text="Hors délai de remediation">
      <formula>NOT(ISERROR(SEARCH("Hors délai de remediation",Q404)))</formula>
    </cfRule>
    <cfRule type="containsText" priority="2865" operator="containsText" dxfId="1" text="Traité dans le delai">
      <formula>NOT(ISERROR(SEARCH("Traité dans le delai",Q404)))</formula>
    </cfRule>
    <cfRule type="containsText" priority="2866" operator="containsText" dxfId="0" text="Hors délai de remediation">
      <formula>NOT(ISERROR(SEARCH("Hors délai de remediation",Q404)))</formula>
    </cfRule>
  </conditionalFormatting>
  <conditionalFormatting sqref="Q404:Q424 Q438:Q451">
    <cfRule type="containsText" priority="2867" operator="containsText" dxfId="1" text="Traité dans le delai">
      <formula>NOT(ISERROR(SEARCH("Traité dans le delai",Q404)))</formula>
    </cfRule>
  </conditionalFormatting>
  <conditionalFormatting sqref="Q425">
    <cfRule type="containsText" priority="1958" operator="containsText" dxfId="0" text="Hors délai de remediation">
      <formula>NOT(ISERROR(SEARCH("Hors délai de remediation",Q425)))</formula>
    </cfRule>
    <cfRule type="containsText" priority="1959" operator="containsText" dxfId="1" text="Traité dans le delai">
      <formula>NOT(ISERROR(SEARCH("Traité dans le delai",Q425)))</formula>
    </cfRule>
    <cfRule type="containsText" priority="1960" operator="containsText" dxfId="0" text="Hors délai de remediation">
      <formula>NOT(ISERROR(SEARCH("Hors délai de remediation",Q425)))</formula>
    </cfRule>
  </conditionalFormatting>
  <conditionalFormatting sqref="Q425:Q432">
    <cfRule type="containsText" priority="1961" operator="containsText" dxfId="1" text="Traité dans le delai">
      <formula>NOT(ISERROR(SEARCH("Traité dans le delai",Q425)))</formula>
    </cfRule>
    <cfRule type="containsText" priority="1963" operator="containsText" dxfId="0" text="Hors délai de remediation">
      <formula>NOT(ISERROR(SEARCH("Hors délai de remediation",Q425)))</formula>
    </cfRule>
  </conditionalFormatting>
  <conditionalFormatting sqref="Q433">
    <cfRule type="containsText" priority="1952" operator="containsText" dxfId="0" text="Hors délai de remediation">
      <formula>NOT(ISERROR(SEARCH("Hors délai de remediation",Q433)))</formula>
    </cfRule>
    <cfRule type="containsText" priority="1953" operator="containsText" dxfId="1" text="Traité dans le delai">
      <formula>NOT(ISERROR(SEARCH("Traité dans le delai",Q433)))</formula>
    </cfRule>
    <cfRule type="containsText" priority="1954" operator="containsText" dxfId="0" text="Hors délai de remediation">
      <formula>NOT(ISERROR(SEARCH("Hors délai de remediation",Q433)))</formula>
    </cfRule>
  </conditionalFormatting>
  <conditionalFormatting sqref="Q433:Q436">
    <cfRule type="containsText" priority="1955" operator="containsText" dxfId="1" text="Traité dans le delai">
      <formula>NOT(ISERROR(SEARCH("Traité dans le delai",Q433)))</formula>
    </cfRule>
    <cfRule type="containsText" priority="1957" operator="containsText" dxfId="0" text="Hors délai de remediation">
      <formula>NOT(ISERROR(SEARCH("Hors délai de remediation",Q433)))</formula>
    </cfRule>
  </conditionalFormatting>
  <conditionalFormatting sqref="Q437">
    <cfRule type="containsText" priority="1946" operator="containsText" dxfId="0" text="Hors délai de remediation">
      <formula>NOT(ISERROR(SEARCH("Hors délai de remediation",Q437)))</formula>
    </cfRule>
    <cfRule type="containsText" priority="1947" operator="containsText" dxfId="1" text="Traité dans le delai">
      <formula>NOT(ISERROR(SEARCH("Traité dans le delai",Q437)))</formula>
    </cfRule>
    <cfRule type="containsText" priority="1948" operator="containsText" dxfId="0" text="Hors délai de remediation">
      <formula>NOT(ISERROR(SEARCH("Hors délai de remediation",Q437)))</formula>
    </cfRule>
    <cfRule type="containsText" priority="1949" operator="containsText" dxfId="1" text="Traité dans le delai">
      <formula>NOT(ISERROR(SEARCH("Traité dans le delai",Q437)))</formula>
    </cfRule>
    <cfRule type="containsText" priority="1951" operator="containsText" dxfId="0" text="Hors délai de remediation">
      <formula>NOT(ISERROR(SEARCH("Hors délai de remediation",Q437)))</formula>
    </cfRule>
  </conditionalFormatting>
  <conditionalFormatting sqref="Q452">
    <cfRule type="containsText" priority="1920" operator="containsText" dxfId="0" text="Hors délai de remediation">
      <formula>NOT(ISERROR(SEARCH("Hors délai de remediation",Q452)))</formula>
    </cfRule>
  </conditionalFormatting>
  <conditionalFormatting sqref="Q452:Q513 Q517 Q583 Q629">
    <cfRule type="containsText" priority="1921" operator="containsText" dxfId="1" text="Traité dans le delai">
      <formula>NOT(ISERROR(SEARCH("Traité dans le delai",Q452)))</formula>
    </cfRule>
    <cfRule type="containsText" priority="1922" operator="containsText" dxfId="0" text="Hors délai de remediation">
      <formula>NOT(ISERROR(SEARCH("Hors délai de remediation",Q452)))</formula>
    </cfRule>
  </conditionalFormatting>
  <conditionalFormatting sqref="Q535">
    <cfRule type="containsText" priority="1610" operator="containsText" dxfId="0" text="Hors délai de remediation">
      <formula>NOT(ISERROR(SEARCH("Hors délai de remediation",Q535)))</formula>
    </cfRule>
    <cfRule type="containsText" priority="1611" operator="containsText" dxfId="1" text="Traité dans le delai">
      <formula>NOT(ISERROR(SEARCH("Traité dans le delai",Q535)))</formula>
    </cfRule>
    <cfRule type="containsText" priority="1612" operator="containsText" dxfId="0" text="Hors délai de remediation">
      <formula>NOT(ISERROR(SEARCH("Hors délai de remediation",Q535)))</formula>
    </cfRule>
  </conditionalFormatting>
  <conditionalFormatting sqref="Q390:R390">
    <cfRule type="containsText" priority="2961" operator="containsText" dxfId="0" text="Hors délai de remediation">
      <formula>NOT(ISERROR(SEARCH("Hors délai de remediation",Q390)))</formula>
    </cfRule>
  </conditionalFormatting>
  <conditionalFormatting sqref="R344">
    <cfRule type="containsText" priority="3284" operator="containsText" dxfId="1" text="Traité dans le delai">
      <formula>NOT(ISERROR(SEARCH("Traité dans le delai",R344)))</formula>
    </cfRule>
    <cfRule type="containsText" priority="3285" operator="containsText" dxfId="0" text="Hors délai de remediation">
      <formula>NOT(ISERROR(SEARCH("Hors délai de remediation",R344)))</formula>
    </cfRule>
    <cfRule type="containsText" priority="3286" operator="containsText" dxfId="1" text="Traité dans le delai">
      <formula>NOT(ISERROR(SEARCH("Traité dans le delai",R344)))</formula>
    </cfRule>
    <cfRule type="containsText" priority="3287" operator="containsText" dxfId="0" text="Hors délai de remediation">
      <formula>NOT(ISERROR(SEARCH("Hors délai de remediation",R344)))</formula>
    </cfRule>
    <cfRule type="containsText" priority="3288" operator="containsText" dxfId="1" text="Traité dans le delai">
      <formula>NOT(ISERROR(SEARCH("Traité dans le delai",R344)))</formula>
    </cfRule>
    <cfRule type="containsText" priority="3289" operator="containsText" dxfId="0" text="Hors délai de remediation">
      <formula>NOT(ISERROR(SEARCH("Hors délai de remediation",R344)))</formula>
    </cfRule>
    <cfRule type="containsText" priority="3290" operator="containsText" dxfId="1" text="Traité dans le delai">
      <formula>NOT(ISERROR(SEARCH("Traité dans le delai",R344)))</formula>
    </cfRule>
    <cfRule type="containsText" priority="3291" operator="containsText" dxfId="0" text="Hors délai de remediation">
      <formula>NOT(ISERROR(SEARCH("Hors délai de remediation",R344)))</formula>
    </cfRule>
  </conditionalFormatting>
  <conditionalFormatting sqref="R367:R368">
    <cfRule type="containsText" priority="3080" operator="containsText" dxfId="1" text="Traité dans le delai">
      <formula>NOT(ISERROR(SEARCH("Traité dans le delai",R367)))</formula>
    </cfRule>
    <cfRule type="containsText" priority="3081" operator="containsText" dxfId="0" text="Hors délai de remediation">
      <formula>NOT(ISERROR(SEARCH("Hors délai de remediation",R367)))</formula>
    </cfRule>
    <cfRule type="containsText" priority="3082" operator="containsText" dxfId="1" text="Traité dans le delai">
      <formula>NOT(ISERROR(SEARCH("Traité dans le delai",R367)))</formula>
    </cfRule>
    <cfRule type="containsText" priority="3083" operator="containsText" dxfId="0" text="Hors délai de remediation">
      <formula>NOT(ISERROR(SEARCH("Hors délai de remediation",R367)))</formula>
    </cfRule>
    <cfRule type="containsText" priority="3084" operator="containsText" dxfId="1" text="Traité dans le delai">
      <formula>NOT(ISERROR(SEARCH("Traité dans le delai",R367)))</formula>
    </cfRule>
    <cfRule type="containsText" priority="3085" operator="containsText" dxfId="0" text="Hors délai de remediation">
      <formula>NOT(ISERROR(SEARCH("Hors délai de remediation",R367)))</formula>
    </cfRule>
    <cfRule type="containsText" priority="3086" operator="containsText" dxfId="1" text="Traité dans le delai">
      <formula>NOT(ISERROR(SEARCH("Traité dans le delai",R367)))</formula>
    </cfRule>
    <cfRule type="containsText" priority="3087" operator="containsText" dxfId="0" text="Hors délai de remediation">
      <formula>NOT(ISERROR(SEARCH("Hors délai de remediation",R367)))</formula>
    </cfRule>
  </conditionalFormatting>
  <conditionalFormatting sqref="R370">
    <cfRule type="containsText" priority="3074" operator="containsText" dxfId="1" text="Traité dans le delai">
      <formula>NOT(ISERROR(SEARCH("Traité dans le delai",R370)))</formula>
    </cfRule>
    <cfRule type="containsText" priority="3075" operator="containsText" dxfId="0" text="Hors délai de remediation">
      <formula>NOT(ISERROR(SEARCH("Hors délai de remediation",R370)))</formula>
    </cfRule>
    <cfRule type="containsText" priority="3076" operator="containsText" dxfId="1" text="Traité dans le delai">
      <formula>NOT(ISERROR(SEARCH("Traité dans le delai",R370)))</formula>
    </cfRule>
    <cfRule type="containsText" priority="3077" operator="containsText" dxfId="0" text="Hors délai de remediation">
      <formula>NOT(ISERROR(SEARCH("Hors délai de remediation",R370)))</formula>
    </cfRule>
    <cfRule type="containsText" priority="3078" operator="containsText" dxfId="1" text="Traité dans le delai">
      <formula>NOT(ISERROR(SEARCH("Traité dans le delai",R370)))</formula>
    </cfRule>
    <cfRule type="containsText" priority="3079" operator="containsText" dxfId="0" text="Hors délai de remediation">
      <formula>NOT(ISERROR(SEARCH("Hors délai de remediation",R370)))</formula>
    </cfRule>
  </conditionalFormatting>
  <conditionalFormatting sqref="R370:R371">
    <cfRule type="containsText" priority="3070" operator="containsText" dxfId="1" text="Traité dans le delai">
      <formula>NOT(ISERROR(SEARCH("Traité dans le delai",R370)))</formula>
    </cfRule>
    <cfRule type="containsText" priority="3071" operator="containsText" dxfId="0" text="Hors délai de remediation">
      <formula>NOT(ISERROR(SEARCH("Hors délai de remediation",R370)))</formula>
    </cfRule>
  </conditionalFormatting>
  <conditionalFormatting sqref="R371">
    <cfRule type="containsText" priority="3064" operator="containsText" dxfId="1" text="Traité dans le delai">
      <formula>NOT(ISERROR(SEARCH("Traité dans le delai",R371)))</formula>
    </cfRule>
    <cfRule type="containsText" priority="3065" operator="containsText" dxfId="0" text="Hors délai de remediation">
      <formula>NOT(ISERROR(SEARCH("Hors délai de remediation",R371)))</formula>
    </cfRule>
    <cfRule type="containsText" priority="3066" operator="containsText" dxfId="1" text="Traité dans le delai">
      <formula>NOT(ISERROR(SEARCH("Traité dans le delai",R371)))</formula>
    </cfRule>
    <cfRule type="containsText" priority="3067" operator="containsText" dxfId="0" text="Hors délai de remediation">
      <formula>NOT(ISERROR(SEARCH("Hors délai de remediation",R371)))</formula>
    </cfRule>
    <cfRule type="containsText" priority="3068" operator="containsText" dxfId="1" text="Traité dans le delai">
      <formula>NOT(ISERROR(SEARCH("Traité dans le delai",R371)))</formula>
    </cfRule>
    <cfRule type="containsText" priority="3069" operator="containsText" dxfId="0" text="Hors délai de remediation">
      <formula>NOT(ISERROR(SEARCH("Hors délai de remediation",R371)))</formula>
    </cfRule>
  </conditionalFormatting>
  <conditionalFormatting sqref="R375">
    <cfRule type="containsText" priority="3056" operator="containsText" dxfId="1" text="Traité dans le delai">
      <formula>NOT(ISERROR(SEARCH("Traité dans le delai",R375)))</formula>
    </cfRule>
    <cfRule type="containsText" priority="3057" operator="containsText" dxfId="0" text="Hors délai de remediation">
      <formula>NOT(ISERROR(SEARCH("Hors délai de remediation",R375)))</formula>
    </cfRule>
    <cfRule type="containsText" priority="3058" operator="containsText" dxfId="1" text="Traité dans le delai">
      <formula>NOT(ISERROR(SEARCH("Traité dans le delai",R375)))</formula>
    </cfRule>
    <cfRule type="containsText" priority="3059" operator="containsText" dxfId="0" text="Hors délai de remediation">
      <formula>NOT(ISERROR(SEARCH("Hors délai de remediation",R375)))</formula>
    </cfRule>
    <cfRule type="containsText" priority="3060" operator="containsText" dxfId="1" text="Traité dans le delai">
      <formula>NOT(ISERROR(SEARCH("Traité dans le delai",R375)))</formula>
    </cfRule>
    <cfRule type="containsText" priority="3061" operator="containsText" dxfId="0" text="Hors délai de remediation">
      <formula>NOT(ISERROR(SEARCH("Hors délai de remediation",R375)))</formula>
    </cfRule>
    <cfRule type="containsText" priority="3062" operator="containsText" dxfId="1" text="Traité dans le delai">
      <formula>NOT(ISERROR(SEARCH("Traité dans le delai",R375)))</formula>
    </cfRule>
    <cfRule type="containsText" priority="3063" operator="containsText" dxfId="0" text="Hors délai de remediation">
      <formula>NOT(ISERROR(SEARCH("Hors délai de remediation",R375)))</formula>
    </cfRule>
  </conditionalFormatting>
  <conditionalFormatting sqref="R379">
    <cfRule type="containsText" priority="3048" operator="containsText" dxfId="1" text="Traité dans le delai">
      <formula>NOT(ISERROR(SEARCH("Traité dans le delai",R379)))</formula>
    </cfRule>
    <cfRule type="containsText" priority="3049" operator="containsText" dxfId="0" text="Hors délai de remediation">
      <formula>NOT(ISERROR(SEARCH("Hors délai de remediation",R379)))</formula>
    </cfRule>
    <cfRule type="containsText" priority="3050" operator="containsText" dxfId="1" text="Traité dans le delai">
      <formula>NOT(ISERROR(SEARCH("Traité dans le delai",R379)))</formula>
    </cfRule>
    <cfRule type="containsText" priority="3051" operator="containsText" dxfId="0" text="Hors délai de remediation">
      <formula>NOT(ISERROR(SEARCH("Hors délai de remediation",R379)))</formula>
    </cfRule>
    <cfRule type="containsText" priority="3052" operator="containsText" dxfId="1" text="Traité dans le delai">
      <formula>NOT(ISERROR(SEARCH("Traité dans le delai",R379)))</formula>
    </cfRule>
    <cfRule type="containsText" priority="3053" operator="containsText" dxfId="0" text="Hors délai de remediation">
      <formula>NOT(ISERROR(SEARCH("Hors délai de remediation",R379)))</formula>
    </cfRule>
    <cfRule type="containsText" priority="3054" operator="containsText" dxfId="1" text="Traité dans le delai">
      <formula>NOT(ISERROR(SEARCH("Traité dans le delai",R379)))</formula>
    </cfRule>
    <cfRule type="containsText" priority="3055" operator="containsText" dxfId="0" text="Hors délai de remediation">
      <formula>NOT(ISERROR(SEARCH("Hors délai de remediation",R379)))</formula>
    </cfRule>
  </conditionalFormatting>
  <conditionalFormatting sqref="R382">
    <cfRule type="containsText" priority="2962" operator="containsText" dxfId="1" text="Traité dans le delai">
      <formula>NOT(ISERROR(SEARCH("Traité dans le delai",R382)))</formula>
    </cfRule>
    <cfRule type="containsText" priority="2963" operator="containsText" dxfId="0" text="Hors délai de remediation">
      <formula>NOT(ISERROR(SEARCH("Hors délai de remediation",R382)))</formula>
    </cfRule>
    <cfRule type="containsText" priority="2964" operator="containsText" dxfId="1" text="Traité dans le delai">
      <formula>NOT(ISERROR(SEARCH("Traité dans le delai",R382)))</formula>
    </cfRule>
    <cfRule type="containsText" priority="2965" operator="containsText" dxfId="0" text="Hors délai de remediation">
      <formula>NOT(ISERROR(SEARCH("Hors délai de remediation",R382)))</formula>
    </cfRule>
    <cfRule type="containsText" priority="2966" operator="containsText" dxfId="1" text="Traité dans le delai">
      <formula>NOT(ISERROR(SEARCH("Traité dans le delai",R382)))</formula>
    </cfRule>
    <cfRule type="containsText" priority="2967" operator="containsText" dxfId="0" text="Hors délai de remediation">
      <formula>NOT(ISERROR(SEARCH("Hors délai de remediation",R382)))</formula>
    </cfRule>
    <cfRule type="containsText" priority="2968" operator="containsText" dxfId="1" text="Traité dans le delai">
      <formula>NOT(ISERROR(SEARCH("Traité dans le delai",R382)))</formula>
    </cfRule>
    <cfRule type="containsText" priority="2969" operator="containsText" dxfId="0" text="Hors délai de remediation">
      <formula>NOT(ISERROR(SEARCH("Hors délai de remediation",R382)))</formula>
    </cfRule>
  </conditionalFormatting>
  <conditionalFormatting sqref="R390">
    <cfRule type="containsText" priority="2954" operator="containsText" dxfId="1" text="Traité dans le delai">
      <formula>NOT(ISERROR(SEARCH("Traité dans le delai",R390)))</formula>
    </cfRule>
    <cfRule type="containsText" priority="2955" operator="containsText" dxfId="0" text="Hors délai de remediation">
      <formula>NOT(ISERROR(SEARCH("Hors délai de remediation",R390)))</formula>
    </cfRule>
    <cfRule type="containsText" priority="2956" operator="containsText" dxfId="1" text="Traité dans le delai">
      <formula>NOT(ISERROR(SEARCH("Traité dans le delai",R390)))</formula>
    </cfRule>
    <cfRule type="containsText" priority="2957" operator="containsText" dxfId="0" text="Hors délai de remediation">
      <formula>NOT(ISERROR(SEARCH("Hors délai de remediation",R390)))</formula>
    </cfRule>
    <cfRule type="containsText" priority="2958" operator="containsText" dxfId="1" text="Traité dans le delai">
      <formula>NOT(ISERROR(SEARCH("Traité dans le delai",R390)))</formula>
    </cfRule>
    <cfRule type="containsText" priority="2959" operator="containsText" dxfId="0" text="Hors délai de remediation">
      <formula>NOT(ISERROR(SEARCH("Hors délai de remediation",R390)))</formula>
    </cfRule>
    <cfRule type="containsText" priority="2960" operator="containsText" dxfId="1" text="Traité dans le delai">
      <formula>NOT(ISERROR(SEARCH("Traité dans le delai",R390)))</formula>
    </cfRule>
  </conditionalFormatting>
  <conditionalFormatting sqref="R393">
    <cfRule type="containsText" priority="2946" operator="containsText" dxfId="1" text="Traité dans le delai">
      <formula>NOT(ISERROR(SEARCH("Traité dans le delai",R393)))</formula>
    </cfRule>
    <cfRule type="containsText" priority="2947" operator="containsText" dxfId="0" text="Hors délai de remediation">
      <formula>NOT(ISERROR(SEARCH("Hors délai de remediation",R393)))</formula>
    </cfRule>
    <cfRule type="containsText" priority="2948" operator="containsText" dxfId="1" text="Traité dans le delai">
      <formula>NOT(ISERROR(SEARCH("Traité dans le delai",R393)))</formula>
    </cfRule>
    <cfRule type="containsText" priority="2949" operator="containsText" dxfId="0" text="Hors délai de remediation">
      <formula>NOT(ISERROR(SEARCH("Hors délai de remediation",R393)))</formula>
    </cfRule>
    <cfRule type="containsText" priority="2950" operator="containsText" dxfId="1" text="Traité dans le delai">
      <formula>NOT(ISERROR(SEARCH("Traité dans le delai",R393)))</formula>
    </cfRule>
    <cfRule type="containsText" priority="2951" operator="containsText" dxfId="0" text="Hors délai de remediation">
      <formula>NOT(ISERROR(SEARCH("Hors délai de remediation",R393)))</formula>
    </cfRule>
    <cfRule type="containsText" priority="2952" operator="containsText" dxfId="1" text="Traité dans le delai">
      <formula>NOT(ISERROR(SEARCH("Traité dans le delai",R393)))</formula>
    </cfRule>
    <cfRule type="containsText" priority="2953" operator="containsText" dxfId="0" text="Hors délai de remediation">
      <formula>NOT(ISERROR(SEARCH("Hors délai de remediation",R393)))</formula>
    </cfRule>
  </conditionalFormatting>
  <conditionalFormatting sqref="R397:R400 R402">
    <cfRule type="containsText" priority="3354" operator="containsText" dxfId="1" text="Traité dans le delai">
      <formula>NOT(ISERROR(SEARCH("Traité dans le delai",R397)))</formula>
    </cfRule>
    <cfRule type="containsText" priority="3355" operator="containsText" dxfId="0" text="Hors délai de remediation">
      <formula>NOT(ISERROR(SEARCH("Hors délai de remediation",R397)))</formula>
    </cfRule>
  </conditionalFormatting>
  <conditionalFormatting sqref="R429">
    <cfRule type="containsText" priority="2678" operator="containsText" dxfId="1" text="Traité dans le delai">
      <formula>NOT(ISERROR(SEARCH("Traité dans le delai",R429)))</formula>
    </cfRule>
    <cfRule type="containsText" priority="2679" operator="containsText" dxfId="0" text="Hors délai de remediation">
      <formula>NOT(ISERROR(SEARCH("Hors délai de remediation",R429)))</formula>
    </cfRule>
    <cfRule type="containsText" priority="2680" operator="containsText" dxfId="1" text="Traité dans le delai">
      <formula>NOT(ISERROR(SEARCH("Traité dans le delai",R429)))</formula>
    </cfRule>
    <cfRule type="containsText" priority="2681" operator="containsText" dxfId="0" text="Hors délai de remediation">
      <formula>NOT(ISERROR(SEARCH("Hors délai de remediation",R429)))</formula>
    </cfRule>
    <cfRule type="containsText" priority="2682" operator="containsText" dxfId="1" text="Traité dans le delai">
      <formula>NOT(ISERROR(SEARCH("Traité dans le delai",R429)))</formula>
    </cfRule>
    <cfRule type="containsText" priority="2683" operator="containsText" dxfId="0" text="Hors délai de remediation">
      <formula>NOT(ISERROR(SEARCH("Hors délai de remediation",R429)))</formula>
    </cfRule>
  </conditionalFormatting>
  <conditionalFormatting sqref="R429:R430">
    <cfRule type="containsText" priority="2674" operator="containsText" dxfId="1" text="Traité dans le delai">
      <formula>NOT(ISERROR(SEARCH("Traité dans le delai",R429)))</formula>
    </cfRule>
    <cfRule type="containsText" priority="2675" operator="containsText" dxfId="0" text="Hors délai de remediation">
      <formula>NOT(ISERROR(SEARCH("Hors délai de remediation",R429)))</formula>
    </cfRule>
  </conditionalFormatting>
  <conditionalFormatting sqref="R430">
    <cfRule type="containsText" priority="2668" operator="containsText" dxfId="1" text="Traité dans le delai">
      <formula>NOT(ISERROR(SEARCH("Traité dans le delai",R430)))</formula>
    </cfRule>
    <cfRule type="containsText" priority="2669" operator="containsText" dxfId="0" text="Hors délai de remediation">
      <formula>NOT(ISERROR(SEARCH("Hors délai de remediation",R430)))</formula>
    </cfRule>
    <cfRule type="containsText" priority="2670" operator="containsText" dxfId="1" text="Traité dans le delai">
      <formula>NOT(ISERROR(SEARCH("Traité dans le delai",R430)))</formula>
    </cfRule>
    <cfRule type="containsText" priority="2671" operator="containsText" dxfId="0" text="Hors délai de remediation">
      <formula>NOT(ISERROR(SEARCH("Hors délai de remediation",R430)))</formula>
    </cfRule>
    <cfRule type="containsText" priority="2672" operator="containsText" dxfId="1" text="Traité dans le delai">
      <formula>NOT(ISERROR(SEARCH("Traité dans le delai",R430)))</formula>
    </cfRule>
    <cfRule type="containsText" priority="2673" operator="containsText" dxfId="0" text="Hors délai de remediation">
      <formula>NOT(ISERROR(SEARCH("Hors délai de remediation",R430)))</formula>
    </cfRule>
  </conditionalFormatting>
  <conditionalFormatting sqref="R476">
    <cfRule type="containsText" priority="2430" operator="containsText" dxfId="1" text="Traité dans le delai">
      <formula>NOT(ISERROR(SEARCH("Traité dans le delai",R476)))</formula>
    </cfRule>
    <cfRule type="containsText" priority="2431" operator="containsText" dxfId="0" text="Hors délai de remediation">
      <formula>NOT(ISERROR(SEARCH("Hors délai de remediation",R476)))</formula>
    </cfRule>
    <cfRule type="containsText" priority="2432" operator="containsText" dxfId="1" text="Traité dans le delai">
      <formula>NOT(ISERROR(SEARCH("Traité dans le delai",R476)))</formula>
    </cfRule>
    <cfRule type="containsText" priority="2433" operator="containsText" dxfId="0" text="Hors délai de remediation">
      <formula>NOT(ISERROR(SEARCH("Hors délai de remediation",R476)))</formula>
    </cfRule>
    <cfRule type="containsText" priority="2434" operator="containsText" dxfId="1" text="Traité dans le delai">
      <formula>NOT(ISERROR(SEARCH("Traité dans le delai",R476)))</formula>
    </cfRule>
    <cfRule type="containsText" priority="2435" operator="containsText" dxfId="0" text="Hors délai de remediation">
      <formula>NOT(ISERROR(SEARCH("Hors délai de remediation",R476)))</formula>
    </cfRule>
    <cfRule type="containsText" priority="2436" operator="containsText" dxfId="1" text="Traité dans le delai">
      <formula>NOT(ISERROR(SEARCH("Traité dans le delai",R476)))</formula>
    </cfRule>
    <cfRule type="containsText" priority="2437" operator="containsText" dxfId="0" text="Hors délai de remediation">
      <formula>NOT(ISERROR(SEARCH("Hors délai de remediation",R476)))</formula>
    </cfRule>
  </conditionalFormatting>
  <conditionalFormatting sqref="R511">
    <cfRule type="containsText" priority="2286" operator="containsText" dxfId="1" text="Traité dans le delai">
      <formula>NOT(ISERROR(SEARCH("Traité dans le delai",R511)))</formula>
    </cfRule>
    <cfRule type="containsText" priority="2287" operator="containsText" dxfId="0" text="Hors délai de remediation">
      <formula>NOT(ISERROR(SEARCH("Hors délai de remediation",R511)))</formula>
    </cfRule>
    <cfRule type="containsText" priority="2288" operator="containsText" dxfId="1" text="Traité dans le delai">
      <formula>NOT(ISERROR(SEARCH("Traité dans le delai",R511)))</formula>
    </cfRule>
    <cfRule type="containsText" priority="2289" operator="containsText" dxfId="0" text="Hors délai de remediation">
      <formula>NOT(ISERROR(SEARCH("Hors délai de remediation",R511)))</formula>
    </cfRule>
    <cfRule type="containsText" priority="2290" operator="containsText" dxfId="1" text="Traité dans le delai">
      <formula>NOT(ISERROR(SEARCH("Traité dans le delai",R511)))</formula>
    </cfRule>
    <cfRule type="containsText" priority="2291" operator="containsText" dxfId="0" text="Hors délai de remediation">
      <formula>NOT(ISERROR(SEARCH("Hors délai de remediation",R511)))</formula>
    </cfRule>
    <cfRule type="containsText" priority="2292" operator="containsText" dxfId="1" text="Traité dans le delai">
      <formula>NOT(ISERROR(SEARCH("Traité dans le delai",R511)))</formula>
    </cfRule>
    <cfRule type="containsText" priority="2293" operator="containsText" dxfId="0" text="Hors délai de remediation">
      <formula>NOT(ISERROR(SEARCH("Hors délai de remediation",R511)))</formula>
    </cfRule>
  </conditionalFormatting>
  <conditionalFormatting sqref="R532">
    <cfRule type="containsText" priority="1528" operator="containsText" dxfId="1" text="Traité dans le delai">
      <formula>NOT(ISERROR(SEARCH("Traité dans le delai",R532)))</formula>
    </cfRule>
    <cfRule type="containsText" priority="1529" operator="containsText" dxfId="0" text="Hors délai de remediation">
      <formula>NOT(ISERROR(SEARCH("Hors délai de remediation",R532)))</formula>
    </cfRule>
    <cfRule type="containsText" priority="1530" operator="containsText" dxfId="1" text="Traité dans le delai">
      <formula>NOT(ISERROR(SEARCH("Traité dans le delai",R532)))</formula>
    </cfRule>
    <cfRule type="containsText" priority="1531" operator="containsText" dxfId="0" text="Hors délai de remediation">
      <formula>NOT(ISERROR(SEARCH("Hors délai de remediation",R532)))</formula>
    </cfRule>
    <cfRule type="containsText" priority="1532" operator="containsText" dxfId="1" text="Traité dans le delai">
      <formula>NOT(ISERROR(SEARCH("Traité dans le delai",R532)))</formula>
    </cfRule>
    <cfRule type="containsText" priority="1533" operator="containsText" dxfId="0" text="Hors délai de remediation">
      <formula>NOT(ISERROR(SEARCH("Hors délai de remediation",R532)))</formula>
    </cfRule>
  </conditionalFormatting>
  <conditionalFormatting sqref="R562">
    <cfRule type="containsText" priority="1514" operator="containsText" dxfId="1" text="Traité dans le delai">
      <formula>NOT(ISERROR(SEARCH("Traité dans le delai",R562)))</formula>
    </cfRule>
    <cfRule type="containsText" priority="1515" operator="containsText" dxfId="0" text="Hors délai de remediation">
      <formula>NOT(ISERROR(SEARCH("Hors délai de remediation",R562)))</formula>
    </cfRule>
    <cfRule type="containsText" priority="1516" operator="containsText" dxfId="1" text="Traité dans le delai">
      <formula>NOT(ISERROR(SEARCH("Traité dans le delai",R562)))</formula>
    </cfRule>
    <cfRule type="containsText" priority="1517" operator="containsText" dxfId="0" text="Hors délai de remediation">
      <formula>NOT(ISERROR(SEARCH("Hors délai de remediation",R562)))</formula>
    </cfRule>
    <cfRule type="containsText" priority="1518" operator="containsText" dxfId="1" text="Traité dans le delai">
      <formula>NOT(ISERROR(SEARCH("Traité dans le delai",R562)))</formula>
    </cfRule>
    <cfRule type="containsText" priority="1519" operator="containsText" dxfId="0" text="Hors délai de remediation">
      <formula>NOT(ISERROR(SEARCH("Hors délai de remediation",R562)))</formula>
    </cfRule>
  </conditionalFormatting>
  <conditionalFormatting sqref="R576">
    <cfRule type="containsText" priority="1418" operator="containsText" dxfId="1" text="Traité dans le delai">
      <formula>NOT(ISERROR(SEARCH("Traité dans le delai",R576)))</formula>
    </cfRule>
    <cfRule type="containsText" priority="1419" operator="containsText" dxfId="0" text="Hors délai de remediation">
      <formula>NOT(ISERROR(SEARCH("Hors délai de remediation",R576)))</formula>
    </cfRule>
    <cfRule type="containsText" priority="1420" operator="containsText" dxfId="1" text="Traité dans le delai">
      <formula>NOT(ISERROR(SEARCH("Traité dans le delai",R576)))</formula>
    </cfRule>
    <cfRule type="containsText" priority="1421" operator="containsText" dxfId="0" text="Hors délai de remediation">
      <formula>NOT(ISERROR(SEARCH("Hors délai de remediation",R576)))</formula>
    </cfRule>
    <cfRule type="containsText" priority="1422" operator="containsText" dxfId="1" text="Traité dans le delai">
      <formula>NOT(ISERROR(SEARCH("Traité dans le delai",R576)))</formula>
    </cfRule>
    <cfRule type="containsText" priority="1423" operator="containsText" dxfId="0" text="Hors délai de remediation">
      <formula>NOT(ISERROR(SEARCH("Hors délai de remediation",R576)))</formula>
    </cfRule>
  </conditionalFormatting>
  <conditionalFormatting sqref="R585:R589">
    <cfRule type="containsText" priority="992" operator="containsText" dxfId="1" text="Traité dans le delai">
      <formula>NOT(ISERROR(SEARCH("Traité dans le delai",R585)))</formula>
    </cfRule>
    <cfRule type="containsText" priority="993" operator="containsText" dxfId="0" text="Hors délai de remediation">
      <formula>NOT(ISERROR(SEARCH("Hors délai de remediation",R585)))</formula>
    </cfRule>
    <cfRule type="containsText" priority="994" operator="containsText" dxfId="1" text="Traité dans le delai">
      <formula>NOT(ISERROR(SEARCH("Traité dans le delai",R585)))</formula>
    </cfRule>
    <cfRule type="containsText" priority="995" operator="containsText" dxfId="0" text="Hors délai de remediation">
      <formula>NOT(ISERROR(SEARCH("Hors délai de remediation",R585)))</formula>
    </cfRule>
  </conditionalFormatting>
  <conditionalFormatting sqref="R607:R608">
    <cfRule type="containsText" priority="672" operator="containsText" dxfId="1" text="Traité dans le delai">
      <formula>NOT(ISERROR(SEARCH("Traité dans le delai",R607)))</formula>
    </cfRule>
  </conditionalFormatting>
  <conditionalFormatting sqref="R608">
    <cfRule type="containsText" priority="673" operator="containsText" dxfId="0" text="Hors délai de remediation">
      <formula>NOT(ISERROR(SEARCH("Hors délai de remediation",R608)))</formula>
    </cfRule>
  </conditionalFormatting>
  <conditionalFormatting sqref="R586:S586">
    <cfRule type="containsText" priority="1000" operator="containsText" dxfId="1" text="Traité dans le delai">
      <formula>NOT(ISERROR(SEARCH("Traité dans le delai",R586)))</formula>
    </cfRule>
    <cfRule type="containsText" priority="1001" operator="containsText" dxfId="0" text="Hors délai de remediation">
      <formula>NOT(ISERROR(SEARCH("Hors délai de remediation",R586)))</formula>
    </cfRule>
    <cfRule type="containsText" priority="1002" operator="containsText" dxfId="1" text="Traité dans le delai">
      <formula>NOT(ISERROR(SEARCH("Traité dans le delai",R586)))</formula>
    </cfRule>
    <cfRule type="containsText" priority="1003" operator="containsText" dxfId="0" text="Hors délai de remediation">
      <formula>NOT(ISERROR(SEARCH("Hors délai de remediation",R586)))</formula>
    </cfRule>
    <cfRule type="containsText" priority="1004" operator="containsText" dxfId="1" text="Traité dans le delai">
      <formula>NOT(ISERROR(SEARCH("Traité dans le delai",R586)))</formula>
    </cfRule>
    <cfRule type="containsText" priority="1005" operator="containsText" dxfId="0" text="Hors délai de remediation">
      <formula>NOT(ISERROR(SEARCH("Hors délai de remediation",R586)))</formula>
    </cfRule>
  </conditionalFormatting>
  <conditionalFormatting sqref="R600:S605">
    <cfRule type="containsText" priority="815" operator="containsText" dxfId="1" text="Traité dans le delai">
      <formula>NOT(ISERROR(SEARCH("Traité dans le delai",R600)))</formula>
    </cfRule>
  </conditionalFormatting>
  <conditionalFormatting sqref="R607:S607">
    <cfRule type="containsText" priority="731" operator="containsText" dxfId="0" text="Hors délai de remediation">
      <formula>NOT(ISERROR(SEARCH("Hors délai de remediation",R607)))</formula>
    </cfRule>
  </conditionalFormatting>
  <conditionalFormatting sqref="S585:S590">
    <cfRule type="containsText" priority="1006" operator="containsText" dxfId="1" text="Traité dans le delai">
      <formula>NOT(ISERROR(SEARCH("Traité dans le delai",S585)))</formula>
    </cfRule>
    <cfRule type="containsText" priority="1007" operator="containsText" dxfId="0" text="Hors délai de remediation">
      <formula>NOT(ISERROR(SEARCH("Hors délai de remediation",S585)))</formula>
    </cfRule>
  </conditionalFormatting>
  <conditionalFormatting sqref="S607">
    <cfRule type="containsText" priority="730" operator="containsText" dxfId="1" text="Traité dans le delai">
      <formula>NOT(ISERROR(SEARCH("Traité dans le delai",S607)))</formula>
    </cfRule>
  </conditionalFormatting>
  <conditionalFormatting sqref="S620">
    <cfRule type="containsText" priority="431" operator="containsText" dxfId="1" text="Traité dans le delai">
      <formula>NOT(ISERROR(SEARCH("Traité dans le delai",S620)))</formula>
    </cfRule>
    <cfRule type="containsText" priority="432" operator="containsText" dxfId="0" text="Hors délai de remediation">
      <formula>NOT(ISERROR(SEARCH("Hors délai de remediation",S620)))</formula>
    </cfRule>
  </conditionalFormatting>
  <hyperlinks>
    <hyperlink xmlns:r="http://schemas.openxmlformats.org/officeDocument/2006/relationships" ref="S5" r:id="rId1"/>
    <hyperlink xmlns:r="http://schemas.openxmlformats.org/officeDocument/2006/relationships" ref="T5" r:id="rId2"/>
    <hyperlink xmlns:r="http://schemas.openxmlformats.org/officeDocument/2006/relationships" ref="S6" r:id="rId3"/>
    <hyperlink xmlns:r="http://schemas.openxmlformats.org/officeDocument/2006/relationships" ref="S10" r:id="rId4"/>
    <hyperlink xmlns:r="http://schemas.openxmlformats.org/officeDocument/2006/relationships" ref="S11" r:id="rId5"/>
    <hyperlink xmlns:r="http://schemas.openxmlformats.org/officeDocument/2006/relationships" ref="S12" r:id="rId6"/>
    <hyperlink xmlns:r="http://schemas.openxmlformats.org/officeDocument/2006/relationships" ref="S13" r:id="rId7"/>
    <hyperlink xmlns:r="http://schemas.openxmlformats.org/officeDocument/2006/relationships" ref="S14" r:id="rId8"/>
    <hyperlink xmlns:r="http://schemas.openxmlformats.org/officeDocument/2006/relationships" ref="S15" r:id="rId9"/>
    <hyperlink xmlns:r="http://schemas.openxmlformats.org/officeDocument/2006/relationships" ref="S16" r:id="rId10"/>
    <hyperlink xmlns:r="http://schemas.openxmlformats.org/officeDocument/2006/relationships" ref="S17" r:id="rId11"/>
    <hyperlink xmlns:r="http://schemas.openxmlformats.org/officeDocument/2006/relationships" ref="S18" r:id="rId12"/>
    <hyperlink xmlns:r="http://schemas.openxmlformats.org/officeDocument/2006/relationships" ref="S19" r:id="rId13"/>
    <hyperlink xmlns:r="http://schemas.openxmlformats.org/officeDocument/2006/relationships" ref="S20" r:id="rId14"/>
    <hyperlink xmlns:r="http://schemas.openxmlformats.org/officeDocument/2006/relationships" ref="S21" r:id="rId15"/>
    <hyperlink xmlns:r="http://schemas.openxmlformats.org/officeDocument/2006/relationships" ref="S22" r:id="rId16"/>
    <hyperlink xmlns:r="http://schemas.openxmlformats.org/officeDocument/2006/relationships" ref="S26" display="https://www.fortiguard.com/threat-signal-report/4671/known-active-exploitation-of-windows-csrss-elevation-of-privilege-vulnerability-cve-2022-22047   " r:id="rId17"/>
    <hyperlink xmlns:r="http://schemas.openxmlformats.org/officeDocument/2006/relationships" ref="S27" display="https://www.fortiguard.com/threat-signal-report/4671/known-active-exploitation-of-windows-csrss-elevation-of-privilege-vulnerability-cve-2022-22047   " r:id="rId18"/>
    <hyperlink xmlns:r="http://schemas.openxmlformats.org/officeDocument/2006/relationships" ref="S28" display="https://www.fortiguard.com/threat-signal-report/4671/known-active-exploitation-of-windows-csrss-elevation-of-privilege-vulnerability-cve-2022-22047   " r:id="rId19"/>
    <hyperlink xmlns:r="http://schemas.openxmlformats.org/officeDocument/2006/relationships" ref="S29" r:id="rId20"/>
    <hyperlink xmlns:r="http://schemas.openxmlformats.org/officeDocument/2006/relationships" ref="S30" r:id="rId21"/>
    <hyperlink xmlns:r="http://schemas.openxmlformats.org/officeDocument/2006/relationships" ref="S31" r:id="rId22"/>
    <hyperlink xmlns:r="http://schemas.openxmlformats.org/officeDocument/2006/relationships" ref="S33" r:id="rId23"/>
    <hyperlink xmlns:r="http://schemas.openxmlformats.org/officeDocument/2006/relationships" ref="S34" r:id="rId24"/>
    <hyperlink xmlns:r="http://schemas.openxmlformats.org/officeDocument/2006/relationships" ref="S36" r:id="rId25"/>
    <hyperlink xmlns:r="http://schemas.openxmlformats.org/officeDocument/2006/relationships" ref="S39" r:id="rId26"/>
    <hyperlink xmlns:r="http://schemas.openxmlformats.org/officeDocument/2006/relationships" ref="T39" r:id="rId27"/>
    <hyperlink xmlns:r="http://schemas.openxmlformats.org/officeDocument/2006/relationships" ref="S41" r:id="rId28"/>
    <hyperlink xmlns:r="http://schemas.openxmlformats.org/officeDocument/2006/relationships" ref="S42" r:id="rId29"/>
    <hyperlink xmlns:r="http://schemas.openxmlformats.org/officeDocument/2006/relationships" ref="S43" r:id="rId30"/>
    <hyperlink xmlns:r="http://schemas.openxmlformats.org/officeDocument/2006/relationships" ref="S44" r:id="rId31"/>
    <hyperlink xmlns:r="http://schemas.openxmlformats.org/officeDocument/2006/relationships" ref="S45" r:id="rId32"/>
    <hyperlink xmlns:r="http://schemas.openxmlformats.org/officeDocument/2006/relationships" ref="S46" r:id="rId33"/>
    <hyperlink xmlns:r="http://schemas.openxmlformats.org/officeDocument/2006/relationships" ref="S47" r:id="rId34"/>
    <hyperlink xmlns:r="http://schemas.openxmlformats.org/officeDocument/2006/relationships" ref="S48" r:id="rId35"/>
    <hyperlink xmlns:r="http://schemas.openxmlformats.org/officeDocument/2006/relationships" ref="S50" r:id="rId36"/>
    <hyperlink xmlns:r="http://schemas.openxmlformats.org/officeDocument/2006/relationships" ref="S51" r:id="rId37"/>
    <hyperlink xmlns:r="http://schemas.openxmlformats.org/officeDocument/2006/relationships" ref="S54" r:id="rId38"/>
    <hyperlink xmlns:r="http://schemas.openxmlformats.org/officeDocument/2006/relationships" ref="S56" r:id="rId39"/>
    <hyperlink xmlns:r="http://schemas.openxmlformats.org/officeDocument/2006/relationships" ref="S57" r:id="rId40"/>
    <hyperlink xmlns:r="http://schemas.openxmlformats.org/officeDocument/2006/relationships" ref="S58" display="https://www.sophos.com/en-us/security-advisories/sophos-sa-20220303-sslvpn-local-dos" r:id="rId41"/>
    <hyperlink xmlns:r="http://schemas.openxmlformats.org/officeDocument/2006/relationships" ref="S59" r:id="rId42"/>
    <hyperlink xmlns:r="http://schemas.openxmlformats.org/officeDocument/2006/relationships" ref="S61" r:id="rId43"/>
    <hyperlink xmlns:r="http://schemas.openxmlformats.org/officeDocument/2006/relationships" ref="S62" r:id="rId44"/>
    <hyperlink xmlns:r="http://schemas.openxmlformats.org/officeDocument/2006/relationships" ref="S63" display="https://msrc.microsoft.com/update-guide/vulnerability/CVE-2023-21716" r:id="rId45"/>
    <hyperlink xmlns:r="http://schemas.openxmlformats.org/officeDocument/2006/relationships" ref="S64" r:id="rId46"/>
    <hyperlink xmlns:r="http://schemas.openxmlformats.org/officeDocument/2006/relationships" ref="S65" r:id="rId47"/>
    <hyperlink xmlns:r="http://schemas.openxmlformats.org/officeDocument/2006/relationships" ref="S66" display="https://www.fortiguard.com/psirt/FG-IR-21-154" r:id="rId48"/>
    <hyperlink xmlns:r="http://schemas.openxmlformats.org/officeDocument/2006/relationships" ref="S70" r:id="rId49"/>
    <hyperlink xmlns:r="http://schemas.openxmlformats.org/officeDocument/2006/relationships" ref="K71" r:id="rId50"/>
    <hyperlink xmlns:r="http://schemas.openxmlformats.org/officeDocument/2006/relationships" ref="S71" r:id="rId51"/>
    <hyperlink xmlns:r="http://schemas.openxmlformats.org/officeDocument/2006/relationships" ref="S72" location="7.3.29" r:id="rId52"/>
    <hyperlink xmlns:r="http://schemas.openxmlformats.org/officeDocument/2006/relationships" ref="S74" location="7.3.32" r:id="rId53"/>
    <hyperlink xmlns:r="http://schemas.openxmlformats.org/officeDocument/2006/relationships" ref="S78" location="MSQL" r:id="rId54"/>
    <hyperlink xmlns:r="http://schemas.openxmlformats.org/officeDocument/2006/relationships" ref="S79" location="AppendixMSQL" r:id="rId55"/>
    <hyperlink xmlns:r="http://schemas.openxmlformats.org/officeDocument/2006/relationships" ref="S80" location="AppendixMSQL" r:id="rId56"/>
    <hyperlink xmlns:r="http://schemas.openxmlformats.org/officeDocument/2006/relationships" ref="S83" location="AppendixJAVA" r:id="rId57"/>
    <hyperlink xmlns:r="http://schemas.openxmlformats.org/officeDocument/2006/relationships" ref="S86" location="AppendixEBS" r:id="rId58"/>
    <hyperlink xmlns:r="http://schemas.openxmlformats.org/officeDocument/2006/relationships" ref="S88" location="DB" r:id="rId59"/>
    <hyperlink xmlns:r="http://schemas.openxmlformats.org/officeDocument/2006/relationships" ref="S89" r:id="rId60"/>
    <hyperlink xmlns:r="http://schemas.openxmlformats.org/officeDocument/2006/relationships" ref="S90" display="https://www.openssl.org/news/secadv/20211214.txt " r:id="rId61"/>
    <hyperlink xmlns:r="http://schemas.openxmlformats.org/officeDocument/2006/relationships" ref="S92" r:id="rId62"/>
    <hyperlink xmlns:r="http://schemas.openxmlformats.org/officeDocument/2006/relationships" ref="S93" r:id="rId63"/>
    <hyperlink xmlns:r="http://schemas.openxmlformats.org/officeDocument/2006/relationships" ref="S94" r:id="rId64"/>
    <hyperlink xmlns:r="http://schemas.openxmlformats.org/officeDocument/2006/relationships" ref="S97" r:id="rId65"/>
    <hyperlink xmlns:r="http://schemas.openxmlformats.org/officeDocument/2006/relationships" ref="S99" r:id="rId66"/>
    <hyperlink xmlns:r="http://schemas.openxmlformats.org/officeDocument/2006/relationships" ref="S100" r:id="rId67"/>
    <hyperlink xmlns:r="http://schemas.openxmlformats.org/officeDocument/2006/relationships" ref="S101" r:id="rId68"/>
    <hyperlink xmlns:r="http://schemas.openxmlformats.org/officeDocument/2006/relationships" ref="S102" r:id="rId69"/>
    <hyperlink xmlns:r="http://schemas.openxmlformats.org/officeDocument/2006/relationships" ref="S103" r:id="rId70"/>
    <hyperlink xmlns:r="http://schemas.openxmlformats.org/officeDocument/2006/relationships" ref="S104" r:id="rId71"/>
    <hyperlink xmlns:r="http://schemas.openxmlformats.org/officeDocument/2006/relationships" ref="S105" r:id="rId72"/>
    <hyperlink xmlns:r="http://schemas.openxmlformats.org/officeDocument/2006/relationships" ref="S107" location="security-updates-for-nvidia-gpu-display-driver" display="https://nvidia.custhelp.com/app/answers/detail/a_id/5353#security-updates-for-nvidia-gpu-display-driver" r:id="rId73"/>
    <hyperlink xmlns:r="http://schemas.openxmlformats.org/officeDocument/2006/relationships" ref="S108" r:id="rId74"/>
    <hyperlink xmlns:r="http://schemas.openxmlformats.org/officeDocument/2006/relationships" ref="S109" r:id="rId75"/>
    <hyperlink xmlns:r="http://schemas.openxmlformats.org/officeDocument/2006/relationships" ref="S111" r:id="rId76"/>
    <hyperlink xmlns:r="http://schemas.openxmlformats.org/officeDocument/2006/relationships" ref="S112" r:id="rId77"/>
    <hyperlink xmlns:r="http://schemas.openxmlformats.org/officeDocument/2006/relationships" ref="S113" r:id="rId78"/>
    <hyperlink xmlns:r="http://schemas.openxmlformats.org/officeDocument/2006/relationships" ref="S115" location="MSQL" r:id="rId79"/>
    <hyperlink xmlns:r="http://schemas.openxmlformats.org/officeDocument/2006/relationships" ref="S116" location="AppendixMSQL" r:id="rId80"/>
    <hyperlink xmlns:r="http://schemas.openxmlformats.org/officeDocument/2006/relationships" ref="S117" r:id="rId81"/>
    <hyperlink xmlns:r="http://schemas.openxmlformats.org/officeDocument/2006/relationships" ref="S118" r:id="rId82"/>
    <hyperlink xmlns:r="http://schemas.openxmlformats.org/officeDocument/2006/relationships" ref="S119" r:id="rId83"/>
    <hyperlink xmlns:r="http://schemas.openxmlformats.org/officeDocument/2006/relationships" ref="S120" r:id="rId84"/>
    <hyperlink xmlns:r="http://schemas.openxmlformats.org/officeDocument/2006/relationships" ref="S121" r:id="rId85"/>
    <hyperlink xmlns:r="http://schemas.openxmlformats.org/officeDocument/2006/relationships" ref="S122" r:id="rId86"/>
    <hyperlink xmlns:r="http://schemas.openxmlformats.org/officeDocument/2006/relationships" ref="S123" r:id="rId87"/>
    <hyperlink xmlns:r="http://schemas.openxmlformats.org/officeDocument/2006/relationships" ref="S124" display="https://www.mozilla.org/en-US/security/advisories/mfsa2022-16/_x000a_" r:id="rId88"/>
    <hyperlink xmlns:r="http://schemas.openxmlformats.org/officeDocument/2006/relationships" ref="S125" r:id="rId89"/>
    <hyperlink xmlns:r="http://schemas.openxmlformats.org/officeDocument/2006/relationships" ref="S126" r:id="rId90"/>
    <hyperlink xmlns:r="http://schemas.openxmlformats.org/officeDocument/2006/relationships" ref="S127" r:id="rId91"/>
    <hyperlink xmlns:r="http://schemas.openxmlformats.org/officeDocument/2006/relationships" ref="S129" r:id="rId92"/>
    <hyperlink xmlns:r="http://schemas.openxmlformats.org/officeDocument/2006/relationships" ref="S130" r:id="rId93"/>
    <hyperlink xmlns:r="http://schemas.openxmlformats.org/officeDocument/2006/relationships" ref="S132" r:id="rId94"/>
    <hyperlink xmlns:r="http://schemas.openxmlformats.org/officeDocument/2006/relationships" ref="S136" r:id="rId95"/>
    <hyperlink xmlns:r="http://schemas.openxmlformats.org/officeDocument/2006/relationships" ref="S140" r:id="rId96"/>
    <hyperlink xmlns:r="http://schemas.openxmlformats.org/officeDocument/2006/relationships" ref="S141" r:id="rId97"/>
    <hyperlink xmlns:r="http://schemas.openxmlformats.org/officeDocument/2006/relationships" ref="S142" r:id="rId98"/>
    <hyperlink xmlns:r="http://schemas.openxmlformats.org/officeDocument/2006/relationships" ref="S143" r:id="rId99"/>
    <hyperlink xmlns:r="http://schemas.openxmlformats.org/officeDocument/2006/relationships" ref="S144" r:id="rId100"/>
    <hyperlink xmlns:r="http://schemas.openxmlformats.org/officeDocument/2006/relationships" ref="S145" r:id="rId101"/>
    <hyperlink xmlns:r="http://schemas.openxmlformats.org/officeDocument/2006/relationships" ref="S146" r:id="rId102"/>
    <hyperlink xmlns:r="http://schemas.openxmlformats.org/officeDocument/2006/relationships" ref="S149" r:id="rId103"/>
    <hyperlink xmlns:r="http://schemas.openxmlformats.org/officeDocument/2006/relationships" ref="S151" r:id="rId104"/>
    <hyperlink xmlns:r="http://schemas.openxmlformats.org/officeDocument/2006/relationships" ref="S152" r:id="rId105"/>
    <hyperlink xmlns:r="http://schemas.openxmlformats.org/officeDocument/2006/relationships" ref="S153" r:id="rId106"/>
    <hyperlink xmlns:r="http://schemas.openxmlformats.org/officeDocument/2006/relationships" ref="S154" r:id="rId107"/>
    <hyperlink xmlns:r="http://schemas.openxmlformats.org/officeDocument/2006/relationships" ref="S156" r:id="rId108"/>
    <hyperlink xmlns:r="http://schemas.openxmlformats.org/officeDocument/2006/relationships" ref="S158" r:id="rId109"/>
    <hyperlink xmlns:r="http://schemas.openxmlformats.org/officeDocument/2006/relationships" ref="S160" r:id="rId110"/>
    <hyperlink xmlns:r="http://schemas.openxmlformats.org/officeDocument/2006/relationships" ref="S161" display="https://msrc.microsoft.com/update-guide/vulnerability/CVE-2022-3075" r:id="rId111"/>
    <hyperlink xmlns:r="http://schemas.openxmlformats.org/officeDocument/2006/relationships" ref="S162" display="https://msrc.microsoft.com/update-guide/vulnerability/CVE-2022-3075" r:id="rId112"/>
    <hyperlink xmlns:r="http://schemas.openxmlformats.org/officeDocument/2006/relationships" ref="S163" r:id="rId113"/>
    <hyperlink xmlns:r="http://schemas.openxmlformats.org/officeDocument/2006/relationships" ref="S164" display="https://msrc.microsoft.com/update-guide/vulnerability/CVE-2022-44708" r:id="rId114"/>
    <hyperlink xmlns:r="http://schemas.openxmlformats.org/officeDocument/2006/relationships" ref="S165" r:id="rId115"/>
    <hyperlink xmlns:r="http://schemas.openxmlformats.org/officeDocument/2006/relationships" ref="S167" r:id="rId116"/>
    <hyperlink xmlns:r="http://schemas.openxmlformats.org/officeDocument/2006/relationships" ref="S175" r:id="rId117"/>
    <hyperlink xmlns:r="http://schemas.openxmlformats.org/officeDocument/2006/relationships" ref="S177" r:id="rId118"/>
    <hyperlink xmlns:r="http://schemas.openxmlformats.org/officeDocument/2006/relationships" ref="S178" r:id="rId119"/>
    <hyperlink xmlns:r="http://schemas.openxmlformats.org/officeDocument/2006/relationships" ref="S180" display="https://msrc.microsoft.com/update-guide/releaseNote/2021-Nov" r:id="rId120"/>
    <hyperlink xmlns:r="http://schemas.openxmlformats.org/officeDocument/2006/relationships" ref="S181" r:id="rId121"/>
    <hyperlink xmlns:r="http://schemas.openxmlformats.org/officeDocument/2006/relationships" ref="S182" r:id="rId122"/>
    <hyperlink xmlns:r="http://schemas.openxmlformats.org/officeDocument/2006/relationships" ref="S184" r:id="rId123"/>
    <hyperlink xmlns:r="http://schemas.openxmlformats.org/officeDocument/2006/relationships" ref="S185" r:id="rId124"/>
    <hyperlink xmlns:r="http://schemas.openxmlformats.org/officeDocument/2006/relationships" ref="S186" r:id="rId125"/>
    <hyperlink xmlns:r="http://schemas.openxmlformats.org/officeDocument/2006/relationships" ref="S188" r:id="rId126"/>
    <hyperlink xmlns:r="http://schemas.openxmlformats.org/officeDocument/2006/relationships" ref="S189" r:id="rId127"/>
    <hyperlink xmlns:r="http://schemas.openxmlformats.org/officeDocument/2006/relationships" ref="S190" location="01112021" r:id="rId128"/>
    <hyperlink xmlns:r="http://schemas.openxmlformats.org/officeDocument/2006/relationships" ref="S193" r:id="rId129"/>
    <hyperlink xmlns:r="http://schemas.openxmlformats.org/officeDocument/2006/relationships" ref="S196" r:id="rId130"/>
    <hyperlink xmlns:r="http://schemas.openxmlformats.org/officeDocument/2006/relationships" ref="S197" r:id="rId131"/>
    <hyperlink xmlns:r="http://schemas.openxmlformats.org/officeDocument/2006/relationships" ref="S198" r:id="rId132"/>
    <hyperlink xmlns:r="http://schemas.openxmlformats.org/officeDocument/2006/relationships" ref="S199" r:id="rId133"/>
    <hyperlink xmlns:r="http://schemas.openxmlformats.org/officeDocument/2006/relationships" ref="S200" r:id="rId134"/>
    <hyperlink xmlns:r="http://schemas.openxmlformats.org/officeDocument/2006/relationships" ref="S201" r:id="rId135"/>
    <hyperlink xmlns:r="http://schemas.openxmlformats.org/officeDocument/2006/relationships" ref="S202" r:id="rId136"/>
    <hyperlink xmlns:r="http://schemas.openxmlformats.org/officeDocument/2006/relationships" ref="S203" r:id="rId137"/>
    <hyperlink xmlns:r="http://schemas.openxmlformats.org/officeDocument/2006/relationships" ref="S204" r:id="rId138"/>
    <hyperlink xmlns:r="http://schemas.openxmlformats.org/officeDocument/2006/relationships" ref="S205" r:id="rId139"/>
    <hyperlink xmlns:r="http://schemas.openxmlformats.org/officeDocument/2006/relationships" ref="S206" r:id="rId140"/>
    <hyperlink xmlns:r="http://schemas.openxmlformats.org/officeDocument/2006/relationships" ref="S208" r:id="rId141"/>
    <hyperlink xmlns:r="http://schemas.openxmlformats.org/officeDocument/2006/relationships" ref="S209" r:id="rId142"/>
    <hyperlink xmlns:r="http://schemas.openxmlformats.org/officeDocument/2006/relationships" ref="S212" r:id="rId143"/>
    <hyperlink xmlns:r="http://schemas.openxmlformats.org/officeDocument/2006/relationships" ref="S213" r:id="rId144"/>
    <hyperlink xmlns:r="http://schemas.openxmlformats.org/officeDocument/2006/relationships" ref="S215" r:id="rId145"/>
    <hyperlink xmlns:r="http://schemas.openxmlformats.org/officeDocument/2006/relationships" ref="S216" r:id="rId146"/>
    <hyperlink xmlns:r="http://schemas.openxmlformats.org/officeDocument/2006/relationships" ref="S217" r:id="rId147"/>
    <hyperlink xmlns:r="http://schemas.openxmlformats.org/officeDocument/2006/relationships" ref="S218" r:id="rId148"/>
    <hyperlink xmlns:r="http://schemas.openxmlformats.org/officeDocument/2006/relationships" ref="S219" r:id="rId149"/>
    <hyperlink xmlns:r="http://schemas.openxmlformats.org/officeDocument/2006/relationships" ref="S220" r:id="rId150"/>
    <hyperlink xmlns:r="http://schemas.openxmlformats.org/officeDocument/2006/relationships" ref="S221" r:id="rId151"/>
    <hyperlink xmlns:r="http://schemas.openxmlformats.org/officeDocument/2006/relationships" ref="S222" r:id="rId152"/>
    <hyperlink xmlns:r="http://schemas.openxmlformats.org/officeDocument/2006/relationships" ref="S223" r:id="rId153"/>
    <hyperlink xmlns:r="http://schemas.openxmlformats.org/officeDocument/2006/relationships" ref="S224" r:id="rId154"/>
    <hyperlink xmlns:r="http://schemas.openxmlformats.org/officeDocument/2006/relationships" ref="S225" r:id="rId155"/>
    <hyperlink xmlns:r="http://schemas.openxmlformats.org/officeDocument/2006/relationships" ref="S226" r:id="rId156"/>
    <hyperlink xmlns:r="http://schemas.openxmlformats.org/officeDocument/2006/relationships" ref="S227" r:id="rId157"/>
    <hyperlink xmlns:r="http://schemas.openxmlformats.org/officeDocument/2006/relationships" ref="S228" r:id="rId158"/>
    <hyperlink xmlns:r="http://schemas.openxmlformats.org/officeDocument/2006/relationships" ref="S229" r:id="rId159"/>
    <hyperlink xmlns:r="http://schemas.openxmlformats.org/officeDocument/2006/relationships" ref="S230" r:id="rId160"/>
    <hyperlink xmlns:r="http://schemas.openxmlformats.org/officeDocument/2006/relationships" ref="S231" r:id="rId161"/>
    <hyperlink xmlns:r="http://schemas.openxmlformats.org/officeDocument/2006/relationships" ref="S234" display="https://chromereleases.googleblog.com/2022/11/stable-channel-update-for-desktop_24.html " r:id="rId162"/>
    <hyperlink xmlns:r="http://schemas.openxmlformats.org/officeDocument/2006/relationships" ref="S235" display="https://chromereleases.googleblog.com/2022/11/stable-channel-update-for-desktop_24.html " r:id="rId163"/>
    <hyperlink xmlns:r="http://schemas.openxmlformats.org/officeDocument/2006/relationships" ref="S237" r:id="rId164"/>
    <hyperlink xmlns:r="http://schemas.openxmlformats.org/officeDocument/2006/relationships" ref="S238" r:id="rId165"/>
    <hyperlink xmlns:r="http://schemas.openxmlformats.org/officeDocument/2006/relationships" ref="S239" r:id="rId166"/>
    <hyperlink xmlns:r="http://schemas.openxmlformats.org/officeDocument/2006/relationships" ref="S241" r:id="rId167"/>
    <hyperlink xmlns:r="http://schemas.openxmlformats.org/officeDocument/2006/relationships" ref="S242" r:id="rId168"/>
    <hyperlink xmlns:r="http://schemas.openxmlformats.org/officeDocument/2006/relationships" ref="T242" r:id="rId169"/>
    <hyperlink xmlns:r="http://schemas.openxmlformats.org/officeDocument/2006/relationships" ref="S243" r:id="rId170"/>
    <hyperlink xmlns:r="http://schemas.openxmlformats.org/officeDocument/2006/relationships" ref="S244" r:id="rId171"/>
    <hyperlink xmlns:r="http://schemas.openxmlformats.org/officeDocument/2006/relationships" ref="S245" r:id="rId172"/>
    <hyperlink xmlns:r="http://schemas.openxmlformats.org/officeDocument/2006/relationships" ref="S246" r:id="rId173"/>
    <hyperlink xmlns:r="http://schemas.openxmlformats.org/officeDocument/2006/relationships" ref="S247" r:id="rId174"/>
    <hyperlink xmlns:r="http://schemas.openxmlformats.org/officeDocument/2006/relationships" ref="S248" r:id="rId175"/>
    <hyperlink xmlns:r="http://schemas.openxmlformats.org/officeDocument/2006/relationships" ref="S249" location="unauthenticated-user-enumeration-on-graphql-api" r:id="rId176"/>
    <hyperlink xmlns:r="http://schemas.openxmlformats.org/officeDocument/2006/relationships" ref="S250" r:id="rId177"/>
    <hyperlink xmlns:r="http://schemas.openxmlformats.org/officeDocument/2006/relationships" ref="S252" r:id="rId178"/>
    <hyperlink xmlns:r="http://schemas.openxmlformats.org/officeDocument/2006/relationships" ref="S256" r:id="rId179"/>
    <hyperlink xmlns:r="http://schemas.openxmlformats.org/officeDocument/2006/relationships" ref="S257" r:id="rId180"/>
    <hyperlink xmlns:r="http://schemas.openxmlformats.org/officeDocument/2006/relationships" ref="S259" r:id="rId181"/>
    <hyperlink xmlns:r="http://schemas.openxmlformats.org/officeDocument/2006/relationships" ref="S265" r:id="rId182"/>
    <hyperlink xmlns:r="http://schemas.openxmlformats.org/officeDocument/2006/relationships" ref="S267" r:id="rId183"/>
    <hyperlink xmlns:r="http://schemas.openxmlformats.org/officeDocument/2006/relationships" ref="S270" r:id="rId184"/>
    <hyperlink xmlns:r="http://schemas.openxmlformats.org/officeDocument/2006/relationships" ref="S271" r:id="rId185"/>
    <hyperlink xmlns:r="http://schemas.openxmlformats.org/officeDocument/2006/relationships" ref="S272" r:id="rId186"/>
    <hyperlink xmlns:r="http://schemas.openxmlformats.org/officeDocument/2006/relationships" ref="S273" r:id="rId187"/>
    <hyperlink xmlns:r="http://schemas.openxmlformats.org/officeDocument/2006/relationships" ref="S274" r:id="rId188"/>
    <hyperlink xmlns:r="http://schemas.openxmlformats.org/officeDocument/2006/relationships" ref="S275" r:id="rId189"/>
    <hyperlink xmlns:r="http://schemas.openxmlformats.org/officeDocument/2006/relationships" ref="S280" r:id="rId190"/>
    <hyperlink xmlns:r="http://schemas.openxmlformats.org/officeDocument/2006/relationships" ref="S287" r:id="rId191"/>
    <hyperlink xmlns:r="http://schemas.openxmlformats.org/officeDocument/2006/relationships" ref="S291" display="https://tomcat.apache.org/security-8.html " r:id="rId192"/>
    <hyperlink xmlns:r="http://schemas.openxmlformats.org/officeDocument/2006/relationships" ref="S298" r:id="rId193"/>
    <hyperlink xmlns:r="http://schemas.openxmlformats.org/officeDocument/2006/relationships" ref="S299" r:id="rId194"/>
    <hyperlink xmlns:r="http://schemas.openxmlformats.org/officeDocument/2006/relationships" ref="S300" r:id="rId195"/>
    <hyperlink xmlns:r="http://schemas.openxmlformats.org/officeDocument/2006/relationships" ref="S301" r:id="rId196"/>
    <hyperlink xmlns:r="http://schemas.openxmlformats.org/officeDocument/2006/relationships" ref="S305" r:id="rId197"/>
    <hyperlink xmlns:r="http://schemas.openxmlformats.org/officeDocument/2006/relationships" ref="S306" r:id="rId198"/>
    <hyperlink xmlns:r="http://schemas.openxmlformats.org/officeDocument/2006/relationships" ref="S307" r:id="rId199"/>
    <hyperlink xmlns:r="http://schemas.openxmlformats.org/officeDocument/2006/relationships" ref="S308" r:id="rId200"/>
    <hyperlink xmlns:r="http://schemas.openxmlformats.org/officeDocument/2006/relationships" ref="S309" r:id="rId201"/>
    <hyperlink xmlns:r="http://schemas.openxmlformats.org/officeDocument/2006/relationships" ref="S311" r:id="rId202"/>
    <hyperlink xmlns:r="http://schemas.openxmlformats.org/officeDocument/2006/relationships" ref="S312" r:id="rId203"/>
    <hyperlink xmlns:r="http://schemas.openxmlformats.org/officeDocument/2006/relationships" ref="S313" r:id="rId204"/>
    <hyperlink xmlns:r="http://schemas.openxmlformats.org/officeDocument/2006/relationships" ref="S314" r:id="rId205"/>
    <hyperlink xmlns:r="http://schemas.openxmlformats.org/officeDocument/2006/relationships" ref="S315" r:id="rId206"/>
    <hyperlink xmlns:r="http://schemas.openxmlformats.org/officeDocument/2006/relationships" ref="S316" r:id="rId207"/>
    <hyperlink xmlns:r="http://schemas.openxmlformats.org/officeDocument/2006/relationships" ref="T316" r:id="rId208"/>
    <hyperlink xmlns:r="http://schemas.openxmlformats.org/officeDocument/2006/relationships" ref="S319" display="https://www.fortiguard.com/psirt/FG-IR-21-154" r:id="rId209"/>
    <hyperlink xmlns:r="http://schemas.openxmlformats.org/officeDocument/2006/relationships" ref="S322" r:id="rId210"/>
    <hyperlink xmlns:r="http://schemas.openxmlformats.org/officeDocument/2006/relationships" ref="S327" r:id="rId211"/>
    <hyperlink xmlns:r="http://schemas.openxmlformats.org/officeDocument/2006/relationships" ref="S328" r:id="rId212"/>
    <hyperlink xmlns:r="http://schemas.openxmlformats.org/officeDocument/2006/relationships" ref="S329" r:id="rId213"/>
    <hyperlink xmlns:r="http://schemas.openxmlformats.org/officeDocument/2006/relationships" ref="S330" r:id="rId214"/>
    <hyperlink xmlns:r="http://schemas.openxmlformats.org/officeDocument/2006/relationships" ref="S331" r:id="rId215"/>
    <hyperlink xmlns:r="http://schemas.openxmlformats.org/officeDocument/2006/relationships" ref="S333" r:id="rId216"/>
    <hyperlink xmlns:r="http://schemas.openxmlformats.org/officeDocument/2006/relationships" ref="S335" r:id="rId217"/>
    <hyperlink xmlns:r="http://schemas.openxmlformats.org/officeDocument/2006/relationships" ref="S339" r:id="rId218"/>
    <hyperlink xmlns:r="http://schemas.openxmlformats.org/officeDocument/2006/relationships" ref="S342" r:id="rId219"/>
    <hyperlink xmlns:r="http://schemas.openxmlformats.org/officeDocument/2006/relationships" ref="S343" r:id="rId220"/>
    <hyperlink xmlns:r="http://schemas.openxmlformats.org/officeDocument/2006/relationships" ref="S345" r:id="rId221"/>
    <hyperlink xmlns:r="http://schemas.openxmlformats.org/officeDocument/2006/relationships" ref="S346" r:id="rId222"/>
    <hyperlink xmlns:r="http://schemas.openxmlformats.org/officeDocument/2006/relationships" ref="S347" r:id="rId223"/>
    <hyperlink xmlns:r="http://schemas.openxmlformats.org/officeDocument/2006/relationships" ref="S348" r:id="rId224"/>
    <hyperlink xmlns:r="http://schemas.openxmlformats.org/officeDocument/2006/relationships" ref="S349" r:id="rId225"/>
    <hyperlink xmlns:r="http://schemas.openxmlformats.org/officeDocument/2006/relationships" ref="S351" r:id="rId226"/>
    <hyperlink xmlns:r="http://schemas.openxmlformats.org/officeDocument/2006/relationships" ref="S353" r:id="rId227"/>
    <hyperlink xmlns:r="http://schemas.openxmlformats.org/officeDocument/2006/relationships" ref="S355" r:id="rId228"/>
    <hyperlink xmlns:r="http://schemas.openxmlformats.org/officeDocument/2006/relationships" ref="S356" r:id="rId229"/>
    <hyperlink xmlns:r="http://schemas.openxmlformats.org/officeDocument/2006/relationships" ref="S357" r:id="rId230"/>
    <hyperlink xmlns:r="http://schemas.openxmlformats.org/officeDocument/2006/relationships" ref="S358" r:id="rId231"/>
    <hyperlink xmlns:r="http://schemas.openxmlformats.org/officeDocument/2006/relationships" ref="S359" display="https://chromereleases.googleblog.com/2023/11/stable-channel-update-for-desktop.htm" r:id="rId232"/>
    <hyperlink xmlns:r="http://schemas.openxmlformats.org/officeDocument/2006/relationships" ref="S360" r:id="rId233"/>
    <hyperlink xmlns:r="http://schemas.openxmlformats.org/officeDocument/2006/relationships" ref="S363" r:id="rId234"/>
    <hyperlink xmlns:r="http://schemas.openxmlformats.org/officeDocument/2006/relationships" ref="S366" r:id="rId235"/>
    <hyperlink xmlns:r="http://schemas.openxmlformats.org/officeDocument/2006/relationships" ref="S367" r:id="rId236"/>
    <hyperlink xmlns:r="http://schemas.openxmlformats.org/officeDocument/2006/relationships" ref="S371" r:id="rId237"/>
    <hyperlink xmlns:r="http://schemas.openxmlformats.org/officeDocument/2006/relationships" ref="S373" r:id="rId238"/>
    <hyperlink xmlns:r="http://schemas.openxmlformats.org/officeDocument/2006/relationships" ref="S374" r:id="rId239"/>
    <hyperlink xmlns:r="http://schemas.openxmlformats.org/officeDocument/2006/relationships" ref="S376" r:id="rId240"/>
    <hyperlink xmlns:r="http://schemas.openxmlformats.org/officeDocument/2006/relationships" ref="S378" r:id="rId241"/>
    <hyperlink xmlns:r="http://schemas.openxmlformats.org/officeDocument/2006/relationships" ref="S380" r:id="rId242"/>
    <hyperlink xmlns:r="http://schemas.openxmlformats.org/officeDocument/2006/relationships" ref="S383" r:id="rId243"/>
    <hyperlink xmlns:r="http://schemas.openxmlformats.org/officeDocument/2006/relationships" ref="S385" r:id="rId244"/>
    <hyperlink xmlns:r="http://schemas.openxmlformats.org/officeDocument/2006/relationships" ref="S386" r:id="rId245"/>
    <hyperlink xmlns:r="http://schemas.openxmlformats.org/officeDocument/2006/relationships" ref="S392" r:id="rId246"/>
    <hyperlink xmlns:r="http://schemas.openxmlformats.org/officeDocument/2006/relationships" ref="S393" r:id="rId247"/>
    <hyperlink xmlns:r="http://schemas.openxmlformats.org/officeDocument/2006/relationships" ref="S394" r:id="rId248"/>
    <hyperlink xmlns:r="http://schemas.openxmlformats.org/officeDocument/2006/relationships" ref="S396" r:id="rId249"/>
    <hyperlink xmlns:r="http://schemas.openxmlformats.org/officeDocument/2006/relationships" ref="S400" r:id="rId250"/>
    <hyperlink xmlns:r="http://schemas.openxmlformats.org/officeDocument/2006/relationships" ref="S402" r:id="rId251"/>
    <hyperlink xmlns:r="http://schemas.openxmlformats.org/officeDocument/2006/relationships" ref="S403" r:id="rId252"/>
    <hyperlink xmlns:r="http://schemas.openxmlformats.org/officeDocument/2006/relationships" ref="S404" r:id="rId253"/>
    <hyperlink xmlns:r="http://schemas.openxmlformats.org/officeDocument/2006/relationships" ref="S405" display="https://support.apple.com/fr-fr/HT214081 " r:id="rId254"/>
    <hyperlink xmlns:r="http://schemas.openxmlformats.org/officeDocument/2006/relationships" ref="S406" r:id="rId255"/>
    <hyperlink xmlns:r="http://schemas.openxmlformats.org/officeDocument/2006/relationships" ref="S407" r:id="rId256"/>
    <hyperlink xmlns:r="http://schemas.openxmlformats.org/officeDocument/2006/relationships" ref="S408" r:id="rId257"/>
    <hyperlink xmlns:r="http://schemas.openxmlformats.org/officeDocument/2006/relationships" ref="S409" display="https://support.apple.com/en-us/HT214081 " r:id="rId258"/>
    <hyperlink xmlns:r="http://schemas.openxmlformats.org/officeDocument/2006/relationships" ref="S411" r:id="rId259"/>
    <hyperlink xmlns:r="http://schemas.openxmlformats.org/officeDocument/2006/relationships" ref="S415" r:id="rId260"/>
    <hyperlink xmlns:r="http://schemas.openxmlformats.org/officeDocument/2006/relationships" ref="S416" r:id="rId261"/>
    <hyperlink xmlns:r="http://schemas.openxmlformats.org/officeDocument/2006/relationships" ref="S418" r:id="rId262"/>
    <hyperlink xmlns:r="http://schemas.openxmlformats.org/officeDocument/2006/relationships" ref="S419" r:id="rId263"/>
    <hyperlink xmlns:r="http://schemas.openxmlformats.org/officeDocument/2006/relationships" ref="S423" r:id="rId264"/>
    <hyperlink xmlns:r="http://schemas.openxmlformats.org/officeDocument/2006/relationships" ref="S424" r:id="rId265"/>
    <hyperlink xmlns:r="http://schemas.openxmlformats.org/officeDocument/2006/relationships" ref="S426" r:id="rId266"/>
    <hyperlink xmlns:r="http://schemas.openxmlformats.org/officeDocument/2006/relationships" ref="S427" r:id="rId267"/>
    <hyperlink xmlns:r="http://schemas.openxmlformats.org/officeDocument/2006/relationships" ref="S428" r:id="rId268"/>
    <hyperlink xmlns:r="http://schemas.openxmlformats.org/officeDocument/2006/relationships" ref="S431" r:id="rId269"/>
    <hyperlink xmlns:r="http://schemas.openxmlformats.org/officeDocument/2006/relationships" ref="S434" r:id="rId270"/>
    <hyperlink xmlns:r="http://schemas.openxmlformats.org/officeDocument/2006/relationships" ref="S435" r:id="rId271"/>
    <hyperlink xmlns:r="http://schemas.openxmlformats.org/officeDocument/2006/relationships" ref="S438" r:id="rId272"/>
    <hyperlink xmlns:r="http://schemas.openxmlformats.org/officeDocument/2006/relationships" ref="S439" r:id="rId273"/>
    <hyperlink xmlns:r="http://schemas.openxmlformats.org/officeDocument/2006/relationships" ref="S444" r:id="rId274"/>
    <hyperlink xmlns:r="http://schemas.openxmlformats.org/officeDocument/2006/relationships" ref="S445" r:id="rId275"/>
    <hyperlink xmlns:r="http://schemas.openxmlformats.org/officeDocument/2006/relationships" ref="S447" r:id="rId276"/>
    <hyperlink xmlns:r="http://schemas.openxmlformats.org/officeDocument/2006/relationships" ref="S451" r:id="rId277"/>
    <hyperlink xmlns:r="http://schemas.openxmlformats.org/officeDocument/2006/relationships" ref="S452" r:id="rId278"/>
    <hyperlink xmlns:r="http://schemas.openxmlformats.org/officeDocument/2006/relationships" ref="S453" r:id="rId279"/>
    <hyperlink xmlns:r="http://schemas.openxmlformats.org/officeDocument/2006/relationships" ref="S454" r:id="rId280"/>
    <hyperlink xmlns:r="http://schemas.openxmlformats.org/officeDocument/2006/relationships" ref="S455" r:id="rId281"/>
    <hyperlink xmlns:r="http://schemas.openxmlformats.org/officeDocument/2006/relationships" ref="S456" r:id="rId282"/>
    <hyperlink xmlns:r="http://schemas.openxmlformats.org/officeDocument/2006/relationships" ref="S457" r:id="rId283"/>
    <hyperlink xmlns:r="http://schemas.openxmlformats.org/officeDocument/2006/relationships" ref="S458" r:id="rId284"/>
    <hyperlink xmlns:r="http://schemas.openxmlformats.org/officeDocument/2006/relationships" ref="S460" r:id="rId285"/>
    <hyperlink xmlns:r="http://schemas.openxmlformats.org/officeDocument/2006/relationships" ref="S467" r:id="rId286"/>
    <hyperlink xmlns:r="http://schemas.openxmlformats.org/officeDocument/2006/relationships" ref="S469" r:id="rId287"/>
    <hyperlink xmlns:r="http://schemas.openxmlformats.org/officeDocument/2006/relationships" ref="S471" r:id="rId288"/>
    <hyperlink xmlns:r="http://schemas.openxmlformats.org/officeDocument/2006/relationships" ref="S472" r:id="rId289"/>
    <hyperlink xmlns:r="http://schemas.openxmlformats.org/officeDocument/2006/relationships" ref="S476" r:id="rId290"/>
    <hyperlink xmlns:r="http://schemas.openxmlformats.org/officeDocument/2006/relationships" ref="S477" display="https://downloads.apache.org/httpd/CHANGES_2.4.59" r:id="rId291"/>
    <hyperlink xmlns:r="http://schemas.openxmlformats.org/officeDocument/2006/relationships" ref="S479" display="https://downloads.apache.org/httpd/CHANGES_2.4.59" r:id="rId292"/>
    <hyperlink xmlns:r="http://schemas.openxmlformats.org/officeDocument/2006/relationships" ref="S484" r:id="rId293"/>
    <hyperlink xmlns:r="http://schemas.openxmlformats.org/officeDocument/2006/relationships" ref="S488" r:id="rId294"/>
    <hyperlink xmlns:r="http://schemas.openxmlformats.org/officeDocument/2006/relationships" ref="S494" r:id="rId295"/>
    <hyperlink xmlns:r="http://schemas.openxmlformats.org/officeDocument/2006/relationships" ref="S495" r:id="rId296"/>
    <hyperlink xmlns:r="http://schemas.openxmlformats.org/officeDocument/2006/relationships" ref="S497" r:id="rId297"/>
    <hyperlink xmlns:r="http://schemas.openxmlformats.org/officeDocument/2006/relationships" ref="S498" r:id="rId298"/>
    <hyperlink xmlns:r="http://schemas.openxmlformats.org/officeDocument/2006/relationships" ref="S499" r:id="rId299"/>
    <hyperlink xmlns:r="http://schemas.openxmlformats.org/officeDocument/2006/relationships" ref="S500" r:id="rId300"/>
    <hyperlink xmlns:r="http://schemas.openxmlformats.org/officeDocument/2006/relationships" ref="S501" r:id="rId301"/>
    <hyperlink xmlns:r="http://schemas.openxmlformats.org/officeDocument/2006/relationships" ref="S502" r:id="rId302"/>
    <hyperlink xmlns:r="http://schemas.openxmlformats.org/officeDocument/2006/relationships" ref="S503" r:id="rId303"/>
    <hyperlink xmlns:r="http://schemas.openxmlformats.org/officeDocument/2006/relationships" ref="S506" r:id="rId304"/>
    <hyperlink xmlns:r="http://schemas.openxmlformats.org/officeDocument/2006/relationships" ref="S507" location="v" r:id="rId305"/>
    <hyperlink xmlns:r="http://schemas.openxmlformats.org/officeDocument/2006/relationships" ref="S509" r:id="rId306"/>
    <hyperlink xmlns:r="http://schemas.openxmlformats.org/officeDocument/2006/relationships" ref="S510" r:id="rId307"/>
    <hyperlink xmlns:r="http://schemas.openxmlformats.org/officeDocument/2006/relationships" ref="S511" r:id="rId308"/>
    <hyperlink xmlns:r="http://schemas.openxmlformats.org/officeDocument/2006/relationships" ref="S512" r:id="rId309"/>
    <hyperlink xmlns:r="http://schemas.openxmlformats.org/officeDocument/2006/relationships" ref="S514" r:id="rId310"/>
    <hyperlink xmlns:r="http://schemas.openxmlformats.org/officeDocument/2006/relationships" ref="S518" r:id="rId311"/>
    <hyperlink xmlns:r="http://schemas.openxmlformats.org/officeDocument/2006/relationships" ref="S520" r:id="rId312"/>
    <hyperlink xmlns:r="http://schemas.openxmlformats.org/officeDocument/2006/relationships" ref="S521" r:id="rId313"/>
    <hyperlink xmlns:r="http://schemas.openxmlformats.org/officeDocument/2006/relationships" ref="S522" r:id="rId314"/>
    <hyperlink xmlns:r="http://schemas.openxmlformats.org/officeDocument/2006/relationships" ref="S523" r:id="rId315"/>
    <hyperlink xmlns:r="http://schemas.openxmlformats.org/officeDocument/2006/relationships" ref="S525" r:id="rId316"/>
    <hyperlink xmlns:r="http://schemas.openxmlformats.org/officeDocument/2006/relationships" ref="S526" r:id="rId317"/>
    <hyperlink xmlns:r="http://schemas.openxmlformats.org/officeDocument/2006/relationships" ref="S527" r:id="rId318"/>
    <hyperlink xmlns:r="http://schemas.openxmlformats.org/officeDocument/2006/relationships" ref="S531" r:id="rId319"/>
    <hyperlink xmlns:r="http://schemas.openxmlformats.org/officeDocument/2006/relationships" ref="S535" r:id="rId320"/>
    <hyperlink xmlns:r="http://schemas.openxmlformats.org/officeDocument/2006/relationships" ref="S537" r:id="rId321"/>
    <hyperlink xmlns:r="http://schemas.openxmlformats.org/officeDocument/2006/relationships" ref="S538" r:id="rId322"/>
    <hyperlink xmlns:r="http://schemas.openxmlformats.org/officeDocument/2006/relationships" ref="S539" r:id="rId323"/>
    <hyperlink xmlns:r="http://schemas.openxmlformats.org/officeDocument/2006/relationships" ref="S540" r:id="rId324"/>
    <hyperlink xmlns:r="http://schemas.openxmlformats.org/officeDocument/2006/relationships" ref="S541" r:id="rId325"/>
    <hyperlink xmlns:r="http://schemas.openxmlformats.org/officeDocument/2006/relationships" ref="S542" location="CVE-2024-9680" r:id="rId326"/>
    <hyperlink xmlns:r="http://schemas.openxmlformats.org/officeDocument/2006/relationships" ref="S543" r:id="rId327"/>
    <hyperlink xmlns:r="http://schemas.openxmlformats.org/officeDocument/2006/relationships" ref="S545" r:id="rId328"/>
    <hyperlink xmlns:r="http://schemas.openxmlformats.org/officeDocument/2006/relationships" ref="S546" r:id="rId329"/>
    <hyperlink xmlns:r="http://schemas.openxmlformats.org/officeDocument/2006/relationships" ref="S547" r:id="rId330"/>
    <hyperlink xmlns:r="http://schemas.openxmlformats.org/officeDocument/2006/relationships" ref="S549" r:id="rId331"/>
    <hyperlink xmlns:r="http://schemas.openxmlformats.org/officeDocument/2006/relationships" ref="S550" r:id="rId332"/>
    <hyperlink xmlns:r="http://schemas.openxmlformats.org/officeDocument/2006/relationships" ref="S551" r:id="rId333"/>
    <hyperlink xmlns:r="http://schemas.openxmlformats.org/officeDocument/2006/relationships" ref="S552" r:id="rId334"/>
    <hyperlink xmlns:r="http://schemas.openxmlformats.org/officeDocument/2006/relationships" ref="S557" r:id="rId335"/>
    <hyperlink xmlns:r="http://schemas.openxmlformats.org/officeDocument/2006/relationships" ref="S558" r:id="rId336"/>
    <hyperlink xmlns:r="http://schemas.openxmlformats.org/officeDocument/2006/relationships" ref="S559" r:id="rId337"/>
    <hyperlink xmlns:r="http://schemas.openxmlformats.org/officeDocument/2006/relationships" ref="S560" r:id="rId338"/>
    <hyperlink xmlns:r="http://schemas.openxmlformats.org/officeDocument/2006/relationships" ref="S561" r:id="rId339"/>
    <hyperlink xmlns:r="http://schemas.openxmlformats.org/officeDocument/2006/relationships" ref="S577" r:id="rId340"/>
    <hyperlink xmlns:r="http://schemas.openxmlformats.org/officeDocument/2006/relationships" ref="S578" r:id="rId341"/>
    <hyperlink xmlns:r="http://schemas.openxmlformats.org/officeDocument/2006/relationships" ref="S580" r:id="rId342"/>
    <hyperlink xmlns:r="http://schemas.openxmlformats.org/officeDocument/2006/relationships" ref="S581" r:id="rId343"/>
    <hyperlink xmlns:r="http://schemas.openxmlformats.org/officeDocument/2006/relationships" ref="S582" r:id="rId344"/>
    <hyperlink xmlns:r="http://schemas.openxmlformats.org/officeDocument/2006/relationships" ref="S583" r:id="rId345"/>
    <hyperlink xmlns:r="http://schemas.openxmlformats.org/officeDocument/2006/relationships" ref="S588" r:id="rId346"/>
    <hyperlink xmlns:r="http://schemas.openxmlformats.org/officeDocument/2006/relationships" ref="S591" r:id="rId347"/>
    <hyperlink xmlns:r="http://schemas.openxmlformats.org/officeDocument/2006/relationships" ref="S592" r:id="rId348"/>
    <hyperlink xmlns:r="http://schemas.openxmlformats.org/officeDocument/2006/relationships" ref="S593" r:id="rId349"/>
    <hyperlink xmlns:r="http://schemas.openxmlformats.org/officeDocument/2006/relationships" ref="S596" r:id="rId350"/>
    <hyperlink xmlns:r="http://schemas.openxmlformats.org/officeDocument/2006/relationships" ref="S600" r:id="rId351"/>
    <hyperlink xmlns:r="http://schemas.openxmlformats.org/officeDocument/2006/relationships" ref="S601" r:id="rId352"/>
    <hyperlink xmlns:r="http://schemas.openxmlformats.org/officeDocument/2006/relationships" ref="S602" location="AppendixDB" r:id="rId353"/>
    <hyperlink xmlns:r="http://schemas.openxmlformats.org/officeDocument/2006/relationships" ref="S603" r:id="rId354"/>
    <hyperlink xmlns:r="http://schemas.openxmlformats.org/officeDocument/2006/relationships" ref="S604" r:id="rId355"/>
    <hyperlink xmlns:r="http://schemas.openxmlformats.org/officeDocument/2006/relationships" ref="S607" r:id="rId356"/>
    <hyperlink xmlns:r="http://schemas.openxmlformats.org/officeDocument/2006/relationships" ref="S613" r:id="rId357"/>
    <hyperlink xmlns:r="http://schemas.openxmlformats.org/officeDocument/2006/relationships" ref="S614" r:id="rId358"/>
    <hyperlink xmlns:r="http://schemas.openxmlformats.org/officeDocument/2006/relationships" ref="S615" r:id="rId359"/>
    <hyperlink xmlns:r="http://schemas.openxmlformats.org/officeDocument/2006/relationships" ref="S616" r:id="rId360"/>
    <hyperlink xmlns:r="http://schemas.openxmlformats.org/officeDocument/2006/relationships" ref="S618" r:id="rId361"/>
    <hyperlink xmlns:r="http://schemas.openxmlformats.org/officeDocument/2006/relationships" ref="S619" r:id="rId362"/>
    <hyperlink xmlns:r="http://schemas.openxmlformats.org/officeDocument/2006/relationships" ref="S620" r:id="rId363"/>
    <hyperlink xmlns:r="http://schemas.openxmlformats.org/officeDocument/2006/relationships" ref="S633" r:id="rId364"/>
    <hyperlink xmlns:r="http://schemas.openxmlformats.org/officeDocument/2006/relationships" ref="S634" r:id="rId365"/>
    <hyperlink xmlns:r="http://schemas.openxmlformats.org/officeDocument/2006/relationships" ref="S635" r:id="rId366"/>
    <hyperlink xmlns:r="http://schemas.openxmlformats.org/officeDocument/2006/relationships" ref="S636" r:id="rId367"/>
  </hyperlinks>
  <pageMargins left="0.7" right="0.7" top="0.75" bottom="0.75" header="0.3" footer="0.3"/>
  <pageSetup orientation="portrait"/>
</worksheet>
</file>

<file path=xl/worksheets/sheet5.xml><?xml version="1.0" encoding="utf-8"?>
<worksheet xmlns="http://schemas.openxmlformats.org/spreadsheetml/2006/main">
  <sheetPr>
    <outlinePr summaryBelow="1" summaryRight="1"/>
    <pageSetUpPr/>
  </sheetPr>
  <dimension ref="A3:I11"/>
  <sheetViews>
    <sheetView zoomScale="70" zoomScaleNormal="70" workbookViewId="0">
      <selection activeCell="L23" sqref="L23"/>
    </sheetView>
  </sheetViews>
  <sheetFormatPr baseColWidth="8" defaultColWidth="8.7265625" defaultRowHeight="14.5"/>
  <cols>
    <col width="27.26953125" bestFit="1" customWidth="1" style="138" min="1" max="1"/>
    <col width="31.26953125" bestFit="1" customWidth="1" style="138" min="2" max="2"/>
    <col width="6.7265625" bestFit="1" customWidth="1" style="138" min="3" max="3"/>
    <col width="6" bestFit="1" customWidth="1" style="138" min="4" max="4"/>
    <col width="9.453125" customWidth="1" style="138" min="5" max="5"/>
    <col width="15" customWidth="1" style="138" min="6" max="6"/>
    <col width="13" customWidth="1" style="138" min="7" max="7"/>
    <col width="20.7265625" customWidth="1" style="138" min="8" max="8"/>
    <col width="13.7265625" customWidth="1" style="138" min="9" max="9"/>
    <col width="8.26953125" bestFit="1" customWidth="1" style="138" min="10" max="10"/>
  </cols>
  <sheetData>
    <row r="3">
      <c r="A3" s="32" t="inlineStr">
        <is>
          <t>Count of Statut</t>
        </is>
      </c>
      <c r="B3" s="32" t="inlineStr">
        <is>
          <t>Étiquettes de colonnes</t>
        </is>
      </c>
    </row>
    <row r="4" ht="29.15" customHeight="1" s="138">
      <c r="A4" s="46" t="inlineStr">
        <is>
          <t>Étiquettes de lignes</t>
        </is>
      </c>
      <c r="B4" s="44" t="inlineStr">
        <is>
          <t>Clos 
(Patch cumulative)</t>
        </is>
      </c>
      <c r="C4" s="110" t="inlineStr">
        <is>
          <t>NOK</t>
        </is>
      </c>
      <c r="D4" s="110" t="inlineStr">
        <is>
          <t>WIP</t>
        </is>
      </c>
      <c r="E4" s="15" t="inlineStr">
        <is>
          <t>OPEN</t>
        </is>
      </c>
      <c r="F4" s="15" t="inlineStr">
        <is>
          <t>Clos (Non concerné)</t>
        </is>
      </c>
      <c r="G4" s="15" t="inlineStr">
        <is>
          <t>Clos (Traité)</t>
        </is>
      </c>
      <c r="H4" s="15" t="inlineStr">
        <is>
          <t>Clos (Patch cumulative)</t>
        </is>
      </c>
      <c r="I4" s="15" t="inlineStr">
        <is>
          <t>Total général</t>
        </is>
      </c>
    </row>
    <row r="5">
      <c r="A5" s="33" t="inlineStr">
        <is>
          <t>Critique</t>
        </is>
      </c>
      <c r="B5" s="45" t="n"/>
      <c r="C5" s="45" t="n"/>
      <c r="D5" s="45" t="n">
        <v>2</v>
      </c>
      <c r="E5" s="45" t="n">
        <v>4</v>
      </c>
      <c r="F5" s="45" t="n">
        <v>5</v>
      </c>
      <c r="G5" s="45" t="n">
        <v>5</v>
      </c>
      <c r="H5" s="45" t="n">
        <v>51</v>
      </c>
      <c r="I5" s="45" t="n">
        <v>67</v>
      </c>
    </row>
    <row r="6">
      <c r="A6" s="33" t="inlineStr">
        <is>
          <t>Faible</t>
        </is>
      </c>
      <c r="B6" s="45" t="n"/>
      <c r="C6" s="45" t="n"/>
      <c r="D6" s="45" t="n"/>
      <c r="E6" s="45" t="n"/>
      <c r="F6" s="45" t="n"/>
      <c r="G6" s="45" t="n"/>
      <c r="H6" s="45" t="n">
        <v>1</v>
      </c>
      <c r="I6" s="45" t="n">
        <v>1</v>
      </c>
    </row>
    <row r="7">
      <c r="A7" s="33" t="inlineStr">
        <is>
          <t>Moyen</t>
        </is>
      </c>
      <c r="B7" s="45" t="n"/>
      <c r="C7" s="45" t="n"/>
      <c r="D7" s="45" t="n"/>
      <c r="E7" s="45" t="n">
        <v>1</v>
      </c>
      <c r="F7" s="45" t="n">
        <v>6</v>
      </c>
      <c r="G7" s="45" t="n">
        <v>4</v>
      </c>
      <c r="H7" s="45" t="n">
        <v>22</v>
      </c>
      <c r="I7" s="45" t="n">
        <v>33</v>
      </c>
    </row>
    <row r="8">
      <c r="A8" s="33" t="inlineStr">
        <is>
          <t>Risque fort</t>
        </is>
      </c>
      <c r="B8" s="45" t="n">
        <v>2</v>
      </c>
      <c r="C8" s="45" t="n">
        <v>12</v>
      </c>
      <c r="D8" s="45" t="n">
        <v>26</v>
      </c>
      <c r="E8" s="45" t="n">
        <v>33</v>
      </c>
      <c r="F8" s="45" t="n">
        <v>71</v>
      </c>
      <c r="G8" s="45" t="n">
        <v>194</v>
      </c>
      <c r="H8" s="45" t="n">
        <v>165</v>
      </c>
      <c r="I8" s="45" t="n">
        <v>503</v>
      </c>
    </row>
    <row r="9">
      <c r="A9" s="33" t="inlineStr">
        <is>
          <t>(vide)</t>
        </is>
      </c>
      <c r="B9" s="45" t="n"/>
      <c r="C9" s="45" t="n"/>
      <c r="D9" s="45" t="n"/>
      <c r="E9" s="45" t="n"/>
      <c r="F9" s="45" t="n"/>
      <c r="G9" s="45" t="n">
        <v>1</v>
      </c>
      <c r="H9" s="45" t="n"/>
      <c r="I9" s="45" t="n">
        <v>1</v>
      </c>
    </row>
    <row r="10">
      <c r="A10" s="101" t="inlineStr">
        <is>
          <t>FS</t>
        </is>
      </c>
      <c r="B10" s="45" t="n"/>
      <c r="C10" s="45" t="n"/>
      <c r="D10" s="45" t="n"/>
      <c r="E10" s="45" t="n"/>
      <c r="F10" s="45" t="n"/>
      <c r="G10" s="45" t="n">
        <v>1</v>
      </c>
      <c r="H10" s="45" t="n"/>
      <c r="I10" s="45" t="n">
        <v>1</v>
      </c>
    </row>
    <row r="11">
      <c r="A11" s="33" t="inlineStr">
        <is>
          <t>Total général</t>
        </is>
      </c>
      <c r="B11" s="45" t="n">
        <v>2</v>
      </c>
      <c r="C11" s="45" t="n">
        <v>12</v>
      </c>
      <c r="D11" s="45" t="n">
        <v>28</v>
      </c>
      <c r="E11" s="45" t="n">
        <v>38</v>
      </c>
      <c r="F11" s="45" t="n">
        <v>82</v>
      </c>
      <c r="G11" s="45" t="n">
        <v>204</v>
      </c>
      <c r="H11" s="45" t="n">
        <v>239</v>
      </c>
      <c r="I11" s="45" t="n">
        <v>605</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SAADI, ISMAIL</dc:creator>
  <dcterms:created xmlns:dcterms="http://purl.org/dc/terms/" xmlns:xsi="http://www.w3.org/2001/XMLSchema-instance" xsi:type="dcterms:W3CDTF">2021-02-05T12:42:05Z</dcterms:created>
  <dcterms:modified xmlns:dcterms="http://purl.org/dc/terms/" xmlns:xsi="http://www.w3.org/2001/XMLSchema-instance" xsi:type="dcterms:W3CDTF">2025-10-06T12:44:07Z</dcterms:modified>
  <cp:lastModifiedBy>HACHIMI, YASSINE</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0x01010090B6D5804EAEBC46A4764F81DC5BC2B2</vt:lpwstr>
  </property>
  <property name="MediaServiceImageTags" fmtid="{D5CDD505-2E9C-101B-9397-08002B2CF9AE}" pid="3">
    <vt:lpwstr xmlns:vt="http://schemas.openxmlformats.org/officeDocument/2006/docPropsVTypes"/>
  </property>
</Properties>
</file>