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eLivro" hidePivotFieldList="1"/>
  <bookViews>
    <workbookView xWindow="-15" yWindow="6360" windowWidth="28830" windowHeight="6420" tabRatio="903"/>
  </bookViews>
  <sheets>
    <sheet name="MENU" sheetId="56" r:id="rId1"/>
    <sheet name="FDS" sheetId="12" r:id="rId2"/>
    <sheet name="FDS DETALHE" sheetId="57" r:id="rId3"/>
    <sheet name="FIM_DE_SEMANA_ACUMULADOS" sheetId="31" r:id="rId4"/>
    <sheet name="RANKING_SEMANAL" sheetId="51" r:id="rId5"/>
    <sheet name="ACUMULADOS" sheetId="52" r:id="rId6"/>
    <sheet name="ESTREIAS_NACIONAIS" sheetId="40" r:id="rId7"/>
    <sheet name="RANK GERAL DE FILMES" sheetId="11" r:id="rId8"/>
    <sheet name="NACIONAIS" sheetId="7" r:id="rId9"/>
    <sheet name="MAIS_VISTOS_DESDE_2004" sheetId="28" r:id="rId10"/>
    <sheet name="EVOLUCAO SEMANAL" sheetId="18" r:id="rId11"/>
  </sheets>
  <externalReferences>
    <externalReference r:id="rId12"/>
  </externalReferences>
  <definedNames>
    <definedName name="_xlnm._FilterDatabase" localSheetId="6" hidden="1">ESTREIAS_NACIONAIS!$A$4:$J$22</definedName>
    <definedName name="_xlnm._FilterDatabase" localSheetId="1" hidden="1">FDS!$A$5:$L$47</definedName>
    <definedName name="_xlnm._FilterDatabase" localSheetId="3" hidden="1">FIM_DE_SEMANA_ACUMULADOS!#REF!</definedName>
    <definedName name="_xlnm._FilterDatabase" localSheetId="9">MAIS_VISTOS_DESDE_2004!$A$6:$F$6</definedName>
    <definedName name="_xlnm._FilterDatabase" localSheetId="8" hidden="1">NACIONAIS!$A$5:$H$5</definedName>
    <definedName name="_xlnm._FilterDatabase" localSheetId="7" hidden="1">'RANK GERAL DE FILMES'!$A$4:$G$4</definedName>
    <definedName name="_xlnm.Print_Area" localSheetId="5">ACUMULADOS!$A$2:$L$1405</definedName>
    <definedName name="_xlnm.Print_Area" localSheetId="6">ESTREIAS_NACIONAIS!$A$2:$J$51</definedName>
    <definedName name="_xlnm.Print_Area" localSheetId="10">'EVOLUCAO SEMANAL'!$A$1:$G$56</definedName>
    <definedName name="_xlnm.Print_Area" localSheetId="3">FIM_DE_SEMANA_ACUMULADOS!$A$2:$L$2299</definedName>
    <definedName name="_xlnm.Print_Area" localSheetId="9">MAIS_VISTOS_DESDE_2004!$A$2:$F$46</definedName>
    <definedName name="_xlnm.Print_Area" localSheetId="0">MENU!$A$1:$G$36,MENU!$Y$2:$AA$3</definedName>
    <definedName name="_xlnm.Print_Area" localSheetId="8">NACIONAIS!$A$2:$H$45</definedName>
    <definedName name="_xlnm.Print_Area" localSheetId="7">'RANK GERAL DE FILMES'!$A$1:$G$44</definedName>
    <definedName name="_xlnm.Print_Area" localSheetId="4">RANKING_SEMANAL!$A$2:$L$27</definedName>
    <definedName name="MC">"Imagem 4"</definedName>
    <definedName name="OI">[1]Países!$F$2:$F$10</definedName>
    <definedName name="OII" localSheetId="0">#REF!</definedName>
    <definedName name="_xlnm.Print_Titles" localSheetId="10">'EVOLUCAO SEMANAL'!$2:$4</definedName>
  </definedNames>
  <calcPr calcId="145621"/>
</workbook>
</file>

<file path=xl/calcChain.xml><?xml version="1.0" encoding="utf-8"?>
<calcChain xmlns="http://schemas.openxmlformats.org/spreadsheetml/2006/main">
  <c r="AA2" i="56" l="1"/>
  <c r="A2" i="12" s="1"/>
  <c r="AB2" i="56" l="1"/>
  <c r="A47" i="12"/>
  <c r="AA3" i="56" l="1"/>
  <c r="A3" i="28" l="1"/>
  <c r="A51" i="40"/>
  <c r="A2" i="51"/>
  <c r="A2" i="11"/>
  <c r="A3" i="7"/>
</calcChain>
</file>

<file path=xl/sharedStrings.xml><?xml version="1.0" encoding="utf-8"?>
<sst xmlns="http://schemas.openxmlformats.org/spreadsheetml/2006/main" count="11709" uniqueCount="1604">
  <si>
    <t>TÍTULO</t>
  </si>
  <si>
    <t>DISTRIBUIDOR</t>
  </si>
  <si>
    <t>REALIZADOR</t>
  </si>
  <si>
    <t>ACUMULADO</t>
  </si>
  <si>
    <t>ESPECTADORES</t>
  </si>
  <si>
    <t>REC.BRUTA</t>
  </si>
  <si>
    <t>DIAS</t>
  </si>
  <si>
    <t xml:space="preserve">O presente ranking resulta dos dados transmitidos pelos promotores dos espectáculos, nos termos do disposto no Decreto-Lei n.º 125/2003 de 20 de Junho. </t>
  </si>
  <si>
    <t>ECRÃS</t>
  </si>
  <si>
    <t>Nº</t>
  </si>
  <si>
    <t>TIPO</t>
  </si>
  <si>
    <t>DATA ESTREIA</t>
  </si>
  <si>
    <t xml:space="preserve">TÍTULO </t>
  </si>
  <si>
    <t>FILME</t>
  </si>
  <si>
    <t>EXIBIÇÃO</t>
  </si>
  <si>
    <t>Dados de 5ª a Domingo</t>
  </si>
  <si>
    <t>DATA DE ESTREIA</t>
  </si>
  <si>
    <t>Nº DIAS</t>
  </si>
  <si>
    <t>Nº SEMANAS</t>
  </si>
  <si>
    <t>RECEITA BRUTA</t>
  </si>
  <si>
    <t>SESSÕES</t>
  </si>
  <si>
    <t>2012</t>
  </si>
  <si>
    <t xml:space="preserve"> </t>
  </si>
  <si>
    <t>%</t>
  </si>
  <si>
    <t>ORIGEM</t>
  </si>
  <si>
    <t>CURTAS METRAGENS</t>
  </si>
  <si>
    <t>LONGAS METRAGENS</t>
  </si>
  <si>
    <t>PRODUTOR</t>
  </si>
  <si>
    <t>EUA</t>
  </si>
  <si>
    <t>EUA, Reino Unido</t>
  </si>
  <si>
    <t>Pris Audiovisuais</t>
  </si>
  <si>
    <t>Portugal</t>
  </si>
  <si>
    <t>Alambique</t>
  </si>
  <si>
    <t>Big Picture 2 Films</t>
  </si>
  <si>
    <t>Joaquim Leitão</t>
  </si>
  <si>
    <t>Reino Unido</t>
  </si>
  <si>
    <t>Sei Lá</t>
  </si>
  <si>
    <t>NOS Lusomundo Audiovisuais</t>
  </si>
  <si>
    <t>Virados do Avesso</t>
  </si>
  <si>
    <t>Edgar Pêra</t>
  </si>
  <si>
    <t>Avatar</t>
  </si>
  <si>
    <t>James Cameron</t>
  </si>
  <si>
    <t>Mamma Mia!</t>
  </si>
  <si>
    <t>Phyllida Lloyd</t>
  </si>
  <si>
    <t>Chris Miller, Raman Hui</t>
  </si>
  <si>
    <t>Eric Darnell, Tom Mcgrath</t>
  </si>
  <si>
    <t>Shrek 2</t>
  </si>
  <si>
    <t>Andrew Adamson, Kelly Asbury, Conrad Vernon</t>
  </si>
  <si>
    <t>Ruben Alves</t>
  </si>
  <si>
    <t>Ron Howard</t>
  </si>
  <si>
    <t>Mike Mitchell</t>
  </si>
  <si>
    <t>Mel Gibson</t>
  </si>
  <si>
    <t>Brad Bird</t>
  </si>
  <si>
    <t>Carlos Saldanha, Mike Thurmeier</t>
  </si>
  <si>
    <t>Gore Verbinski</t>
  </si>
  <si>
    <t>Eric Darnell, Tom Mcgrath, Conrad Vernon</t>
  </si>
  <si>
    <t>Mark Osborne</t>
  </si>
  <si>
    <t>Steven Spielberg</t>
  </si>
  <si>
    <t>Mike Newell</t>
  </si>
  <si>
    <t>Roland Emmerich</t>
  </si>
  <si>
    <t>Chris Weitz</t>
  </si>
  <si>
    <t>Bill Condon</t>
  </si>
  <si>
    <t>Alfonso Cuarón</t>
  </si>
  <si>
    <t>Simon J Smith, Steve Hickner</t>
  </si>
  <si>
    <t>Edward Zwick</t>
  </si>
  <si>
    <t>David Slade</t>
  </si>
  <si>
    <t>Chris Buck, Jennifer Lee</t>
  </si>
  <si>
    <t>Chris Miller</t>
  </si>
  <si>
    <t>Steve Martino, Mike Thurmeier</t>
  </si>
  <si>
    <t>David Yates</t>
  </si>
  <si>
    <t>O Crime do Padre Amaro</t>
  </si>
  <si>
    <t>Ficção</t>
  </si>
  <si>
    <t>Carlos Coelho da Silva</t>
  </si>
  <si>
    <t>7 Pecados Rurais</t>
  </si>
  <si>
    <t>Nicolau Breyner</t>
  </si>
  <si>
    <t>Filme da Treta</t>
  </si>
  <si>
    <t>José Sacramento</t>
  </si>
  <si>
    <t>Balas &amp; Bolinhos - O Último Capítulo</t>
  </si>
  <si>
    <t>Luís Ismael</t>
  </si>
  <si>
    <t>Morangos Com Açúcar - O Filme</t>
  </si>
  <si>
    <t>Hugo de Sousa</t>
  </si>
  <si>
    <t>Call Girl</t>
  </si>
  <si>
    <t>António-Pedro Vasconcelos</t>
  </si>
  <si>
    <t>Corrupção</t>
  </si>
  <si>
    <t>Amália - O Filme</t>
  </si>
  <si>
    <t>Uma Aventura na Casa Assombrada</t>
  </si>
  <si>
    <t>João Botelho</t>
  </si>
  <si>
    <t>A Bela e o Paparazzo</t>
  </si>
  <si>
    <t>Os Gatos não Têm Vertigens</t>
  </si>
  <si>
    <t>Second Life</t>
  </si>
  <si>
    <t>Contraluz</t>
  </si>
  <si>
    <t>Fernando Fragata</t>
  </si>
  <si>
    <t>Sorte Nula</t>
  </si>
  <si>
    <t>O Sonho de Uma Noite de S. João</t>
  </si>
  <si>
    <t>Animação</t>
  </si>
  <si>
    <t>Ángel de la Cruz, Manolo Gómez</t>
  </si>
  <si>
    <t>Comboio Noturno Para Lisboa</t>
  </si>
  <si>
    <t>Bille August</t>
  </si>
  <si>
    <t>Balas &amp; Bolinhos - O Regresso</t>
  </si>
  <si>
    <t>O Cônsul de Bordéus</t>
  </si>
  <si>
    <t>Francisco Manso, João Correa</t>
  </si>
  <si>
    <t>Mau Mau Maria</t>
  </si>
  <si>
    <t>José Alberto Pinheiro</t>
  </si>
  <si>
    <t>Linhas de Wellington</t>
  </si>
  <si>
    <t>Valeria Sarmiento</t>
  </si>
  <si>
    <t>Contrato</t>
  </si>
  <si>
    <t>Florbela</t>
  </si>
  <si>
    <t>Vicente Alves do Ó</t>
  </si>
  <si>
    <t>A Esperança Está Onde Menos Se Espera</t>
  </si>
  <si>
    <t>Ruas Rivais</t>
  </si>
  <si>
    <t>Márcio Loureiro</t>
  </si>
  <si>
    <t>Fados</t>
  </si>
  <si>
    <t>Documentário</t>
  </si>
  <si>
    <t>Carlos Saura</t>
  </si>
  <si>
    <t>Alice</t>
  </si>
  <si>
    <t>Marco Martins</t>
  </si>
  <si>
    <t>Jorge Paixão da Costa</t>
  </si>
  <si>
    <t>Leonel Vieira</t>
  </si>
  <si>
    <t>Janeiro</t>
  </si>
  <si>
    <t>Sam Taylor-Johnson</t>
  </si>
  <si>
    <t>N/D</t>
  </si>
  <si>
    <t>James Wan</t>
  </si>
  <si>
    <t>Alexandre Cebrian Valente, Miguel Gaudêncio</t>
  </si>
  <si>
    <t>Pierre Coffin, Kyle Balda</t>
  </si>
  <si>
    <t>J. J. Abrams</t>
  </si>
  <si>
    <t>Amor Impossível</t>
  </si>
  <si>
    <t>Midas Filmes</t>
  </si>
  <si>
    <t/>
  </si>
  <si>
    <t>Pedro Varela</t>
  </si>
  <si>
    <t>A Vida Secreta dos Nossos Bichos</t>
  </si>
  <si>
    <t>Chris Renaud, Yarrow Cheney</t>
  </si>
  <si>
    <t>Cinemundo</t>
  </si>
  <si>
    <t>França</t>
  </si>
  <si>
    <t>EUA, China</t>
  </si>
  <si>
    <t>França, Bélgica</t>
  </si>
  <si>
    <t>França, Canadá, Bélgica</t>
  </si>
  <si>
    <t>São Jorge</t>
  </si>
  <si>
    <t>A Bela e o Monstro</t>
  </si>
  <si>
    <t>EUA, Canadá</t>
  </si>
  <si>
    <t>US</t>
  </si>
  <si>
    <t>US, CA</t>
  </si>
  <si>
    <t>PT</t>
  </si>
  <si>
    <t>US, GB</t>
  </si>
  <si>
    <t>FR</t>
  </si>
  <si>
    <t>Jacinta</t>
  </si>
  <si>
    <t>F. Gary Gray</t>
  </si>
  <si>
    <t>James Franco</t>
  </si>
  <si>
    <t>Perdidos</t>
  </si>
  <si>
    <t>Sérgio Graciano</t>
  </si>
  <si>
    <t>FR, BE</t>
  </si>
  <si>
    <t>Índia</t>
  </si>
  <si>
    <t>Um Crime no Expresso do Oriente</t>
  </si>
  <si>
    <t>EUA, Malta</t>
  </si>
  <si>
    <t>Kenneth Branagh</t>
  </si>
  <si>
    <t>US, CN</t>
  </si>
  <si>
    <t>Liga da Justiça</t>
  </si>
  <si>
    <t>Coco</t>
  </si>
  <si>
    <t>O Espírito da Festa</t>
  </si>
  <si>
    <t>O Quadrado</t>
  </si>
  <si>
    <t>França, Alemanha, Suécia, Dinamarca</t>
  </si>
  <si>
    <t>Lee Unkrich, Adrian Molina</t>
  </si>
  <si>
    <t>A Estrela de Natal</t>
  </si>
  <si>
    <t>Pai Há Só Um... Ou Dois</t>
  </si>
  <si>
    <t>O Fim da Inocência</t>
  </si>
  <si>
    <t>A Montanha Entre Nós</t>
  </si>
  <si>
    <t>Lucky</t>
  </si>
  <si>
    <t>Timothy Reckart</t>
  </si>
  <si>
    <t>Paddington 2</t>
  </si>
  <si>
    <t>Wonder - Encantador</t>
  </si>
  <si>
    <t>EUA, Hong Kong</t>
  </si>
  <si>
    <t>24 Horas Para Viver</t>
  </si>
  <si>
    <t>Hong Kong, África do Sul</t>
  </si>
  <si>
    <t>A Casa Torta</t>
  </si>
  <si>
    <t>120 Batimentos Por Minuto</t>
  </si>
  <si>
    <t>Paul King</t>
  </si>
  <si>
    <t>Stephen Chbosky</t>
  </si>
  <si>
    <t>US, HK</t>
  </si>
  <si>
    <t>Star Wars: Episódio VIII - Os Últimos Jedi</t>
  </si>
  <si>
    <t>Rian Johnson</t>
  </si>
  <si>
    <t>Entre Rivais</t>
  </si>
  <si>
    <t>Roda Gigante</t>
  </si>
  <si>
    <t>My Little Pony: The Movie - A Magia do Póneis</t>
  </si>
  <si>
    <t>Ron Shelton</t>
  </si>
  <si>
    <t>Woody Allen</t>
  </si>
  <si>
    <t>Jumanji: Bem-Vindos à Selva</t>
  </si>
  <si>
    <t>Ferdinando</t>
  </si>
  <si>
    <t>Um Ritmo Perfeito 3</t>
  </si>
  <si>
    <t>O Meu Belo Sol Interior</t>
  </si>
  <si>
    <t>A Partir de Uma História Verdadeira</t>
  </si>
  <si>
    <t>França, Bélgica, Polónia</t>
  </si>
  <si>
    <t>Tiger Zinda Hai</t>
  </si>
  <si>
    <t>Corpo e Alma</t>
  </si>
  <si>
    <t>Hungria</t>
  </si>
  <si>
    <t>Uma Mulher Fantástica</t>
  </si>
  <si>
    <t>EUA, Alemanha, Espanha, Chile</t>
  </si>
  <si>
    <t>Jake Kasdan</t>
  </si>
  <si>
    <t>Carlos Saldanha</t>
  </si>
  <si>
    <t>Trish Sie</t>
  </si>
  <si>
    <t>Claire Denis</t>
  </si>
  <si>
    <t>O Grande Showman</t>
  </si>
  <si>
    <t>Suburbicon</t>
  </si>
  <si>
    <t>Ele Vem à Noite</t>
  </si>
  <si>
    <t>Os Meninos que Enganavam os Nazis</t>
  </si>
  <si>
    <t>França, Canadá, República Checa</t>
  </si>
  <si>
    <t>A Promessa</t>
  </si>
  <si>
    <t>EUA, Espanha</t>
  </si>
  <si>
    <t>Barbara</t>
  </si>
  <si>
    <t>Há Quem as Prefira de Véu</t>
  </si>
  <si>
    <t>Michael Gracey</t>
  </si>
  <si>
    <t>George Clooney</t>
  </si>
  <si>
    <t>Trey Edward Shults</t>
  </si>
  <si>
    <t>Jogo da Alta-Roda</t>
  </si>
  <si>
    <t>Insidious: A Última Chave</t>
  </si>
  <si>
    <t>Um Desastre de Artista</t>
  </si>
  <si>
    <t>O Sacrifício de Um Cervo Sagrado</t>
  </si>
  <si>
    <t>EUA, Irlanda, Reino Unido</t>
  </si>
  <si>
    <t>Preciso Casar Contigo Pá!</t>
  </si>
  <si>
    <t>O Amante de Um Dia</t>
  </si>
  <si>
    <t>Filmes estreados a 4 de Janeiro</t>
  </si>
  <si>
    <t>Aaron Sorkin</t>
  </si>
  <si>
    <t>Adam Robitel</t>
  </si>
  <si>
    <t>Yorgos Lanthimos</t>
  </si>
  <si>
    <t>US, IE, GB</t>
  </si>
  <si>
    <t>Tarek Boudali</t>
  </si>
  <si>
    <t>RANKING DA 1ª SEMANA 04-01-2018 a 10-01-2018</t>
  </si>
  <si>
    <r>
      <t xml:space="preserve">RANKING DOS FILMES NACIONAIS ESTREADOS - 2018 </t>
    </r>
    <r>
      <rPr>
        <b/>
        <vertAlign val="superscript"/>
        <sz val="11"/>
        <rFont val="Calibri"/>
        <family val="2"/>
        <scheme val="minor"/>
      </rPr>
      <t>(1)</t>
    </r>
  </si>
  <si>
    <t>FILMES NACIONAIS MAIS VISTOS - 2004/2018</t>
  </si>
  <si>
    <t>04-01-2018 a 10-01-2018</t>
  </si>
  <si>
    <t>A Hora Mais Negra</t>
  </si>
  <si>
    <t>Três Cartazes à Beira da Estrada</t>
  </si>
  <si>
    <t>Tad e o Segredo do Rei Midas</t>
  </si>
  <si>
    <t>Espanha</t>
  </si>
  <si>
    <t>47 Metros de Terror</t>
  </si>
  <si>
    <t>EUA, Reino Unido, República Dominicana</t>
  </si>
  <si>
    <t>Só Para Ter a Certeza</t>
  </si>
  <si>
    <t>EUA, Rússia</t>
  </si>
  <si>
    <t>Man Down - A Guerra</t>
  </si>
  <si>
    <t>Bad Investigate</t>
  </si>
  <si>
    <t>Pop Aye</t>
  </si>
  <si>
    <t>Tailândia, Singapura</t>
  </si>
  <si>
    <t>O Dia Seguinte</t>
  </si>
  <si>
    <t>Coreia do Sul</t>
  </si>
  <si>
    <t>Filmes estreados a 14 de Janeiro</t>
  </si>
  <si>
    <t>FDS</t>
  </si>
  <si>
    <t>SEMANAL</t>
  </si>
  <si>
    <t>RANKING FIM-DE-SEMANA: 11 A 14 JANEIRO | WEEKEND RANKING: 11 TO 14 JANUARY</t>
  </si>
  <si>
    <t>TÍTULO | TITLE</t>
  </si>
  <si>
    <t>ORIGEM | ORIGIN</t>
  </si>
  <si>
    <t>ACUMULADO | ACCUMULATED</t>
  </si>
  <si>
    <t>Dados de 5ª a Domingo | Data from Friday to Sunday</t>
  </si>
  <si>
    <t>FILME | FILM</t>
  </si>
  <si>
    <t>DISTRIBUIDOR | DISTRIBUTOR</t>
  </si>
  <si>
    <t>REALIZADOR | DIRECTOR</t>
  </si>
  <si>
    <t>SEMANA | WEEK</t>
  </si>
  <si>
    <t>ESPECTADORES
ADMISSIONS</t>
  </si>
  <si>
    <t>RECEITA BRUTA
GBO</t>
  </si>
  <si>
    <t>SESSÕES
SCREENINGS</t>
  </si>
  <si>
    <t>DATA ESTREIA
RELEASE DATE</t>
  </si>
  <si>
    <t>DISTRIBUIDOR
DISTRIBUTOR</t>
  </si>
  <si>
    <t>REALIZADOR
DIRECTOR</t>
  </si>
  <si>
    <t>PRODUTOR
PRODUCER</t>
  </si>
  <si>
    <t>TIPO
TYPE</t>
  </si>
  <si>
    <t>TÍTULO
TITLE</t>
  </si>
  <si>
    <t>Joe Wright</t>
  </si>
  <si>
    <t>GB</t>
  </si>
  <si>
    <t>Martin McDonagh</t>
  </si>
  <si>
    <t>Enrique Gato, David Alonso</t>
  </si>
  <si>
    <t>ES</t>
  </si>
  <si>
    <t>Lanterna de Pedra Filmes</t>
  </si>
  <si>
    <t>Johannes Roberts</t>
  </si>
  <si>
    <t>US, GB, DO</t>
  </si>
  <si>
    <t>Outsider Films</t>
  </si>
  <si>
    <t>Carine Tardieu</t>
  </si>
  <si>
    <t>US, MT</t>
  </si>
  <si>
    <t>Chris Gorak</t>
  </si>
  <si>
    <t>US, RU</t>
  </si>
  <si>
    <t>RANKING DA 2ª SEMANA 11-01-2018 a 17-01-2018 | WEEKLY RANKING 11-01-2018 to 17-01-2018</t>
  </si>
  <si>
    <t>11-01-2018 a 17-01-2018</t>
  </si>
  <si>
    <t xml:space="preserve"> RECEITA BRUTA
GBO</t>
  </si>
  <si>
    <t>FILMES MAIS VISTOS - 2004/2018 - TOP FILMS</t>
  </si>
  <si>
    <t>ANO
YEAR</t>
  </si>
  <si>
    <t>MÊS
MONTH</t>
  </si>
  <si>
    <t>SEMANA
WEEK</t>
  </si>
  <si>
    <t>RECEITA
GBO</t>
  </si>
  <si>
    <t>RESULTADO SEMANAL RECEITA BRUTA/ESPECTADORES 2018*
WEEKLY RESULTS - GBO AND ADMISSIONS 2018*</t>
  </si>
  <si>
    <t>The Commuter - O Passageiro</t>
  </si>
  <si>
    <t>Chama-me Pelo Teu Nome</t>
  </si>
  <si>
    <t>EUA, França, Itália, Brasil</t>
  </si>
  <si>
    <t>Mudbound - As Lamas do Mississípi</t>
  </si>
  <si>
    <t>Uma Mulher Não Chora</t>
  </si>
  <si>
    <t>França, Alemanha</t>
  </si>
  <si>
    <t>Basmati Blues</t>
  </si>
  <si>
    <t>O Último dos Homens</t>
  </si>
  <si>
    <t>Alemanha</t>
  </si>
  <si>
    <t>Filmes estreados a 18 de Janeiro</t>
  </si>
  <si>
    <t>RANKING FIM-DE-SEMANA: 18 A 21 JANEIRO | WEEKEND RANKING: 18 TO 21 JANUARY</t>
  </si>
  <si>
    <t>Jaume Collet-Serra</t>
  </si>
  <si>
    <t>Luca Guadagnino</t>
  </si>
  <si>
    <t>US, FR, IT, BR</t>
  </si>
  <si>
    <t>Dee Rees</t>
  </si>
  <si>
    <t>Fatih Akin</t>
  </si>
  <si>
    <t>FR, DE</t>
  </si>
  <si>
    <t>Dan Baron</t>
  </si>
  <si>
    <t>RANKING DA 3ª SEMANA 18-01-2018 a 24-01-2018 | WEEKLY RANKING 18-01-2018 to 24-01-2018</t>
  </si>
  <si>
    <t>Lightbox Films</t>
  </si>
  <si>
    <t>18-01-2018 a 24-01-2018</t>
  </si>
  <si>
    <t>Maze Runner: A Cura Mortal</t>
  </si>
  <si>
    <t>The Post</t>
  </si>
  <si>
    <t>Covil de Ladrões</t>
  </si>
  <si>
    <t>Gatos</t>
  </si>
  <si>
    <t>EUA, Turquia</t>
  </si>
  <si>
    <t>Padmaavat</t>
  </si>
  <si>
    <t>Dunkirk</t>
  </si>
  <si>
    <t>EUA, França, Holanda, Reino Unido</t>
  </si>
  <si>
    <t>A Tribo</t>
  </si>
  <si>
    <t>Holanda, Ucrânia</t>
  </si>
  <si>
    <t>Trolls</t>
  </si>
  <si>
    <t>Foge</t>
  </si>
  <si>
    <t>Filmes estreados a 25 de Janeiro</t>
  </si>
  <si>
    <t>RANKING FIM-DE-SEMANA: 25 A 28 JANEIRO | WEEKEND RANKING: 25 TO 28 JANUARY</t>
  </si>
  <si>
    <t>Wes Ball</t>
  </si>
  <si>
    <t>Christian Gudegast</t>
  </si>
  <si>
    <t>Ceyda Torun</t>
  </si>
  <si>
    <t>US, TR</t>
  </si>
  <si>
    <t>UCI</t>
  </si>
  <si>
    <t>Sanjay Leela Bhansali</t>
  </si>
  <si>
    <t>IN</t>
  </si>
  <si>
    <t>RANKING DA 4ª SEMANA 25-01-2018 a 31-01-2018 | WEEKLY RANKING 25-01-2018 to 31-01-2018</t>
  </si>
  <si>
    <t>25-01-2018 a 31-01-2018</t>
  </si>
  <si>
    <t>A Forma da Água</t>
  </si>
  <si>
    <t>Patrulha de Gnomos</t>
  </si>
  <si>
    <t>EUA, Canadá, Reino Unido</t>
  </si>
  <si>
    <t>Linha Fantasma</t>
  </si>
  <si>
    <t>Verónica</t>
  </si>
  <si>
    <t>Loveless - Sem Amor</t>
  </si>
  <si>
    <t>França, Alemanha, Bélgica, Rússia</t>
  </si>
  <si>
    <t>A Paixão de Van Gogh</t>
  </si>
  <si>
    <t>Reino Unido, Polónia</t>
  </si>
  <si>
    <t>Fátima</t>
  </si>
  <si>
    <t>Portugal, França</t>
  </si>
  <si>
    <t>A Minha Vida de Courgette</t>
  </si>
  <si>
    <t>França, Suíça</t>
  </si>
  <si>
    <t>Filmes estreados a 1 de Fevereiro</t>
  </si>
  <si>
    <t>Guillermo Del Toro</t>
  </si>
  <si>
    <t>Peter Lepeniotis, Shelly Shenoy</t>
  </si>
  <si>
    <t>US, CA, GB</t>
  </si>
  <si>
    <t>Paul Thomas Anderson</t>
  </si>
  <si>
    <t>As Cinquenta Sombras Livre</t>
  </si>
  <si>
    <t>James Foley</t>
  </si>
  <si>
    <t>Paco Plaza</t>
  </si>
  <si>
    <t>Christopher Nolan</t>
  </si>
  <si>
    <t>US, FR, NL, GB</t>
  </si>
  <si>
    <t>RANKING DA 5ª SEMANA 01-02-2018 a 07-02-2018 | WEEKLY RANKING 01-02-2018 to 07-02-2018</t>
  </si>
  <si>
    <t>O Pátio das Cantigas (2015)</t>
  </si>
  <si>
    <t>O Leão da Estrela (2015)</t>
  </si>
  <si>
    <t>A Canção de Lisboa (2016)</t>
  </si>
  <si>
    <t>Fevereiro</t>
  </si>
  <si>
    <t>01-02-2018 a 07-02-2018</t>
  </si>
  <si>
    <t>Todo o Dinheiro do Mundo</t>
  </si>
  <si>
    <t>As Estrelas Não Morrem em Liverpool</t>
  </si>
  <si>
    <t>Abelha Maia: Os Jogos de Mel</t>
  </si>
  <si>
    <t>Alemanha, Austrália</t>
  </si>
  <si>
    <t>Olhares Lugares</t>
  </si>
  <si>
    <t>Amor Amor</t>
  </si>
  <si>
    <t>Beuys</t>
  </si>
  <si>
    <t>Bilal: A Lenda</t>
  </si>
  <si>
    <t>Emirados Árabes Unidos, Arábia Saudita</t>
  </si>
  <si>
    <t>Solaris</t>
  </si>
  <si>
    <t>União Soviética</t>
  </si>
  <si>
    <t>Manifesto</t>
  </si>
  <si>
    <t>Os Fantasmas de Ismael</t>
  </si>
  <si>
    <t>Minha Mãe</t>
  </si>
  <si>
    <t>França, Itália</t>
  </si>
  <si>
    <t>Um Susto de Família</t>
  </si>
  <si>
    <t>Alemanha, Reino Unido</t>
  </si>
  <si>
    <t>Filmes estreados a 8 de Fevereiro</t>
  </si>
  <si>
    <t>Ridley Scott</t>
  </si>
  <si>
    <t>Films4you</t>
  </si>
  <si>
    <t>Alexs Stadermann, Noel Cleary, Sergio Delfino</t>
  </si>
  <si>
    <t>DE, AU</t>
  </si>
  <si>
    <t>Paul McGuigan</t>
  </si>
  <si>
    <t>RANKING DA 6ª SEMANA 08-02-2018 a 14-02-2018 | WEEKLY RANKING 08-02-2018 to 14-02-2018</t>
  </si>
  <si>
    <t>Jorge Cramez</t>
  </si>
  <si>
    <t>C.R.I.M.</t>
  </si>
  <si>
    <t>08-02-2018 a 14-02-2018</t>
  </si>
  <si>
    <t>Black Panther</t>
  </si>
  <si>
    <t>15:17 Destino Paris</t>
  </si>
  <si>
    <t>The Florida Project</t>
  </si>
  <si>
    <t>Peregrinação</t>
  </si>
  <si>
    <t>O Sabor da Cereja</t>
  </si>
  <si>
    <t>França, Irão</t>
  </si>
  <si>
    <t>Filmes estreados a 15 de Fevereiro</t>
  </si>
  <si>
    <t>Ryan Coogler</t>
  </si>
  <si>
    <t>Clint Eastwood</t>
  </si>
  <si>
    <t>Sean Baker</t>
  </si>
  <si>
    <t>RANKING DA 7ª SEMANA 15-02-2018 a 21-02-2018 | WEEKLY RANKING 15-02-2018 to 21-02-2018</t>
  </si>
  <si>
    <t>15-02-2018 a 21-02-2018</t>
  </si>
  <si>
    <t>Pequena Grande Vida</t>
  </si>
  <si>
    <t>Eu, Tonya</t>
  </si>
  <si>
    <t>Snow: Uma Viagem Heróica</t>
  </si>
  <si>
    <t>Rússia</t>
  </si>
  <si>
    <t>12 Indomáveis</t>
  </si>
  <si>
    <t>Kickboxer: A Retaliação</t>
  </si>
  <si>
    <t>O Figurante</t>
  </si>
  <si>
    <t>O Nosso Último Tango</t>
  </si>
  <si>
    <t>Itália, Alemanha, Argentina</t>
  </si>
  <si>
    <t>Abelha Maia - O Filme</t>
  </si>
  <si>
    <t>Filmes estreados a 22 de Fevereiro</t>
  </si>
  <si>
    <t>RANKING FIM-DE-SEMANA: 4 A 7 JANEIRO | WEEKEND RANKING: 4 TO 7 JANUARY</t>
  </si>
  <si>
    <t>Nicolai Fuglsig</t>
  </si>
  <si>
    <t>Alexander Payne</t>
  </si>
  <si>
    <t>Craig Gillespie</t>
  </si>
  <si>
    <t>Vladlen Barbe, Maksim Sveshnikov</t>
  </si>
  <si>
    <t>RU</t>
  </si>
  <si>
    <t>Dimitri Logothetis</t>
  </si>
  <si>
    <t>RANKING DA 8ª SEMANA 22-02-2018 a 28-02-2018 | WEEKLY RANKING 22-02-2018 to 28-02-2018</t>
  </si>
  <si>
    <t>22-02-2018 a 28-02-2018</t>
  </si>
  <si>
    <t>A Agente Vermelha</t>
  </si>
  <si>
    <t>Mark Felt - O Homem Que Derrubou a Casa Branca</t>
  </si>
  <si>
    <t>O Segredo de Marrowbone</t>
  </si>
  <si>
    <t>Actos de Vingança</t>
  </si>
  <si>
    <t>Bulgária</t>
  </si>
  <si>
    <t>Ramiro</t>
  </si>
  <si>
    <t>Passo a Passo</t>
  </si>
  <si>
    <t>Geada</t>
  </si>
  <si>
    <t>França, Polónia, Lituânia, Ucrânia</t>
  </si>
  <si>
    <t>The Boss Baby</t>
  </si>
  <si>
    <t>Filmes estreados a 1 de Março</t>
  </si>
  <si>
    <t>RANKING FIM-DE-SEMANA: 1 A 4 FEVEREIRO | WEEKEND RANKING: 1 TO 4 FEBRUARY</t>
  </si>
  <si>
    <t>RANKING FIM-DE-SEMANA: 8 A 11 FEVEREIRO | WEEKEND RANKING: 8 TO 11 FEBRUARY</t>
  </si>
  <si>
    <t>RANKING FIM-DE-SEMANA: 15 A 18 FEVEREIRO | WEEKEND RANKING: 15 TO 18 FEBRUARY</t>
  </si>
  <si>
    <t>RANKING FIM-DE-SEMANA: 22 A 25 FEVEREIRO | WEEKEND RANKING: 22 TO 25 FEBRUARY</t>
  </si>
  <si>
    <t>RANKING FIM-DE-SEMANA: 1 A 4 MARÇO | WEEKEND RANKING: 1 TO 4 MARCH</t>
  </si>
  <si>
    <t>Francis Lawrence</t>
  </si>
  <si>
    <t>Peter Landesman</t>
  </si>
  <si>
    <t>Sergio G. Sánchez</t>
  </si>
  <si>
    <t>Isaac Florentine</t>
  </si>
  <si>
    <t>BG</t>
  </si>
  <si>
    <t>Manuel Mozos</t>
  </si>
  <si>
    <t>RANKING DA 9ª SEMANA 01-03-2018 a 07-03-2018 | WEEKLY RANKING 01-03-2018 to 07-03-2018</t>
  </si>
  <si>
    <t>Março</t>
  </si>
  <si>
    <t>01-03-2018 a 07-03-2018</t>
  </si>
  <si>
    <t>O Som e a Fúria</t>
  </si>
  <si>
    <t>A Idade da Pedra</t>
  </si>
  <si>
    <t>EUA, França, Reino Unido</t>
  </si>
  <si>
    <t>Categoria Cinco</t>
  </si>
  <si>
    <t>Lady Bird</t>
  </si>
  <si>
    <t>Proud Mary - A Profissional</t>
  </si>
  <si>
    <t>Escolhe Tu!</t>
  </si>
  <si>
    <t>Marvin</t>
  </si>
  <si>
    <t>Correspondências</t>
  </si>
  <si>
    <t>Fidelidade Sem Limite</t>
  </si>
  <si>
    <t>França, Holanda, Bélgica</t>
  </si>
  <si>
    <t>Filmes estreados a 8 de Março</t>
  </si>
  <si>
    <t>RANKING FIM-DE-SEMANA: 8 A 11 MARÇO | WEEKEND RANKING: 8 TO 11 MARCH</t>
  </si>
  <si>
    <t>Nick Park</t>
  </si>
  <si>
    <t>US, FR, GB</t>
  </si>
  <si>
    <t>Rob Cohen</t>
  </si>
  <si>
    <t>Greta Gerwig</t>
  </si>
  <si>
    <t>Babak Najafi</t>
  </si>
  <si>
    <t>Tomb Raider</t>
  </si>
  <si>
    <t>Roar Uthaug</t>
  </si>
  <si>
    <t>Eric Lavaine</t>
  </si>
  <si>
    <t>RANKING DA 10ª SEMANA 08-03-2018 a 14-03-2018 | WEEKLY RANKING 08-03-2018 to 14-03-2018</t>
  </si>
  <si>
    <t>Rita Azevedo Gomes</t>
  </si>
  <si>
    <t>08-03-2018 a 14-03-2018</t>
  </si>
  <si>
    <t>The Strangers - Predadores da Noite</t>
  </si>
  <si>
    <t>Com Paixão</t>
  </si>
  <si>
    <t>Ciúme</t>
  </si>
  <si>
    <t>O Último Retrato</t>
  </si>
  <si>
    <t>Colo</t>
  </si>
  <si>
    <t>Raid</t>
  </si>
  <si>
    <t>Como Nossos Pais</t>
  </si>
  <si>
    <t>Brasil</t>
  </si>
  <si>
    <t>Setembro a Vida Inteira</t>
  </si>
  <si>
    <t>Que o Diabo Nos Carregue</t>
  </si>
  <si>
    <t>RANKING FIM-DE-SEMANA: 15 A 18 MARÇO | WEEKEND RANKING: 15 TO 18 MARCH</t>
  </si>
  <si>
    <t>James Marsh</t>
  </si>
  <si>
    <t>Stanley Tucci</t>
  </si>
  <si>
    <t>David Foenkinos, Stéphane Foenkinos</t>
  </si>
  <si>
    <t>RANKING DA 11ª SEMANA 15-03-2018 a 21-03-2018 | WEEKLY RANKING 15-03-2018 to 21-03-2018</t>
  </si>
  <si>
    <t>Teresa Villaverde</t>
  </si>
  <si>
    <t>Alce Filmes</t>
  </si>
  <si>
    <t>No Comboio Produções</t>
  </si>
  <si>
    <t>Ana Sofia Fonseca</t>
  </si>
  <si>
    <t>Ana Sofia Fonseca, Unipessoal Lda</t>
  </si>
  <si>
    <t>15-03-2018 a 21-03-2018</t>
  </si>
  <si>
    <t>Sherlock Gnomes</t>
  </si>
  <si>
    <t>Gringo</t>
  </si>
  <si>
    <t>EUA, Austrália</t>
  </si>
  <si>
    <t>Maria Madalena</t>
  </si>
  <si>
    <t>Austrália, Reino Unido</t>
  </si>
  <si>
    <t>Hostis</t>
  </si>
  <si>
    <t>Wonderstruck: O Museu das Maravilhas</t>
  </si>
  <si>
    <t>Aparição</t>
  </si>
  <si>
    <t>O Capitão</t>
  </si>
  <si>
    <t>Portugal, França, Alemanha, Polónia</t>
  </si>
  <si>
    <t>No Intenso Agora</t>
  </si>
  <si>
    <t>Dois é Uma Família</t>
  </si>
  <si>
    <t>França, Reino Unido</t>
  </si>
  <si>
    <t>Filmes estreados a 22 de Março</t>
  </si>
  <si>
    <t>RANKING FIM-DE-SEMANA: 22 A 25 MARÇO | WEEKEND RANKING: 22 TO 25 MARCH</t>
  </si>
  <si>
    <t>John Stevenson</t>
  </si>
  <si>
    <t>Nash Edgerton</t>
  </si>
  <si>
    <t>US, AU</t>
  </si>
  <si>
    <t>Garth Davis</t>
  </si>
  <si>
    <t>AU, GB</t>
  </si>
  <si>
    <t>Scott Cooper</t>
  </si>
  <si>
    <t>Todd Haynes</t>
  </si>
  <si>
    <t>David &amp; Golias</t>
  </si>
  <si>
    <t>Fernando Vendrell</t>
  </si>
  <si>
    <t>Leopardo Filmes</t>
  </si>
  <si>
    <t>Robert Schwentke</t>
  </si>
  <si>
    <t>PT, FR, DE, PL</t>
  </si>
  <si>
    <t>RANKING DA 12ª SEMANA 22-03-2018 a 28-03-2018 | WEEKLY RANKING 22-03-2018 to 28-03-2018</t>
  </si>
  <si>
    <t>Carrosel Produções</t>
  </si>
  <si>
    <t>22-03-2018 a 28-03-2018</t>
  </si>
  <si>
    <t>Peter Rabbit</t>
  </si>
  <si>
    <t>EUA, Austrália, Reino Unido</t>
  </si>
  <si>
    <t>Ready Player One: Jogador 1</t>
  </si>
  <si>
    <t>Braven</t>
  </si>
  <si>
    <t>Canadá</t>
  </si>
  <si>
    <t>Operação Entebbe</t>
  </si>
  <si>
    <t>Custódia Partilhada</t>
  </si>
  <si>
    <t>Rock'n Roll</t>
  </si>
  <si>
    <t>O Terceiro Assassinato</t>
  </si>
  <si>
    <t>Japão</t>
  </si>
  <si>
    <t>O Gangue do Parque 2</t>
  </si>
  <si>
    <t>EUA, Canadá, Coreia do Sul</t>
  </si>
  <si>
    <t>Filmes estreados a 29 de Março</t>
  </si>
  <si>
    <t>RANKING FIM-DE-SEMANA: 29 A 1 ABRIL | WEEKEND RANKING: 29 TO 1 APRIL</t>
  </si>
  <si>
    <t>Will Gluck</t>
  </si>
  <si>
    <t>US, AU, GB</t>
  </si>
  <si>
    <t>Lin Oeding</t>
  </si>
  <si>
    <t>CA</t>
  </si>
  <si>
    <t>José Padilha</t>
  </si>
  <si>
    <t>Xavier Legrand</t>
  </si>
  <si>
    <t>RANKING DA 13ª SEMANA 29-03-2018 a 04-04-2018 | WEEKLY RANKING 29-03-2018 to 04-04-2018</t>
  </si>
  <si>
    <t>Abril</t>
  </si>
  <si>
    <t>29-03-2018 a 04-04-2018</t>
  </si>
  <si>
    <t>Batalha do Pacífico: A Revolta</t>
  </si>
  <si>
    <t>EUA, China, Reino Unido</t>
  </si>
  <si>
    <t>Madame</t>
  </si>
  <si>
    <t>Réplica Violenta</t>
  </si>
  <si>
    <t>Cinema Paraíso</t>
  </si>
  <si>
    <t>Bullet Head - O Último Golpe</t>
  </si>
  <si>
    <t>EUA, Bulgária</t>
  </si>
  <si>
    <t>Encontro Silencioso</t>
  </si>
  <si>
    <t>Chavela</t>
  </si>
  <si>
    <t>EUA, México, Espanha</t>
  </si>
  <si>
    <t>Cá Por Casa Tudo Bem</t>
  </si>
  <si>
    <t>Itália</t>
  </si>
  <si>
    <t>Filmes estreados a 5 de abril</t>
  </si>
  <si>
    <t>RANKING FIM-DE-SEMANA: 5 A 8 ABRIL | WEEKEND RANKING: 5 TO 8 APRIL</t>
  </si>
  <si>
    <t>Steven S. DeKnight</t>
  </si>
  <si>
    <t>US, CN, GB</t>
  </si>
  <si>
    <t>Amanda Sthers</t>
  </si>
  <si>
    <t>Brett Donowho</t>
  </si>
  <si>
    <t>Giuseppe Tornatore</t>
  </si>
  <si>
    <t>FR, IT</t>
  </si>
  <si>
    <t>Paul Solet</t>
  </si>
  <si>
    <t>US, BG</t>
  </si>
  <si>
    <t>Julian Rosefeldt</t>
  </si>
  <si>
    <t>DE</t>
  </si>
  <si>
    <t>RANKING DA 14ª SEMANA 05-04-2018 a 11-04-2018 | WEEKLY RANKING 05-04-2018 to 11-04-2018</t>
  </si>
  <si>
    <t>Miguel Clara Vasconcelos</t>
  </si>
  <si>
    <t>05-04-2018 a 11-04-2018</t>
  </si>
  <si>
    <t>Rampage - Fora de Controlo</t>
  </si>
  <si>
    <t>A Maldição da Casa Winchester</t>
  </si>
  <si>
    <t>Soldado Milhões</t>
  </si>
  <si>
    <t>Assim Não Vais Longe</t>
  </si>
  <si>
    <t>Rudolfo, o Gatinho Preto</t>
  </si>
  <si>
    <t>Acerta o Passo</t>
  </si>
  <si>
    <t>Ammore e malavita</t>
  </si>
  <si>
    <t>Distant Sky - Nick Cave &amp; The Bad Seeds Live in Copenhagen</t>
  </si>
  <si>
    <t>Filmes estreados a 12 de abril</t>
  </si>
  <si>
    <t>RANKING FIM-DE-SEMANA: 12 A 15 ABRIL | WEEKEND RANKING: 12 TO 15 APRIL</t>
  </si>
  <si>
    <t>Brad Peyton</t>
  </si>
  <si>
    <t>Michael Spierig, Peter Spierig</t>
  </si>
  <si>
    <t>Ukbar Filmes</t>
  </si>
  <si>
    <t>Gonçalo Galvão Teles, Jorge Paixão da Costa</t>
  </si>
  <si>
    <t>Franck Dubosc</t>
  </si>
  <si>
    <t>Kunihiko Yuyama, Motonori Sakakibara</t>
  </si>
  <si>
    <t>JP</t>
  </si>
  <si>
    <t>Richard Loncraine</t>
  </si>
  <si>
    <t>Antonio Manetti, Marco Manetti</t>
  </si>
  <si>
    <t>IT</t>
  </si>
  <si>
    <t>RANKING DA 15ª SEMANA 12-04-2018 a 18-04-2018 | WEEKLY RANKING 12-04-2018 to 18-04-2018</t>
  </si>
  <si>
    <t>12-04-2018 a 18-04-2018</t>
  </si>
  <si>
    <t>Noite de Jogo</t>
  </si>
  <si>
    <t>Verdade ou Consequência</t>
  </si>
  <si>
    <t>Death Wish: A Vingança</t>
  </si>
  <si>
    <t>Os Super-Heróis da Selva</t>
  </si>
  <si>
    <t>A Rapariga no Nevoeiro</t>
  </si>
  <si>
    <t>França, Itália, Alemanha</t>
  </si>
  <si>
    <t>The Place</t>
  </si>
  <si>
    <t>Até Nos Vermos Lá em Cima</t>
  </si>
  <si>
    <t>França, Canadá</t>
  </si>
  <si>
    <t>Na Síria</t>
  </si>
  <si>
    <t>França, Bélgica, Líbano</t>
  </si>
  <si>
    <t>Resposta Armada</t>
  </si>
  <si>
    <t>Filmes estreados a 19 de abril</t>
  </si>
  <si>
    <t>RANKING FIM-DE-SEMANA: 19 A 22 ABRIL | WEEKEND RANKING: 19 TO 22 APRIL</t>
  </si>
  <si>
    <t>Vingadores: Guerra do Infinito</t>
  </si>
  <si>
    <t>Anthony Russo, Joe Russo</t>
  </si>
  <si>
    <t>John Francis Daley, Jonathan M. Goldstein</t>
  </si>
  <si>
    <t>Jeff Wadlow</t>
  </si>
  <si>
    <t>Eli Roth</t>
  </si>
  <si>
    <t>David Alaux</t>
  </si>
  <si>
    <t>Donato Carrisi</t>
  </si>
  <si>
    <t>FR, IT, DE</t>
  </si>
  <si>
    <t>Associação Il Sorpasso</t>
  </si>
  <si>
    <t>Paolo Genovese</t>
  </si>
  <si>
    <t>RANKING DA 16ª SEMANA 19-04-2018 a 25-04-2018 | WEEKLY RANKING 19-04-2018 to 25-04-2018</t>
  </si>
  <si>
    <t>19-04-2018 a 25-04-2018</t>
  </si>
  <si>
    <t>Ilha dos Cães</t>
  </si>
  <si>
    <t>EUA, Alemanha</t>
  </si>
  <si>
    <t>A Morte de Estaline</t>
  </si>
  <si>
    <t>EUA, França, Canadá, Bélgica, Reino Unido</t>
  </si>
  <si>
    <t>The Forgiven - Redenção</t>
  </si>
  <si>
    <t>Raposa Manhosa e Outras Histórias</t>
  </si>
  <si>
    <t>Maria by Callas</t>
  </si>
  <si>
    <t>Filmes estreados a 25 de abril</t>
  </si>
  <si>
    <t>RANKING FIM-DE-SEMANA: 25 A 29 ABRIL | WEEKEND RANKING: 25 TO 29 APRIL</t>
  </si>
  <si>
    <t>Wes Anderson</t>
  </si>
  <si>
    <t>US, DE</t>
  </si>
  <si>
    <t>Armando Iannucci</t>
  </si>
  <si>
    <t>US, FR, CA, BE, GB</t>
  </si>
  <si>
    <t>Gabriele Muccino</t>
  </si>
  <si>
    <t>Um Lugar Silencioso</t>
  </si>
  <si>
    <t>John Krasinski</t>
  </si>
  <si>
    <t>Roland Joffé</t>
  </si>
  <si>
    <t>RANKING DA 17ª SEMANA 26-04-2018 a 02-05-2018 | WEEKLY RANKING 26-04-2018 to 02-05-2018</t>
  </si>
  <si>
    <t>26-04-2018 a 02-05-2018</t>
  </si>
  <si>
    <t>Beirute - O Resgate</t>
  </si>
  <si>
    <t>Amar-te à Meia Noite</t>
  </si>
  <si>
    <t>Ruth</t>
  </si>
  <si>
    <t>Só Te Vejo a Ti</t>
  </si>
  <si>
    <t>EUA, Tailândia</t>
  </si>
  <si>
    <t>Exterminador Implacável 2: O Dia do Julgamento</t>
  </si>
  <si>
    <t>EUA, França</t>
  </si>
  <si>
    <t>Xixi, Cama!</t>
  </si>
  <si>
    <t>Zama</t>
  </si>
  <si>
    <t>Portugal, EUA, França, Holanda, México, Argentina, Espanha, Brasil, Suíça, Líbano, República Dominicana</t>
  </si>
  <si>
    <t>A Confissão</t>
  </si>
  <si>
    <t>EUA, Estónia, Geórgia</t>
  </si>
  <si>
    <t>Filmes estreados a 3 de Maio</t>
  </si>
  <si>
    <t>RANKING FIM-DE-SEMANA: 3 A 6 MAIO | WEEKEND RANKING: 3 TO 6 MAY</t>
  </si>
  <si>
    <t>Brad Anderson</t>
  </si>
  <si>
    <t>António Pinhão Botelho</t>
  </si>
  <si>
    <t>Scott Speer</t>
  </si>
  <si>
    <t>Marc Forster</t>
  </si>
  <si>
    <t>US, TH</t>
  </si>
  <si>
    <t>Emmanuel Gillibert</t>
  </si>
  <si>
    <t>US, FR</t>
  </si>
  <si>
    <t>Desforra Apache</t>
  </si>
  <si>
    <t>Lucrecia Martel</t>
  </si>
  <si>
    <t>PT, US, FR, NL, MX, AR, ES, BR, CH, LB, DO</t>
  </si>
  <si>
    <t>RANKING DA 18ª SEMANA 03-05-2018 a 09-05-2018 | WEEKLY RANKING 03-05-2018 to 09-05-2018</t>
  </si>
  <si>
    <t>Maio</t>
  </si>
  <si>
    <t>03-05-2018 a 09-05-2018</t>
  </si>
  <si>
    <t>Os Empatas</t>
  </si>
  <si>
    <t>Asas Pelos Ares</t>
  </si>
  <si>
    <t>Guernsey - A Sociedade Literária da Tarte de Casca de Batata</t>
  </si>
  <si>
    <t>O Quebra Corações</t>
  </si>
  <si>
    <t>Journeyman: Vontade de Vencer</t>
  </si>
  <si>
    <t>Cuidado com a Mamã e o Papá</t>
  </si>
  <si>
    <t>Luz Obscura</t>
  </si>
  <si>
    <t>Frantz</t>
  </si>
  <si>
    <t>Guardiãs do Túmulo</t>
  </si>
  <si>
    <t>China, Austrália, Rússia, Tailândia</t>
  </si>
  <si>
    <t>17 Raparigas</t>
  </si>
  <si>
    <t>A Cuidadora</t>
  </si>
  <si>
    <t>Reino Unido, Hungria</t>
  </si>
  <si>
    <t>Filmes estreados a 10 de Maio</t>
  </si>
  <si>
    <t>RANKING FIM-DE-SEMANA: 10 A 13 MAIO | WEEKEND RANKING: 10 TO 13 MAY</t>
  </si>
  <si>
    <t>Anon</t>
  </si>
  <si>
    <t>Kay Cannon</t>
  </si>
  <si>
    <t>Deadpool 2</t>
  </si>
  <si>
    <t>David Leitch</t>
  </si>
  <si>
    <t>Christopher Jenkins</t>
  </si>
  <si>
    <t>Andrew Niccol</t>
  </si>
  <si>
    <t>Laurent Tirard</t>
  </si>
  <si>
    <t>RANKING DA 19ª SEMANA 10-05-2018 a 16-05-2018 | WEEKLY RANKING 10-05-2018 to 16-05-2018</t>
  </si>
  <si>
    <t>Susana de Sousa Dias</t>
  </si>
  <si>
    <t>Kintop</t>
  </si>
  <si>
    <t>Silas Tiny</t>
  </si>
  <si>
    <t>Divina Comédia</t>
  </si>
  <si>
    <t>10-05-2018 a 16-05-2018</t>
  </si>
  <si>
    <t>Nunca Estiveste Aqui</t>
  </si>
  <si>
    <t>Desejo Inconcebível</t>
  </si>
  <si>
    <t xml:space="preserve">Madame Hyde </t>
  </si>
  <si>
    <t>Para Além dos Limites</t>
  </si>
  <si>
    <t>A Ordem Divina</t>
  </si>
  <si>
    <t>Suíça</t>
  </si>
  <si>
    <t>Human Flow - Refugiados</t>
  </si>
  <si>
    <t>EUA, Alemanha, China</t>
  </si>
  <si>
    <t>Filmes estreados a 17 de Maio</t>
  </si>
  <si>
    <t>RANKING FIM-DE-SEMANA: 17 A 20 MAIO | WEEKEND RANKING: 17 TO 20 MAY</t>
  </si>
  <si>
    <t>Lynne Ramsay</t>
  </si>
  <si>
    <t>Han Solo: Uma História de Star Wars</t>
  </si>
  <si>
    <t>Jonathan Baker</t>
  </si>
  <si>
    <t>Serge Bozon</t>
  </si>
  <si>
    <t>Aleksandr Boguslavskiy, Francesco Cinquemani</t>
  </si>
  <si>
    <t>François Ozon</t>
  </si>
  <si>
    <t>RANKING DA 20ª SEMANA 17-05-2018 a 23-05-2018 | WEEKLY RANKING 17-05-2018 to 23-05-2018</t>
  </si>
  <si>
    <t>17-05-2018 a 23-05-2018</t>
  </si>
  <si>
    <t>LBJ</t>
  </si>
  <si>
    <t>Os Invisíveis</t>
  </si>
  <si>
    <t>Submersos</t>
  </si>
  <si>
    <t>EUA, França, Alemanha, Espanha</t>
  </si>
  <si>
    <t>Como Falar Com Raparigas em Festas</t>
  </si>
  <si>
    <t>Quando o Amor Chega</t>
  </si>
  <si>
    <t>Monsieur &amp; Madame Adelman</t>
  </si>
  <si>
    <t>O Labirinto da Saudade</t>
  </si>
  <si>
    <t>Godard, O Temível</t>
  </si>
  <si>
    <t>Filmes estreados a 24 de Maio</t>
  </si>
  <si>
    <t>RANKING FIM-DE-SEMANA: 24 A 27 MAIO | WEEKEND RANKING: 24 TO 27 MAY</t>
  </si>
  <si>
    <t>Rob Reiner</t>
  </si>
  <si>
    <t>Wim Wenders</t>
  </si>
  <si>
    <t>US, FR, DE, ES</t>
  </si>
  <si>
    <t>Claus Räfle</t>
  </si>
  <si>
    <t>John Cameron Mitchell</t>
  </si>
  <si>
    <t>Susan Walter</t>
  </si>
  <si>
    <t>Nicolas Bedos</t>
  </si>
  <si>
    <t>Miguel Gonçalves Mendes</t>
  </si>
  <si>
    <t>RANKING DA 21ª SEMANA 24-05-2018 a 30-05-2018 | WEEKLY RANKING 24-05-2018 to 30-05-2018</t>
  </si>
  <si>
    <t>O Canto de Ossobó</t>
  </si>
  <si>
    <t>24-05-2018 a 30-05-2018</t>
  </si>
  <si>
    <t>Príncipe Bué Encantado</t>
  </si>
  <si>
    <t>Sou Sexy, Eu Sei!</t>
  </si>
  <si>
    <t>Terminal</t>
  </si>
  <si>
    <t>EUA, Hong Kong, Irlanda, Reino Unido, Hungria</t>
  </si>
  <si>
    <t>Cabaret Maxime</t>
  </si>
  <si>
    <t>Portugal, EUA</t>
  </si>
  <si>
    <t>A Melodia</t>
  </si>
  <si>
    <t>Um Voo em Grande</t>
  </si>
  <si>
    <t>EUA, Alemanha, Bélgica, Luxemburgo, Noruega</t>
  </si>
  <si>
    <t>Querido Ditador</t>
  </si>
  <si>
    <t>O Workshop</t>
  </si>
  <si>
    <t>EUA, Japão</t>
  </si>
  <si>
    <t>Filmes estreados a 31 de Maio</t>
  </si>
  <si>
    <t>RANKING FIM-DE-SEMANA: 31 A 3 JUNHO | WEEKEND RANKING: 31 TO 3 JUNE</t>
  </si>
  <si>
    <t>Ross Venokur</t>
  </si>
  <si>
    <t>Abby Kohn, Marc Silverstein</t>
  </si>
  <si>
    <t>Vaughn Stein</t>
  </si>
  <si>
    <t>US, HK, IE, GB, HU</t>
  </si>
  <si>
    <t>Bruno de Almeida</t>
  </si>
  <si>
    <t>PT, US</t>
  </si>
  <si>
    <t>Rachid Hami</t>
  </si>
  <si>
    <t>Junho</t>
  </si>
  <si>
    <t>31-05-2018 a 06-06-2018</t>
  </si>
  <si>
    <t>RANKING DA 22ª SEMANA 31-05-2018 a 06-06-2018 | WEEKLY RANKING 31-05-2018 to 06-06-2018</t>
  </si>
  <si>
    <t>Mundo Jurássico: Reino Caído</t>
  </si>
  <si>
    <t>Tully</t>
  </si>
  <si>
    <t>Presa Branca</t>
  </si>
  <si>
    <t>EUA, França, Luxemburgo</t>
  </si>
  <si>
    <t>O Segredo dos Kennedy</t>
  </si>
  <si>
    <t>EUA, Suécia</t>
  </si>
  <si>
    <t>As Guardiãs</t>
  </si>
  <si>
    <t>Uma Mulher Doce</t>
  </si>
  <si>
    <t>França, Alemanha, Holanda, Lituânia</t>
  </si>
  <si>
    <t>Filmes estreados a 7 de Junho</t>
  </si>
  <si>
    <t>RANKING FIM-DE-SEMANA: 7 A 10 JUNHO | WEEKEND RANKING: 7 TO 10 JUNE</t>
  </si>
  <si>
    <t>J.A. Bayona</t>
  </si>
  <si>
    <t>US, ES</t>
  </si>
  <si>
    <t>Jason Reitman</t>
  </si>
  <si>
    <t>Alexandre Espigares</t>
  </si>
  <si>
    <t>US, FR, LU</t>
  </si>
  <si>
    <t>John Curran</t>
  </si>
  <si>
    <t>US, SE</t>
  </si>
  <si>
    <t>Xavier Beauvois</t>
  </si>
  <si>
    <t>FR, CH</t>
  </si>
  <si>
    <t>RANKING DA 23ª SEMANA 07-06-2018 a 13-06-2018 | WEEKLY RANKING 07-06-2018 to 13-06-2018</t>
  </si>
  <si>
    <t>07-06-2018 a 13-06-2018</t>
  </si>
  <si>
    <t>Hereditário</t>
  </si>
  <si>
    <t>À Deriva</t>
  </si>
  <si>
    <t>A Extraordinária Viagem do Faquir</t>
  </si>
  <si>
    <t>EUA, França, Bélgica, Índia, Singapura</t>
  </si>
  <si>
    <t>O Vale Encantado</t>
  </si>
  <si>
    <t>França, Luxemburgo</t>
  </si>
  <si>
    <t>Eva</t>
  </si>
  <si>
    <t>A Cada Dia</t>
  </si>
  <si>
    <t>Race 3</t>
  </si>
  <si>
    <t>A Eterna Desculpa</t>
  </si>
  <si>
    <t>Não Consegues Criar o Mundo Duas Vezes</t>
  </si>
  <si>
    <t>Filmes estreados a 14 de Junho</t>
  </si>
  <si>
    <t>RANKING FIM-DE-SEMANA: 14 A 17 JUNHO | WEEKEND RANKING: 14 TO 17 JUNE</t>
  </si>
  <si>
    <t>Ari Aster</t>
  </si>
  <si>
    <t>Baltasar Kormákur</t>
  </si>
  <si>
    <t>Ken Scott</t>
  </si>
  <si>
    <t>US, FR, BE, IN, SG</t>
  </si>
  <si>
    <t>Arnaud Bouron, Antoon Krings</t>
  </si>
  <si>
    <t>FR, LU</t>
  </si>
  <si>
    <t>Michael Sucsy</t>
  </si>
  <si>
    <t>Benoît Jacquot</t>
  </si>
  <si>
    <t>Remo D'Souza</t>
  </si>
  <si>
    <t>RANKING DA 24ª SEMANA 14-06-2018 a 20-06-2018 | WEEKLY RANKING 14-06-2018 to 20-06-2018</t>
  </si>
  <si>
    <t>Os Maias - (Alguns) Episódios da Vida Romântica</t>
  </si>
  <si>
    <t>14-06-2018 a 20-06-2018</t>
  </si>
  <si>
    <t>Ocean's 8</t>
  </si>
  <si>
    <t>Táxi 5</t>
  </si>
  <si>
    <t>Com Amor, Simon</t>
  </si>
  <si>
    <t>A Livraria</t>
  </si>
  <si>
    <t>Alemanha, Espanha, Reino Unido</t>
  </si>
  <si>
    <t>Columbus</t>
  </si>
  <si>
    <t>Mau Samaritano</t>
  </si>
  <si>
    <t>Western</t>
  </si>
  <si>
    <t>Alemanha, Bulgária, Áustria</t>
  </si>
  <si>
    <t>A Escola da Vida</t>
  </si>
  <si>
    <t>Desafio ao Poder</t>
  </si>
  <si>
    <t>Holanda, África do Sul</t>
  </si>
  <si>
    <t>Exterminador Implacável: A Salvação</t>
  </si>
  <si>
    <t>EUA, Itália, Alemanha, Reino Unido</t>
  </si>
  <si>
    <t>Rock Dog - Um Sonho Altamente!</t>
  </si>
  <si>
    <t>Filmes estreados a 21 de Junho</t>
  </si>
  <si>
    <t>RANKING FIM-DE-SEMANA: 21 A 24 JUNHO | WEEKEND RANKING: 21 TO 24 JUNE</t>
  </si>
  <si>
    <t>Gary Ross</t>
  </si>
  <si>
    <t>Franck Gastambide</t>
  </si>
  <si>
    <t>Greg Berlanti</t>
  </si>
  <si>
    <t>Isabel Coixet</t>
  </si>
  <si>
    <t>DE, ES, GB</t>
  </si>
  <si>
    <t>Dean Devlin</t>
  </si>
  <si>
    <t>Kogonada</t>
  </si>
  <si>
    <t>RANKING DA 25ª SEMANA 21-06-2018 a 27-06-2018 | WEEKLY RANKING 21-06-2018 to 27-06-2018</t>
  </si>
  <si>
    <t>21-06-2018 a 27-06-2018</t>
  </si>
  <si>
    <t>The Incredibles 2: Os Super-Heróis</t>
  </si>
  <si>
    <t>Sicario: Guerra de Cartéis</t>
  </si>
  <si>
    <t>EUA, Itália</t>
  </si>
  <si>
    <t>Mary Shelley</t>
  </si>
  <si>
    <t>EUA, Luxemburgo, Reino Unido</t>
  </si>
  <si>
    <t>Não Te Preocupes, Não Irá Longe a Pé</t>
  </si>
  <si>
    <t>Sanju</t>
  </si>
  <si>
    <t>A Música do Silêncio</t>
  </si>
  <si>
    <t>Tal Mãe, Tal Filha</t>
  </si>
  <si>
    <t>Jeepers Creepers 3</t>
  </si>
  <si>
    <t>Roma, Cidade Aberta</t>
  </si>
  <si>
    <t>Esplendor</t>
  </si>
  <si>
    <t>França, Japão</t>
  </si>
  <si>
    <t>O Homem da Câmara de Filmar</t>
  </si>
  <si>
    <t>Os Dois Amigos</t>
  </si>
  <si>
    <t>O Segredo da Câmara Escura</t>
  </si>
  <si>
    <t>França, Japão, Bélgica</t>
  </si>
  <si>
    <t>Filmes estreados a 28 de Junho</t>
  </si>
  <si>
    <t>RANKING FIM-DE-SEMANA: 28 A 1 JULHO | WEEKEND RANKING: 28 TO 1 JULY</t>
  </si>
  <si>
    <t>Stefano Sollima</t>
  </si>
  <si>
    <t>US, IT</t>
  </si>
  <si>
    <t>Haifaa Al-Mansour</t>
  </si>
  <si>
    <t>US, LU, GB</t>
  </si>
  <si>
    <t>Gus Van Sant</t>
  </si>
  <si>
    <t>Noémie Saglio</t>
  </si>
  <si>
    <t>Michael Radford</t>
  </si>
  <si>
    <t>Rajkumar Hirani</t>
  </si>
  <si>
    <t>RANKING DA 26ª SEMANA 28-06-2018 a 04-07-2018 | WEEKLY RANKING 28-06-2018 to 04-07-2018</t>
  </si>
  <si>
    <t>Julho</t>
  </si>
  <si>
    <t>28-06-2018 a 04-07-2018</t>
  </si>
  <si>
    <t>Jogo da Apanhada</t>
  </si>
  <si>
    <t>Plano de Fuga 2: Hades</t>
  </si>
  <si>
    <t>Artemis: Hotel de Bandidos</t>
  </si>
  <si>
    <t>Leviano</t>
  </si>
  <si>
    <t>Na Praia de Chesil</t>
  </si>
  <si>
    <t>Semana Sim, Semana Não</t>
  </si>
  <si>
    <t>América em Chamas</t>
  </si>
  <si>
    <t>O Meu Amigo Pete</t>
  </si>
  <si>
    <t>Nico, 1988</t>
  </si>
  <si>
    <t>Itália, Bélgica</t>
  </si>
  <si>
    <t>Contos Cruéis da Juventude</t>
  </si>
  <si>
    <t>A Fábrica de Nada</t>
  </si>
  <si>
    <t>Asas</t>
  </si>
  <si>
    <t>As Filhas de Abril</t>
  </si>
  <si>
    <t>México</t>
  </si>
  <si>
    <t>Leviatã</t>
  </si>
  <si>
    <t>Primavera Tardia</t>
  </si>
  <si>
    <t>Elena</t>
  </si>
  <si>
    <t>Filmes estreados a 5 de Julho</t>
  </si>
  <si>
    <t>RANKING FIM-DE-SEMANA: 5 A 8 JULHO | WEEKEND RANKING: 5 TO 8 JULY</t>
  </si>
  <si>
    <t>Jeff Tomsic</t>
  </si>
  <si>
    <t>Steven C. Miller</t>
  </si>
  <si>
    <t>Drew Pearce</t>
  </si>
  <si>
    <t>Justin Amorim</t>
  </si>
  <si>
    <t>Dominic Cooke</t>
  </si>
  <si>
    <t>Alexandra Leclère</t>
  </si>
  <si>
    <t>Deniz Gamze Ergüven</t>
  </si>
  <si>
    <t>Andrew Haigh</t>
  </si>
  <si>
    <t>Susanna Nicchiarelli</t>
  </si>
  <si>
    <t>IT, BE</t>
  </si>
  <si>
    <t>RANKING DA 27ª SEMANA 05-07-2018 a 11-07-2018 | WEEKLY RANKING 05-07-2018 to 11-07-2018</t>
  </si>
  <si>
    <t>05-07-2018 a 11-07-2018</t>
  </si>
  <si>
    <t>Arranha-Céus</t>
  </si>
  <si>
    <t>Amar Pablo, Odiar Escobar</t>
  </si>
  <si>
    <t>Espanha, Bulgária</t>
  </si>
  <si>
    <t>Deep: Aventura no Fundo do Mar</t>
  </si>
  <si>
    <t>EUA, Espanha, China, Suíça, Bélgica, Reino Unido</t>
  </si>
  <si>
    <t>No Coração da Escuridão</t>
  </si>
  <si>
    <t>Um Senhor Doutor!</t>
  </si>
  <si>
    <t>Saraband</t>
  </si>
  <si>
    <t>Itália, Alemanha, Suécia, Dinamarca, Áustria, Finlândia</t>
  </si>
  <si>
    <t>Fevereiros</t>
  </si>
  <si>
    <t>O Crime do Sr. Lange</t>
  </si>
  <si>
    <t>Dois Homens em Manhattan</t>
  </si>
  <si>
    <t>Olhos Sem Rosto</t>
  </si>
  <si>
    <t>Filmes estreados a 12 de Julho</t>
  </si>
  <si>
    <t>RANKING FIM-DE-SEMANA: 12 A 15 JULHO | WEEKEND RANKING: 12 TO 15 JULY</t>
  </si>
  <si>
    <t>Incredibles 2</t>
  </si>
  <si>
    <t>Skyscraper</t>
  </si>
  <si>
    <t>Rawson Marshall Thurber</t>
  </si>
  <si>
    <t>Ocean's Eight</t>
  </si>
  <si>
    <t>Tag</t>
  </si>
  <si>
    <t>Jurassic World: Fallen Kingdom</t>
  </si>
  <si>
    <t>Deep</t>
  </si>
  <si>
    <t>Julio Soto Gurpide</t>
  </si>
  <si>
    <t>US, ES, CN, CH, BE, GB</t>
  </si>
  <si>
    <t>Loving Pablo</t>
  </si>
  <si>
    <t>Fernando León de Aranoa</t>
  </si>
  <si>
    <t>ES, BG</t>
  </si>
  <si>
    <t>First Reformed</t>
  </si>
  <si>
    <t>Paul Schrader</t>
  </si>
  <si>
    <t>Sicario: Day of the Soldado</t>
  </si>
  <si>
    <t>Escape Plan 2: Hades</t>
  </si>
  <si>
    <t>Hotel Artemis</t>
  </si>
  <si>
    <t>Taxi 5</t>
  </si>
  <si>
    <t>Knock</t>
  </si>
  <si>
    <t>Lorraine Lévy</t>
  </si>
  <si>
    <t>The Bookshop</t>
  </si>
  <si>
    <t>On Chesil Beach</t>
  </si>
  <si>
    <t>Hereditary</t>
  </si>
  <si>
    <t>Garde alternée</t>
  </si>
  <si>
    <t>Charming</t>
  </si>
  <si>
    <t>12-07-2018 a 18-07-2018</t>
  </si>
  <si>
    <t>Mamma Mia: Here We Go Again!</t>
  </si>
  <si>
    <t>The Equalizer 2 - A Vingança</t>
  </si>
  <si>
    <t>Prece ao Nascer do Dia</t>
  </si>
  <si>
    <t>EUA, França, China, Reino Unido, Camboja</t>
  </si>
  <si>
    <t>Os Ingleses Estão a Chegar</t>
  </si>
  <si>
    <t>Madame de...</t>
  </si>
  <si>
    <t>À Distância</t>
  </si>
  <si>
    <t>México, Venezuela</t>
  </si>
  <si>
    <t>24 City</t>
  </si>
  <si>
    <t>Japão, China, Hong Kong</t>
  </si>
  <si>
    <t>Filmes estreados a 19 de Julho</t>
  </si>
  <si>
    <t>RANKING FIM-DE-SEMANA: 19 A 22 JULHO | WEEKEND RANKING: 19 TO 22 JULY</t>
  </si>
  <si>
    <t>Ol Parker</t>
  </si>
  <si>
    <t>Antoine Fuqua</t>
  </si>
  <si>
    <t>Jean-Stéphane Sauvaire</t>
  </si>
  <si>
    <t>US, FR, CN, GB, KH</t>
  </si>
  <si>
    <t>James Oakley</t>
  </si>
  <si>
    <t>RANKING DA 28ª SEMANA 12-07-2018 a 18-07-2018 | WEEKLY RANKING 12-07-2018 to 18-07-2018</t>
  </si>
  <si>
    <t>RANKING DA 29ª SEMANA 19-07-2018 a 25-07-2018 | WEEKLY RANKING 19-07-2018 to 25-07-2018</t>
  </si>
  <si>
    <t>Promenade Productions</t>
  </si>
  <si>
    <t>Mínimos</t>
  </si>
  <si>
    <t>Velocidade Furiosa 7</t>
  </si>
  <si>
    <t>Shrek O Terceiro</t>
  </si>
  <si>
    <t>Madagáscar 2</t>
  </si>
  <si>
    <t>Velocidade Furiosa 8</t>
  </si>
  <si>
    <t>A Gaiola Dourada</t>
  </si>
  <si>
    <t>O Código Da Vinci</t>
  </si>
  <si>
    <t>Shrek Para Sempre!</t>
  </si>
  <si>
    <t>A Paixão de Cristo</t>
  </si>
  <si>
    <t>Madagáscar</t>
  </si>
  <si>
    <t>Ratatui</t>
  </si>
  <si>
    <t>A Idade do Gelo 3: Despertar dos Dinossauros</t>
  </si>
  <si>
    <t>Piratas das Caraíbas - O Cofre do Homem Morto</t>
  </si>
  <si>
    <t>Madagáscar 3</t>
  </si>
  <si>
    <t>O Panda do Kung Fu</t>
  </si>
  <si>
    <t>Gru - O Maldisposto 3</t>
  </si>
  <si>
    <t>Star Wars: O Despertar da Força</t>
  </si>
  <si>
    <t>Indiana Jones e o Reino da Caveira de Cristal</t>
  </si>
  <si>
    <t>Harry Potter e o Cálice de Fogo</t>
  </si>
  <si>
    <t>A Saga Twilight: Lua Nova</t>
  </si>
  <si>
    <t>A Saga Twilight Amanhecer Parte 2</t>
  </si>
  <si>
    <t>Harry Potter e o Prisioneiro de Azkaban</t>
  </si>
  <si>
    <t>A História de Uma Abelha</t>
  </si>
  <si>
    <t>O Último Samurai</t>
  </si>
  <si>
    <t>A Saga Twilight Eclipse</t>
  </si>
  <si>
    <t>Frozen - O Reino do Gelo</t>
  </si>
  <si>
    <t>O Gato das Botas</t>
  </si>
  <si>
    <t>Piratas das Caraíbas - Nos Confins do Mundo</t>
  </si>
  <si>
    <t>A Idade do Gelo 4 - Deriva Continental</t>
  </si>
  <si>
    <t>Anjos e Demónios</t>
  </si>
  <si>
    <t>As Cinquenta Sombras de Grey</t>
  </si>
  <si>
    <t>Harry Potter e os Talismãs da Morte: Parte 2</t>
  </si>
  <si>
    <t>19-07-2018 a 25-07-2018</t>
  </si>
  <si>
    <t>Dados de 5ª a Domingo | Data from Thursday to Sunday</t>
  </si>
  <si>
    <t>Hotel Transylvania 3: Umas Férias Monstruosas</t>
  </si>
  <si>
    <t>Linhas de Sangue</t>
  </si>
  <si>
    <t>I Kill Giants - Eu Mato Gigantes</t>
  </si>
  <si>
    <t>EUA, Bélgica, Reino Unido</t>
  </si>
  <si>
    <t>Titã</t>
  </si>
  <si>
    <t>EUA, Espanha, Reino Unido</t>
  </si>
  <si>
    <t>Gotti - Um Verdadeiro Padrinho Americano</t>
  </si>
  <si>
    <t>A Gaivota</t>
  </si>
  <si>
    <t>Blindspotting - À Queima-Roupa</t>
  </si>
  <si>
    <t>Happy End</t>
  </si>
  <si>
    <t>França, Alemanha, Áustria</t>
  </si>
  <si>
    <t>O Último Hotel</t>
  </si>
  <si>
    <t>Filmes estreados a 26 de Julho</t>
  </si>
  <si>
    <t>RANKING FIM-DE-SEMANA: 26 A 29 JULHO | WEEKEND RANKING: 26 TO 29 JULY</t>
  </si>
  <si>
    <t>Genndy Tartakovsky</t>
  </si>
  <si>
    <t>Sérgio Graciano, Manuel Pureza</t>
  </si>
  <si>
    <t>Anders Walter</t>
  </si>
  <si>
    <t>US, BE, GB</t>
  </si>
  <si>
    <t>Lennart Ruff</t>
  </si>
  <si>
    <t>US, ES, GB</t>
  </si>
  <si>
    <t>Kevin Connolly</t>
  </si>
  <si>
    <t>Michael Mayer</t>
  </si>
  <si>
    <t>Carlos López Estrada</t>
  </si>
  <si>
    <t>Michael Haneke</t>
  </si>
  <si>
    <t>FR, DE, AT</t>
  </si>
  <si>
    <t>Missão: Impossível - Fallout</t>
  </si>
  <si>
    <t>Christopher McQuarrie</t>
  </si>
  <si>
    <t>RANKING DA 30ª SEMANA 26-07-2018 a 01-08-2018 | WEEKLY RANKING 26-07-2018 to 01-08-2018</t>
  </si>
  <si>
    <t>26-07-2018 a 01-08-2018</t>
  </si>
  <si>
    <t>Coexistir Não é Fácil</t>
  </si>
  <si>
    <t>A Pequena Sereia</t>
  </si>
  <si>
    <t>Cães à Solta</t>
  </si>
  <si>
    <t>A Sombra da Verdade</t>
  </si>
  <si>
    <t>EUA, Canadá, Dinamarca</t>
  </si>
  <si>
    <t>Fim-de-Semana no Ascensor</t>
  </si>
  <si>
    <t>A Ciambra</t>
  </si>
  <si>
    <t>EUA, França, Itália, Alemanha, Brasil, Suécia</t>
  </si>
  <si>
    <t>Helena e os Homens</t>
  </si>
  <si>
    <t>Paterson</t>
  </si>
  <si>
    <t>EUA, França, Alemanha</t>
  </si>
  <si>
    <t>Elis</t>
  </si>
  <si>
    <t>Mãe!</t>
  </si>
  <si>
    <t>Filmes estreados a 02 de Agosto</t>
  </si>
  <si>
    <t>RANKING FIM-DE-SEMANA: 2 A 5 AGOSTO | WEEKEND RANKING: 2 TO 5 AUGUST</t>
  </si>
  <si>
    <t>Fabrice Eboué</t>
  </si>
  <si>
    <t>Blake Harris, Chris Bouchard</t>
  </si>
  <si>
    <t>Raja Gosnell</t>
  </si>
  <si>
    <t>Per Fly</t>
  </si>
  <si>
    <t>US, CA, DK</t>
  </si>
  <si>
    <t>Dalila</t>
  </si>
  <si>
    <t>André Martins, Cristiano Rodrigues, Ivo Jorge</t>
  </si>
  <si>
    <t>Ivo Miguel Soares Jorge</t>
  </si>
  <si>
    <t>Agosto</t>
  </si>
  <si>
    <t>02-08-2018 a 08-08-2018</t>
  </si>
  <si>
    <t>Nada a Perder</t>
  </si>
  <si>
    <t>Mentes Poderosas</t>
  </si>
  <si>
    <t>Teen Titans Go! O Filme</t>
  </si>
  <si>
    <t>Pela Borda Fora</t>
  </si>
  <si>
    <t>Vendeta</t>
  </si>
  <si>
    <t>Uncle Drew - Uma Equipa de Loucos</t>
  </si>
  <si>
    <t>Traições (con)sentidas</t>
  </si>
  <si>
    <t>Nada a Declarar</t>
  </si>
  <si>
    <t>A Mulher do Padeiro</t>
  </si>
  <si>
    <t>Aquela Loura</t>
  </si>
  <si>
    <t>Filmes estreados a 09 de Agosto</t>
  </si>
  <si>
    <t>RANKING FIM-DE-SEMANA: 9 A 12 AGOSTO | WEEKEND RANKING: 9 TO 12 AUGUST</t>
  </si>
  <si>
    <t>Alexandre Avancini</t>
  </si>
  <si>
    <t>BR</t>
  </si>
  <si>
    <t>Jennifer Yuh Nelson</t>
  </si>
  <si>
    <t>Aaron Horvath, Peter Rida Michail</t>
  </si>
  <si>
    <t>Homem-Formiga e a Vespa</t>
  </si>
  <si>
    <t>Peyton Reed</t>
  </si>
  <si>
    <t>Rob Greenberg</t>
  </si>
  <si>
    <t>Coralie Fargeat</t>
  </si>
  <si>
    <t>Charles Stone III</t>
  </si>
  <si>
    <t>Brian Crano</t>
  </si>
  <si>
    <t>Corredor Assombrado</t>
  </si>
  <si>
    <t>Rodrigo Cortés</t>
  </si>
  <si>
    <t>09-08-2018 a 15-08-2018</t>
  </si>
  <si>
    <t>Sibéria</t>
  </si>
  <si>
    <t>Querida Mãezinha</t>
  </si>
  <si>
    <t>Quando Menos Esperas</t>
  </si>
  <si>
    <t>Ana, Meu Amor</t>
  </si>
  <si>
    <t>França, Alemanha, Roménia</t>
  </si>
  <si>
    <t>Maryline</t>
  </si>
  <si>
    <t>RANKING FIM-DE-SEMANA: 15 A 19 AGOSTO | WEEKEND RANKING: 15 TO 19 AUGUST</t>
  </si>
  <si>
    <t>Filmes estreados a 15 agosto</t>
  </si>
  <si>
    <t>Matthew Ross</t>
  </si>
  <si>
    <t>Vincent Lobelle, Sébastien Thiery</t>
  </si>
  <si>
    <t>Mandie Fletcher</t>
  </si>
  <si>
    <t>16-08-2018 a 22-08-2018</t>
  </si>
  <si>
    <t>Meg: Tubarão Gigante</t>
  </si>
  <si>
    <t>Slender Man</t>
  </si>
  <si>
    <t>A Minha Família do Norte</t>
  </si>
  <si>
    <t>Uma Aventura do Outro Mundo</t>
  </si>
  <si>
    <t>Alemanha, Luxemburgo, Dinamarca</t>
  </si>
  <si>
    <t>Pela Hora da Morte</t>
  </si>
  <si>
    <t>O Chefe</t>
  </si>
  <si>
    <t>Portugal, Espanha</t>
  </si>
  <si>
    <t>Sol Cortante</t>
  </si>
  <si>
    <t>RANKING FIM-DE-SEMANA: 23 A 26 AGOSTO | WEEKEND RANKING: 23 TO 26 AUGUST</t>
  </si>
  <si>
    <t>Filmes estreados a 23 agosto</t>
  </si>
  <si>
    <t>Jon Turteltaub</t>
  </si>
  <si>
    <t>Sylvain White</t>
  </si>
  <si>
    <t>Christoph Lauenstein, Wolfgang Lauenstein</t>
  </si>
  <si>
    <t>DE, LU, DK</t>
  </si>
  <si>
    <t>Dany Boon</t>
  </si>
  <si>
    <t>Brian Henson</t>
  </si>
  <si>
    <t>RANKING DA 31ª SEMANA 02-08-2018 a 08-08-2018 | WEEKLY RANKING 02-08-2018 to 08-08-2018</t>
  </si>
  <si>
    <t>RANKING DA 32ª SEMANA 09-08-2018 a 15-08-2018 | WEEKLY RANKING 09-08-2018 to 15-08-2018</t>
  </si>
  <si>
    <t>RANKING DA 33ª SEMANA 16-08-2018 a 22-08-2018 | WEEKLY RANKING 16-08-2018 to 22-08-2018</t>
  </si>
  <si>
    <t>RANKING DA 34ª SEMANA 23-08-2018 a 29-08-2018 | WEEKLY RANKING 23-08-2018 to 29-08-2018</t>
  </si>
  <si>
    <t>Sergio Barrejón</t>
  </si>
  <si>
    <t>Vicinema</t>
  </si>
  <si>
    <t>Laura Laperrousaz, Clara Laperrousaz</t>
  </si>
  <si>
    <t>23-08-2018 a 29-08-2018</t>
  </si>
  <si>
    <t>Alpha</t>
  </si>
  <si>
    <t>Papillon</t>
  </si>
  <si>
    <t>EUA, Espanha, República Checa</t>
  </si>
  <si>
    <t>O Espião que me Tramou</t>
  </si>
  <si>
    <t>Capitão Sharky</t>
  </si>
  <si>
    <t>Juliet, Nua</t>
  </si>
  <si>
    <t>Lá Vamos Nós Outra Vez!</t>
  </si>
  <si>
    <t>Milla</t>
  </si>
  <si>
    <t>O Carteirista</t>
  </si>
  <si>
    <t>O Meu Pai Tinha Razão</t>
  </si>
  <si>
    <t>O Último Golpe</t>
  </si>
  <si>
    <t>O Testamento de Orfeu</t>
  </si>
  <si>
    <t>Filmes estreados a 30 agosto</t>
  </si>
  <si>
    <t>JANEIRO</t>
  </si>
  <si>
    <t>JANUARY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</si>
  <si>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</si>
  <si>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</si>
  <si>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</si>
  <si>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</si>
  <si>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</si>
  <si>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</si>
  <si>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</si>
  <si>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</si>
  <si>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</si>
  <si>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</si>
  <si>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</si>
  <si>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</si>
  <si>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</si>
  <si>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</si>
  <si>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</si>
  <si>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</si>
  <si>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</si>
  <si>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</si>
  <si>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</si>
  <si>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</si>
  <si>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</si>
  <si>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</si>
  <si>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MÊS</t>
  </si>
  <si>
    <t>EN</t>
  </si>
  <si>
    <t>RANKING FIM-DE-SEMANA: 30 DE AGOSTO A 2 SETEMBRO | WEEKEND RANKING: 30 AUGUST TO 2 SEPTEMBER</t>
  </si>
  <si>
    <t>Albert Hughes</t>
  </si>
  <si>
    <t>Michael Noer</t>
  </si>
  <si>
    <t>US, ES, CZ</t>
  </si>
  <si>
    <t>Susanna Fogel</t>
  </si>
  <si>
    <t>The Nun - A Freira Maldita</t>
  </si>
  <si>
    <t>Corin Hardy</t>
  </si>
  <si>
    <t>Jan Stoltz, Hubert Weiland</t>
  </si>
  <si>
    <t>Jesse Peretz</t>
  </si>
  <si>
    <t>Valérie Massadian</t>
  </si>
  <si>
    <t>Alfama Films</t>
  </si>
  <si>
    <t>Setembro</t>
  </si>
  <si>
    <t>30-08-2018 a 05-09-2018</t>
  </si>
  <si>
    <t>Mile 22</t>
  </si>
  <si>
    <t>BlacKkKlansman: O Infiltrado</t>
  </si>
  <si>
    <t xml:space="preserve">Snow: O Espelho da Rainha </t>
  </si>
  <si>
    <t>Kin - Arma Letal</t>
  </si>
  <si>
    <t>Mulher que Segue à Frente</t>
  </si>
  <si>
    <t>Joaquim</t>
  </si>
  <si>
    <t>Portugal, Espanha, Brasil</t>
  </si>
  <si>
    <t>Vazante</t>
  </si>
  <si>
    <t>Portugal, Brasil</t>
  </si>
  <si>
    <t>O Que Realmente Importa</t>
  </si>
  <si>
    <t>EUA, Canadá, Espanha</t>
  </si>
  <si>
    <t>RANKING FIM-DE-SEMANA: 6 A 9 SETEMBRO | WEEKEND RANKING: 6 TO 9 SEPTEMBER</t>
  </si>
  <si>
    <t>Peter Berg</t>
  </si>
  <si>
    <t>Spike Lee</t>
  </si>
  <si>
    <t>Aleksey Tsitsilin</t>
  </si>
  <si>
    <t>Jonathan Baker, Josh Baker</t>
  </si>
  <si>
    <t>Susanna White</t>
  </si>
  <si>
    <t>RANKING DA 35ª SEMANA 30-08-2018 a 05-09-2018 | WEEKLY RANKING 30-08-2018 to 05-09-2018</t>
  </si>
  <si>
    <t>RANKING DA 36ª SEMANA 06-09-2018 a 12-09-2018 | WEEKLY RANKING 06-09-2018 to 12-09-2018</t>
  </si>
  <si>
    <t>Marcelo Gomes</t>
  </si>
  <si>
    <t>Daniela Thomas</t>
  </si>
  <si>
    <t>Ukbar Filmes, Dezenove Som e Imagens</t>
  </si>
  <si>
    <t>06-09-2018 a 12-09-2018</t>
  </si>
  <si>
    <t>O Predador</t>
  </si>
  <si>
    <t>Do Jeito Que Elas Querem</t>
  </si>
  <si>
    <t>American Animals - O Assalto</t>
  </si>
  <si>
    <t>Pronta Para a Luta</t>
  </si>
  <si>
    <t>Boom for Real: A Adolescência Tardia de Jean-Michel Basquiat</t>
  </si>
  <si>
    <t>Em Guerra Por Amor</t>
  </si>
  <si>
    <t>French Cancan</t>
  </si>
  <si>
    <t>O Prazer</t>
  </si>
  <si>
    <t>Veneno</t>
  </si>
  <si>
    <t>Mariphasa</t>
  </si>
  <si>
    <t>A Filha do Poceiro</t>
  </si>
  <si>
    <t>RANKING FIM-DE-SEMANA: 13 A 16 SETEMBRO | WEEKEND RANKING: 13 TO 16 SEPTEMBER</t>
  </si>
  <si>
    <t>Filmes estreados a 13 setembro</t>
  </si>
  <si>
    <t>Filmes estreados a 6 de setembro</t>
  </si>
  <si>
    <t>FIM-DE-SEMANA</t>
  </si>
  <si>
    <t>TÍTULO ORIGINAL</t>
  </si>
  <si>
    <t>ISO</t>
  </si>
  <si>
    <t>SEMANAS</t>
  </si>
  <si>
    <t>RB N-1</t>
  </si>
  <si>
    <t>RECEITA B./ECRÃS</t>
  </si>
  <si>
    <t>ESP N-1</t>
  </si>
  <si>
    <t>ESP/ECRÃS</t>
  </si>
  <si>
    <t>E N-1</t>
  </si>
  <si>
    <t>Shane Black</t>
  </si>
  <si>
    <t>Paco Arango</t>
  </si>
  <si>
    <t>US, CA, ES</t>
  </si>
  <si>
    <t>Bill Holderman</t>
  </si>
  <si>
    <t>Bart Layton</t>
  </si>
  <si>
    <t>Michèle Laroque</t>
  </si>
  <si>
    <t>Sandro Aguilar</t>
  </si>
  <si>
    <t>O presente ranking resulta dos dados transmitidos pelos promotores dos espectáculos, nos termos do disposto no Decreto-Lei n.º 125/2003 de 20 de Junho.</t>
  </si>
  <si>
    <t>% Percentagem de quebra face ao fim-de-semana anterior (Receita Bruta, Espectadores e Ecrãs)</t>
  </si>
  <si>
    <t>RB N-1 - Receita Bruta do fim-de-semana anterior</t>
  </si>
  <si>
    <t>ESP N-1 - Espectadores do fim-de-semana anterior</t>
  </si>
  <si>
    <t>E N-1 - Número de Ecrãs no fim-de-semana anterior</t>
  </si>
  <si>
    <t>O Que de Verdade Importa</t>
  </si>
  <si>
    <t>RANKING DA 37ª SEMANA 13-09-2018 a 19-09-2018 | WEEKLY RANKING 13-09-2018 to 19-09-2018</t>
  </si>
  <si>
    <t>O Espectador Espantado</t>
  </si>
  <si>
    <t>Bando à Parte</t>
  </si>
  <si>
    <t>Nitrato Filmes</t>
  </si>
  <si>
    <t>13-09-2018 a 19-09-2018</t>
  </si>
  <si>
    <t>O Mistério da Casa do Relógio</t>
  </si>
  <si>
    <t>Um Pequeno Favor</t>
  </si>
  <si>
    <t>Paul Feig</t>
  </si>
  <si>
    <t>A Balada de Adam Henry</t>
  </si>
  <si>
    <t>Richard Eyre</t>
  </si>
  <si>
    <t>Operação Shock and Awe</t>
  </si>
  <si>
    <t>Zoe</t>
  </si>
  <si>
    <t>Drake Doremus</t>
  </si>
  <si>
    <t>As Aventuras do Pequeno Spirou</t>
  </si>
  <si>
    <t>Nicolas Bary</t>
  </si>
  <si>
    <t>A Casa Junto ao Mar</t>
  </si>
  <si>
    <t>Robert Guédiguian</t>
  </si>
  <si>
    <t>Cold War - Guerra Fria</t>
  </si>
  <si>
    <t>Zimna wojna</t>
  </si>
  <si>
    <t>Pawel Pawlikowski</t>
  </si>
  <si>
    <t>França, Reino Unido, Polónia</t>
  </si>
  <si>
    <t>FR, GB, PL</t>
  </si>
  <si>
    <t>Batti Gul Meter Chalu</t>
  </si>
  <si>
    <t>RANKING FIM-DE-SEMANA: 20 A 23 SETEMBRO | WEEKEND RANKING: 20 TO 23 SEPTEMBER</t>
  </si>
  <si>
    <t>Filmes estreados a 20 setembro</t>
  </si>
  <si>
    <t>RANKING DA 38ª SEMANA 20-09-2018 a 26-09-2018 | WEEKLY RANKING 20-09-2018 to 26-09-2018</t>
  </si>
  <si>
    <t>Terratreme</t>
  </si>
  <si>
    <t>20-09-2018 a 26-09-2018</t>
  </si>
  <si>
    <t>A Turma da Noite</t>
  </si>
  <si>
    <t>Malcolm D. Lee</t>
  </si>
  <si>
    <t>Peppermint</t>
  </si>
  <si>
    <t>Pierre Morel</t>
  </si>
  <si>
    <t>Pesquisa Obsessiva</t>
  </si>
  <si>
    <t>Aneesh Chaganty</t>
  </si>
  <si>
    <t>Ghostland - A Casa do Terror</t>
  </si>
  <si>
    <t>Pascal Laugier</t>
  </si>
  <si>
    <t>FR, CA</t>
  </si>
  <si>
    <t>Clube dos Bilionários</t>
  </si>
  <si>
    <t>James Cox</t>
  </si>
  <si>
    <t>Mandy</t>
  </si>
  <si>
    <t>EUA, Bélgica</t>
  </si>
  <si>
    <t>Agora Estamos Sozinhos</t>
  </si>
  <si>
    <t>A Árvore</t>
  </si>
  <si>
    <t>André Gil Mata</t>
  </si>
  <si>
    <t>Portugal, Bósnia-Herzegovina</t>
  </si>
  <si>
    <t>Sui Dhaaga: Made in India</t>
  </si>
  <si>
    <t>RANKING FIM-DE-SEMANA: 27 A 30 SETEMBRO | WEEKEND RANKING: 27 TO 30 SEPTEMBER</t>
  </si>
  <si>
    <t>Filmes estreados a 27 setembro</t>
  </si>
  <si>
    <t>RANKING DA 39ª SEMANA 27-09-2018 a 03-10-2018 | WEEKLY RANKING 27-09-2018 to 03-10-2018</t>
  </si>
  <si>
    <t>27-09-2018 a 03-10-2018</t>
  </si>
  <si>
    <t>Venom</t>
  </si>
  <si>
    <t>Ruben Fleischer</t>
  </si>
  <si>
    <t>Johnny English Volta a Atacar</t>
  </si>
  <si>
    <t>David Kerr</t>
  </si>
  <si>
    <t>Smallfoot: Uma Aventura Gelada</t>
  </si>
  <si>
    <t>Karey Kirkpatrick, Jason Reisig</t>
  </si>
  <si>
    <t>McQueen</t>
  </si>
  <si>
    <t>Ian Bonhôte, Peter Ettedgui</t>
  </si>
  <si>
    <t>Happy Hour: Hora Feliz</t>
  </si>
  <si>
    <t>Ryûsuke Hamaguchi</t>
  </si>
  <si>
    <t>Ingmar Bergman - A Vida E Obra Do Génio</t>
  </si>
  <si>
    <t>Cyrano de Bergerac</t>
  </si>
  <si>
    <t>As Acácias</t>
  </si>
  <si>
    <t>Argentina, Espanha</t>
  </si>
  <si>
    <t>Thelma</t>
  </si>
  <si>
    <t>França, Suécia, Dinamarca, Noruega</t>
  </si>
  <si>
    <t>Praça Paris</t>
  </si>
  <si>
    <t>Lúcia Murat</t>
  </si>
  <si>
    <t>Portugal, Argentina, Brasil</t>
  </si>
  <si>
    <t>RANKING FIM-DE-SEMANA: 4 A 7 OUTUBRO | WEEKEND RANKING: 4 TO 7 OCTOBER</t>
  </si>
  <si>
    <t>Filmes estreados a 04 outubro</t>
  </si>
  <si>
    <t>RANKING DA 40ª SEMANA 04-10-2018 a 10-10-2018 | WEEKLY RANKING 04-10-2018 to 10-10-2018</t>
  </si>
  <si>
    <t>Fado Filmes</t>
  </si>
  <si>
    <t>Outubro</t>
  </si>
  <si>
    <t>04-10-2018 a 10-10-2018</t>
  </si>
  <si>
    <t>Assim Nasce Uma Estrela</t>
  </si>
  <si>
    <t>A Star Is Born</t>
  </si>
  <si>
    <t>Bradley Cooper</t>
  </si>
  <si>
    <t>Reprisal - Contra-Ataque</t>
  </si>
  <si>
    <t>Brian A Miller</t>
  </si>
  <si>
    <t>Hell Fest - Parque dos Horrores</t>
  </si>
  <si>
    <t>Gregory Plotkin</t>
  </si>
  <si>
    <t>Pássaros Amarelos</t>
  </si>
  <si>
    <t>Alexandre Moors</t>
  </si>
  <si>
    <t>Gato Mau</t>
  </si>
  <si>
    <t>Mehmet Kurtulus, Ayse Ünal</t>
  </si>
  <si>
    <t>Turquia</t>
  </si>
  <si>
    <t>TR</t>
  </si>
  <si>
    <t>O Caderno Negro</t>
  </si>
  <si>
    <t>A Aparição</t>
  </si>
  <si>
    <t>Xavier Giannoli</t>
  </si>
  <si>
    <t>Feliz Como Lázaro</t>
  </si>
  <si>
    <t>França, Itália, Alemanha, Suíça</t>
  </si>
  <si>
    <t>Fátima: O Derradeiro Mistério</t>
  </si>
  <si>
    <t>9 Dedos (exibido com "Como Fernando Pessoa Salvou Portugal")</t>
  </si>
  <si>
    <t>F.J. Ossang</t>
  </si>
  <si>
    <t>RANKING FIM-DE-SEMANA: 11 A 14 OUTUBRO | WEEKEND RANKING: 11 TO 14 OCTOBER</t>
  </si>
  <si>
    <t>Filmes estreados a 11 outubro</t>
  </si>
  <si>
    <t>RANKING DA 41ª SEMANA 11-10-2018 a 17-10-2018 | WEEKLY RANKING 11-10-2018 to 17-10-2018</t>
  </si>
  <si>
    <t>Alfama Films, Leopardo Filmes</t>
  </si>
  <si>
    <t>O Som e a Fúria, OSS/100 Films &amp; Documents (FR), 10:15 Productions (FR)</t>
  </si>
  <si>
    <t>11-10-2018 a 17-10-2018</t>
  </si>
  <si>
    <t>O Primeiro Homem na Lua</t>
  </si>
  <si>
    <t>Damien Chazelle</t>
  </si>
  <si>
    <t>Sete Estranhos no El Royale</t>
  </si>
  <si>
    <t>Drew Goddard</t>
  </si>
  <si>
    <t>Pedro e Inês</t>
  </si>
  <si>
    <t>António Ferreira</t>
  </si>
  <si>
    <t>Portugal, França, Brasil</t>
  </si>
  <si>
    <t>PT, FR, BR</t>
  </si>
  <si>
    <t xml:space="preserve">Beatriz e Romeu </t>
  </si>
  <si>
    <t>Oleh Malamuzh</t>
  </si>
  <si>
    <t>Ucrânia</t>
  </si>
  <si>
    <t>UA</t>
  </si>
  <si>
    <t>A Mulher</t>
  </si>
  <si>
    <t>Björn Runge</t>
  </si>
  <si>
    <t>EUA, Suécia, Reino Unido</t>
  </si>
  <si>
    <t>US, SE, GB</t>
  </si>
  <si>
    <t>Não Deixeis Cair Em Tentação</t>
  </si>
  <si>
    <t>Cédric Kahn</t>
  </si>
  <si>
    <t>Verão 1993</t>
  </si>
  <si>
    <t>RANKING FIM-DE-SEMANA: 18 A 21 OUTUBRO | WEEKEND RANKING: 18 TO 21 OCTOBER</t>
  </si>
  <si>
    <t>Filmes estreados a 18 outubro</t>
  </si>
  <si>
    <t>RANKING DA 42ª SEMANA 18-10-2018 a 24-10-2018 | WEEKLY RANKING 18-10-2018 to 24-10-2018</t>
  </si>
  <si>
    <t>18-10-2018 a 24-10-2018</t>
  </si>
  <si>
    <t>Halloween</t>
  </si>
  <si>
    <t>David Gordon Green</t>
  </si>
  <si>
    <t>Hunter Killer</t>
  </si>
  <si>
    <t>Donovan Marsh</t>
  </si>
  <si>
    <t>Golpe Final</t>
  </si>
  <si>
    <t>Scott Mann</t>
  </si>
  <si>
    <t>Rei dos Ladrões</t>
  </si>
  <si>
    <t>Goosebumps 2: Arrepios no Halloween</t>
  </si>
  <si>
    <t>Ari Sandel</t>
  </si>
  <si>
    <t>A Revolução Silenciosa</t>
  </si>
  <si>
    <t>Lars Kraume</t>
  </si>
  <si>
    <t>Um Novo Caminho</t>
  </si>
  <si>
    <t>RANKING FIM-DE-SEMANA: 25 A 28 OUTUBRO | WEEKEND RANKING: 25 TO 28 OCTOBER</t>
  </si>
  <si>
    <t>Filmes estreados a 25 outubro</t>
  </si>
  <si>
    <t>Bohemian Rhapsody</t>
  </si>
  <si>
    <t>Bryan Singer</t>
  </si>
  <si>
    <t>O Quebra-Nozes e os Quatro Reinos</t>
  </si>
  <si>
    <t>Joe Johnston, Lasse Hallström</t>
  </si>
  <si>
    <t>Wildling - A Última Criatura</t>
  </si>
  <si>
    <t>Fritz Böhm</t>
  </si>
  <si>
    <t>RANKING DA 43ª SEMANA 25-10-2018 a 31-10-2018 | WEEKLY RANKING 25-10-2018 to 31-10-2018</t>
  </si>
  <si>
    <t>Raiva</t>
  </si>
  <si>
    <t>Sérgio Tréfaut</t>
  </si>
  <si>
    <t>Faux, Refinaria Filmes</t>
  </si>
  <si>
    <t>Hip to da Hop</t>
  </si>
  <si>
    <t>António Freitas, Fábio Silva</t>
  </si>
  <si>
    <t>Follow Creative Studio</t>
  </si>
  <si>
    <t>25-10-2018 a 31-10-2018</t>
  </si>
  <si>
    <t>The Nutcracker and the Four Realms</t>
  </si>
  <si>
    <t>Fahrenheit 11/9</t>
  </si>
  <si>
    <t>Michael Moore</t>
  </si>
  <si>
    <t>Em Guerra</t>
  </si>
  <si>
    <t>À Procura de Vivian Maier</t>
  </si>
  <si>
    <t>Mapplethorpe: Vejam as Imagens</t>
  </si>
  <si>
    <t>O Interminável</t>
  </si>
  <si>
    <t>Robert Doisneau, o Rebelde do Maravilhoso</t>
  </si>
  <si>
    <t>Robert Frank - Não Pestanejes</t>
  </si>
  <si>
    <t>EUA, França, Canadá</t>
  </si>
  <si>
    <t>RANKING FIM-DE-SEMANA: 1 A 4 NOVEMBRO | WEEKEND RANKING: 1 TO 4 NOVEMBER</t>
  </si>
  <si>
    <t>Filmes estreados a 01 novembro</t>
  </si>
  <si>
    <t>Beatriz e Romeu</t>
  </si>
  <si>
    <t>RANKING DA 44ª SEMANA 01-11-2018 a 07-11-2018 | WEEKLY RANKING 01-11-2018 to 07-11-2018</t>
  </si>
  <si>
    <t>Persona Non Grata Pictures, DIÁLOGOS ATÓMICOS, MPM Film (FR)</t>
  </si>
  <si>
    <t>Black Maria, BA Filmes, Archangela Productions (US)</t>
  </si>
  <si>
    <t>O Som e a Fúria, Bananeira Filmes, Rei Cine (AR)</t>
  </si>
  <si>
    <t>Fado Filmes, Potenza Producciones (ES), Bowfinger International Pictures (ES)</t>
  </si>
  <si>
    <t>Imperfecthus (PT)</t>
  </si>
  <si>
    <t>Novembro</t>
  </si>
  <si>
    <t>01-11-2018 a 07-11-2018</t>
  </si>
  <si>
    <t>A Rapariga Apanhada na Teia da Aranha</t>
  </si>
  <si>
    <t>Fede Alvarez</t>
  </si>
  <si>
    <t>EUA, Alemanha, Canadá, Suécia, Reino Unido</t>
  </si>
  <si>
    <t>US, DE, CA, SE, GB</t>
  </si>
  <si>
    <t>Operação Overlord</t>
  </si>
  <si>
    <t>Julius Avery</t>
  </si>
  <si>
    <t>Belleville Cop - O Super Agente</t>
  </si>
  <si>
    <t>Rachid Bouchareb</t>
  </si>
  <si>
    <t>Bel Canto</t>
  </si>
  <si>
    <t>Paul Weitz</t>
  </si>
  <si>
    <t>Condomínio</t>
  </si>
  <si>
    <t>Stephan Rick</t>
  </si>
  <si>
    <t>Carga</t>
  </si>
  <si>
    <t>Bruno Gascon</t>
  </si>
  <si>
    <t>Caracol Protagonista, Lda</t>
  </si>
  <si>
    <t>Mais um dia de vida</t>
  </si>
  <si>
    <t>Raúl de la Fuente, Damian Nenow</t>
  </si>
  <si>
    <t>Alemanha, Espanha, Bélgica, Hungria, Polónia</t>
  </si>
  <si>
    <t>DE, ES, BE, HU, PL</t>
  </si>
  <si>
    <t>Uma Família Ideal</t>
  </si>
  <si>
    <t>Snow: O Espelho da Rainha</t>
  </si>
  <si>
    <t>RANKING FIM-DE-SEMANA: 8 A 11 NOVEMBRO | WEEKEND RANKING: 8 TO 11 NOVEMBER</t>
  </si>
  <si>
    <t>Filmes estreados a 08 novembro</t>
  </si>
  <si>
    <t>Monstros Fantásticos: Os Crimes de Grindelwald</t>
  </si>
  <si>
    <t>RANKING DA 45ª SEMANA 08-11-2018 a 14-11-2018 | WEEKLY RANKING 08-11-2018 to 14-11-2018</t>
  </si>
  <si>
    <t>Caos Calmo Filmes, Lda., Coyote Vadio</t>
  </si>
  <si>
    <t>Alfama Films, Opus Filmes, Filmgalerie 451 (DE)</t>
  </si>
  <si>
    <t>Longshot</t>
  </si>
  <si>
    <t>08-11-2018 a 14-11-2018</t>
  </si>
  <si>
    <t>Fantastic Beasts: The Crimes of Grindelwald</t>
  </si>
  <si>
    <t>Viúvas</t>
  </si>
  <si>
    <t>Widows</t>
  </si>
  <si>
    <t>Steve McQueen</t>
  </si>
  <si>
    <t>Burn the Stage: The Movie</t>
  </si>
  <si>
    <t>Jun-Soo Park</t>
  </si>
  <si>
    <t>KR</t>
  </si>
  <si>
    <t>Amor em Little Italy</t>
  </si>
  <si>
    <t>Donald Petrie</t>
  </si>
  <si>
    <t>Este Coração Traiçoeiro</t>
  </si>
  <si>
    <t>Marc Rothemund</t>
  </si>
  <si>
    <t>Histórias de uma Vida</t>
  </si>
  <si>
    <t>Jean Becker</t>
  </si>
  <si>
    <t>Utoya, 22 de Julho</t>
  </si>
  <si>
    <t>Erik Poppe</t>
  </si>
  <si>
    <t>Noruega</t>
  </si>
  <si>
    <t>NO</t>
  </si>
  <si>
    <t>Djon África</t>
  </si>
  <si>
    <t>João Miller Guerra, Filipa Reis</t>
  </si>
  <si>
    <t>Alad'Quê?</t>
  </si>
  <si>
    <t>Planetário</t>
  </si>
  <si>
    <t>Cantar!</t>
  </si>
  <si>
    <t>RANKING FIM-DE-SEMANA: 15 NOVEMBRO 2018 / 18 NOVEMBRO 2018</t>
  </si>
  <si>
    <t>RANKING FIM-DE-SEMANA: 15 A 18 NOVEMBRO | WEEKEND RANKING: 15 TO 18 NOVEMBER</t>
  </si>
  <si>
    <t>Filmes estreados a 15 novembro</t>
  </si>
  <si>
    <t>RANKING DA 46ª SEMANA 15-11-2018 a 21-11-2018 | WEEKLY RANKING 15-11-2018 to 21-11-2018</t>
  </si>
  <si>
    <t>15-11-2018 a 21-11-2018</t>
  </si>
  <si>
    <t>Grinch</t>
  </si>
  <si>
    <t>The Grinch</t>
  </si>
  <si>
    <t>Yarrow Cheney, Scott Mosier</t>
  </si>
  <si>
    <t>Uma Guerra Pessoal</t>
  </si>
  <si>
    <t>A Private War</t>
  </si>
  <si>
    <t>Matthew Heineman</t>
  </si>
  <si>
    <t>Isto é Vida!</t>
  </si>
  <si>
    <t>Life Itself</t>
  </si>
  <si>
    <t>Dan Fogelman</t>
  </si>
  <si>
    <t>Sei Que Estás Aqui</t>
  </si>
  <si>
    <t>Suspiria</t>
  </si>
  <si>
    <t>Shoplifters: Uma Família de Pequenos Ladrões</t>
  </si>
  <si>
    <t>Manbiki kazoku</t>
  </si>
  <si>
    <t>Hirokazu Koreeda</t>
  </si>
  <si>
    <t>Legendmain Filmes</t>
  </si>
  <si>
    <t>Break - O Poder da Dança</t>
  </si>
  <si>
    <t>Marc Fouchard</t>
  </si>
  <si>
    <t>A Vingança de Lizzie Borden</t>
  </si>
  <si>
    <t>Craig William Macneill</t>
  </si>
  <si>
    <t>A Febre Ferrante</t>
  </si>
  <si>
    <t>Doutores Palhaços</t>
  </si>
  <si>
    <t>Bernardo Lopes, Helder Faria</t>
  </si>
  <si>
    <t>Beautiful Boy</t>
  </si>
  <si>
    <t>Felix Van Groeningen</t>
  </si>
  <si>
    <t>RANKING FIM-DE-SEMANA: 22 A 25 NOVEMBRO | WEEKEND RANKING: 22 TO 25 NOVEMBER</t>
  </si>
  <si>
    <t>Filmes estreados a 22 novembro</t>
  </si>
  <si>
    <t>RANKING DA 47ª SEMANA 22-11-2018 a 28-11-2018 | WEEKLY RANKING 22-11-2018 to 28-11-2018</t>
  </si>
  <si>
    <t>Fado Filmes, Força Maior</t>
  </si>
  <si>
    <t>22-11-2018 a 28-11-2018</t>
  </si>
  <si>
    <t>Ralph vs Internet</t>
  </si>
  <si>
    <t>Ralph Breaks the Internet</t>
  </si>
  <si>
    <t>Rich Moore, Phil Johnston</t>
  </si>
  <si>
    <t>Robin Hood</t>
  </si>
  <si>
    <t>Otto Bathurst</t>
  </si>
  <si>
    <t>Um Bilhete Para Longe Daqui</t>
  </si>
  <si>
    <t>Dominic Savage</t>
  </si>
  <si>
    <t>Yardie</t>
  </si>
  <si>
    <t>Idris Elba</t>
  </si>
  <si>
    <t xml:space="preserve">2.0 </t>
  </si>
  <si>
    <t>S. Shankar</t>
  </si>
  <si>
    <t>Ashram</t>
  </si>
  <si>
    <t>EUA, Índia</t>
  </si>
  <si>
    <t>Dovlatov</t>
  </si>
  <si>
    <t>Rússia, Polónia, Sérvia</t>
  </si>
  <si>
    <t>RANKING FIM-DE-SEMANA: 29 DE NOVEMBRO A 2 DEZEMBRO | WEEKEND RANKING: 29 NOVEMBER TO 2 DECEMBER</t>
  </si>
  <si>
    <t>Filmes estreados a 29 novembro</t>
  </si>
  <si>
    <t>Tudo a Nu na Normandia</t>
  </si>
  <si>
    <t>Philippe Le Guay</t>
  </si>
  <si>
    <t>RANKING DA 48ª SEMANA 29-11-2018 a 05-12-2018 | WEEKLY RANKING 29-11-2018 to 05-12-2018</t>
  </si>
  <si>
    <t>Dezembro</t>
  </si>
  <si>
    <t>29-11-2018 a 05-12-2018</t>
  </si>
  <si>
    <t>Engenhos Mortíferos</t>
  </si>
  <si>
    <t>Mortal Engines</t>
  </si>
  <si>
    <t>Christian Rivers</t>
  </si>
  <si>
    <t>EUA, Nova Zelândia</t>
  </si>
  <si>
    <t>US, NZ</t>
  </si>
  <si>
    <t>Parque Mayer</t>
  </si>
  <si>
    <t>Pai Natal &amp; Co.</t>
  </si>
  <si>
    <t>Santa &amp; Cie</t>
  </si>
  <si>
    <t>Alain Chabat</t>
  </si>
  <si>
    <t>Um Desconhecido em Casa</t>
  </si>
  <si>
    <t>Welcome Home</t>
  </si>
  <si>
    <t>George Ratliff</t>
  </si>
  <si>
    <t>Dog Days - Vidas de Cão</t>
  </si>
  <si>
    <t>Ken Marino</t>
  </si>
  <si>
    <t>Silvio e os Outros</t>
  </si>
  <si>
    <t>Loro 1</t>
  </si>
  <si>
    <t>Paolo Sorrentino</t>
  </si>
  <si>
    <t>Depois de Tudo</t>
  </si>
  <si>
    <t>O Livro de Imagem</t>
  </si>
  <si>
    <t>Le livre d'image</t>
  </si>
  <si>
    <t>Jean-Luc Godard</t>
  </si>
  <si>
    <t>O Acossado</t>
  </si>
  <si>
    <t>Pedro o Louco</t>
  </si>
  <si>
    <t>Lágrimas e Suspiros</t>
  </si>
  <si>
    <t>Ingmar Bergman</t>
  </si>
  <si>
    <t>Suécia</t>
  </si>
  <si>
    <t>SE</t>
  </si>
  <si>
    <t>Rumo à Felicidade</t>
  </si>
  <si>
    <t>RANKING FIM-DE-SEMANA: 6 A 9 DEZEMBRO | WEEKEND RANKING: 6 TO 9 DECEMBER</t>
  </si>
  <si>
    <t>Filmes estreados a 06 dezembro</t>
  </si>
  <si>
    <t>RANKING DA 49ª SEMANA 06-12-2018 a 12-12-2018 | WEEKLY RANKING 06-12-2018 to 12-12-2018</t>
  </si>
  <si>
    <t>MGN Filmes</t>
  </si>
  <si>
    <t>Our Madness</t>
  </si>
  <si>
    <t>João Viana</t>
  </si>
  <si>
    <t>Papaveronoir</t>
  </si>
  <si>
    <t>06-12-2018 a 12-12-2018</t>
  </si>
  <si>
    <t>Aquaman</t>
  </si>
  <si>
    <t>Homem-Aranha: No Universo Aranha</t>
  </si>
  <si>
    <t>Spider-Man: Into the Spider-Verse</t>
  </si>
  <si>
    <t>Bob Peterson, Peter Ramsey</t>
  </si>
  <si>
    <t>Colette</t>
  </si>
  <si>
    <t>Wash Westmoreland</t>
  </si>
  <si>
    <t>Não Olhes</t>
  </si>
  <si>
    <t>Look Away</t>
  </si>
  <si>
    <t>Assaf Bernstein</t>
  </si>
  <si>
    <t>Bumblebee</t>
  </si>
  <si>
    <t>Travis Knight</t>
  </si>
  <si>
    <t>Vykradena pryntsesa: Ruslan i Lyudmyla</t>
  </si>
  <si>
    <t>Girl: O Sonho de Lara</t>
  </si>
  <si>
    <t>Girl</t>
  </si>
  <si>
    <t>Lukas Dhont</t>
  </si>
  <si>
    <t>Holanda, Bélgica</t>
  </si>
  <si>
    <t>NL, BE</t>
  </si>
  <si>
    <t>Fanny e Alexandre</t>
  </si>
  <si>
    <t>França, Suécia, República Federal da Alemanha</t>
  </si>
  <si>
    <t>FR, SE, DE</t>
  </si>
  <si>
    <t>Robinson Crusoé</t>
  </si>
  <si>
    <t>Cenas da Vida Conjugal</t>
  </si>
  <si>
    <t>O Silêncio</t>
  </si>
  <si>
    <t>A Fonte da Virgem</t>
  </si>
  <si>
    <t>RANKING FIM-DE-SEMANA: 13 A 16 DEZEMBRO | WEEKEND RANKING: 13 TO 16 DECEMBER</t>
  </si>
  <si>
    <t>Filmes estreados a 13 dezembro</t>
  </si>
  <si>
    <t>RANKING DA 50ª SEMANA 13-12-2018 a 19-12-2018 | WEEKLY RANKING 13-12-2018 to 19-12-2018</t>
  </si>
  <si>
    <t>13-12-2018 a 19-12-2018</t>
  </si>
  <si>
    <t>O Regresso de Mary Poppins</t>
  </si>
  <si>
    <t>Mary Poppins Returns</t>
  </si>
  <si>
    <t>Rob Marshall</t>
  </si>
  <si>
    <t>Ou Nadas ou Afundas</t>
  </si>
  <si>
    <t>Le grand bain</t>
  </si>
  <si>
    <t>Gilles Lellouche</t>
  </si>
  <si>
    <t>A-X-L: Uma Amizade Extraordinária</t>
  </si>
  <si>
    <t>A-X-L</t>
  </si>
  <si>
    <t>Oliver Daly</t>
  </si>
  <si>
    <t>Smallfoot</t>
  </si>
  <si>
    <t>O Sétimo Selo</t>
  </si>
  <si>
    <t>Det sjunde inseglet</t>
  </si>
  <si>
    <t>A Máscara</t>
  </si>
  <si>
    <t>Persona</t>
  </si>
  <si>
    <t>Max Ophüls</t>
  </si>
  <si>
    <t>Mónica e o Desejo</t>
  </si>
  <si>
    <t>Sommaren Med Monika</t>
  </si>
  <si>
    <t>Snezhnaya koroleva 2. Perezamorozka</t>
  </si>
  <si>
    <t>Um Verão de Amor</t>
  </si>
  <si>
    <t>Sommarlek</t>
  </si>
  <si>
    <t>Em Busca da Verdade</t>
  </si>
  <si>
    <t>Såsom i en spegel</t>
  </si>
  <si>
    <t>Rudorufu to ippai attena</t>
  </si>
  <si>
    <t>Sonata de Outono</t>
  </si>
  <si>
    <t>Höstsonaten</t>
  </si>
  <si>
    <t>The Star</t>
  </si>
  <si>
    <t>RANKING FIM-DE-SEMANA: 20 DEZEMBRO 2018 / 23 DEZEMBRO 2018</t>
  </si>
  <si>
    <t>RANKING FIM-DE-SEMANA: 20 A 23 DEZEMBRO | WEEKEND RANKING: 20 TO 23 DECEMBER</t>
  </si>
  <si>
    <t>Filmes estreados a 20 dezembro</t>
  </si>
  <si>
    <t>RANKING DA 51ª SEMANA 20-12-2018 a 26-12-2018 | WEEKLY RANKING 20-12-2018 to 26-12-2018</t>
  </si>
  <si>
    <t>20-12-2018 a 26-12-2018</t>
  </si>
  <si>
    <t>Creed II</t>
  </si>
  <si>
    <t>Steven Caple Jr.</t>
  </si>
  <si>
    <t>Segundo Ato</t>
  </si>
  <si>
    <t>Peter Segal</t>
  </si>
  <si>
    <t>O Ben Está de Volta</t>
  </si>
  <si>
    <t>Peter Hedges</t>
  </si>
  <si>
    <t>Só Eu Posso Imaginar</t>
  </si>
  <si>
    <t>Andrew Erwin, Jon Erwin</t>
  </si>
  <si>
    <t>O Mistério de Silver Lake</t>
  </si>
  <si>
    <t>David Robert Mitchell</t>
  </si>
  <si>
    <t>RANKING DA 52ª SEMANA 27-12-2018 a 02-01-2019 | WEEKLY RANKING 27-12-2018 to 02-01-2019</t>
  </si>
  <si>
    <t>Spell Reel</t>
  </si>
  <si>
    <t>Filipa César</t>
  </si>
  <si>
    <t>Filmes do Tejo II</t>
  </si>
  <si>
    <t>Escola das Artes - o Filme</t>
  </si>
  <si>
    <t>Nuno Santana</t>
  </si>
  <si>
    <t>Associação Grupo de Teatro Infantil Animações com Arte</t>
  </si>
  <si>
    <t>27-12-2018 a 02-01-2019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</si>
</sst>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#,###,###,###,##0"/>
    <numFmt numFmtId="165" formatCode="#,###,###,##0.00"/>
    <numFmt numFmtId="166" formatCode="###,##0"/>
    <numFmt numFmtId="167" formatCode="###,##0.00"/>
    <numFmt numFmtId="168" formatCode="[$€-2]\ #,##0.00"/>
    <numFmt numFmtId="169" formatCode="dd\-mm\-yyyy"/>
    <numFmt numFmtId="170" formatCode="&quot;€&quot;\ #,##0.00"/>
    <numFmt numFmtId="171" formatCode="\€\ ###,##0.00"/>
    <numFmt numFmtId="172" formatCode="#,###,###,###,##0.0\ &quot;%&quot;"/>
    <numFmt numFmtId="173" formatCode="dd/mmm\ \(dddd\)"/>
    <numFmt numFmtId="174" formatCode="##,###,##0"/>
    <numFmt numFmtId="175" formatCode="\€\ ##,###,##0.00"/>
    <numFmt numFmtId="176" formatCode="##,###,##0.0"/>
    <numFmt numFmtId="177" formatCode="##,###,##0.00"/>
  </numFmts>
  <fonts count="43">
    <font>
      <sz val="10"/>
      <name val="Arial"/>
    </font>
    <font>
      <sz val="10"/>
      <name val="Arial"/>
      <family val="2"/>
    </font>
    <font>
      <sz val="8.5"/>
      <color indexed="0"/>
      <name val="Arial Narrow"/>
      <family val="2"/>
    </font>
    <font>
      <sz val="8.5"/>
      <name val="Arial Narrow"/>
      <family val="2"/>
    </font>
    <font>
      <b/>
      <sz val="12"/>
      <color indexed="0"/>
      <name val="Arial Narrow"/>
      <family val="2"/>
    </font>
    <font>
      <b/>
      <sz val="10"/>
      <color indexed="1"/>
      <name val="Arial Narrow"/>
      <family val="2"/>
    </font>
    <font>
      <b/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b/>
      <sz val="12"/>
      <color rgb="FFFFFFFF"/>
      <name val="Calibri"/>
      <family val="2"/>
    </font>
    <font>
      <sz val="8.5"/>
      <name val="Calibri"/>
      <family val="2"/>
    </font>
    <font>
      <b/>
      <sz val="8.5"/>
      <color rgb="FFFFFFFF"/>
      <name val="Calibri"/>
      <family val="2"/>
    </font>
    <font>
      <b/>
      <sz val="9"/>
      <color theme="0" tint="-0.499984740745262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name val="Calibri"/>
      <family val="2"/>
    </font>
    <font>
      <sz val="36"/>
      <name val="Calibri"/>
      <family val="2"/>
      <scheme val="minor"/>
    </font>
    <font>
      <sz val="36"/>
      <name val="Calibri"/>
      <family val="2"/>
    </font>
    <font>
      <sz val="36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20"/>
      <name val="Calibri"/>
      <family val="2"/>
      <scheme val="minor"/>
    </font>
    <font>
      <b/>
      <sz val="20"/>
      <color indexed="8"/>
      <name val="Calibri"/>
      <family val="2"/>
      <scheme val="minor"/>
    </font>
    <font>
      <sz val="24"/>
      <name val="Calibri"/>
      <family val="2"/>
      <scheme val="minor"/>
    </font>
    <font>
      <sz val="10"/>
      <color theme="1" tint="0.499984740745262"/>
      <name val="Arial"/>
      <family val="2"/>
    </font>
    <font>
      <b/>
      <sz val="12"/>
      <color rgb="FFFFFFFF"/>
      <name val="Calibri"/>
    </font>
    <font>
      <sz val="11"/>
      <name val="Calibri"/>
    </font>
    <font>
      <sz val="8.5"/>
      <name val="Calibri"/>
    </font>
    <font>
      <b/>
      <sz val="8.5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A0A0A0"/>
      </patternFill>
    </fill>
    <fill>
      <patternFill patternType="solid">
        <fgColor rgb="FFF0F0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theme="2" tint="-0.749961851863155"/>
      </top>
      <bottom style="hair">
        <color theme="2" tint="-0.749961851863155"/>
      </bottom>
      <diagonal/>
    </border>
    <border>
      <left/>
      <right/>
      <top style="hair">
        <color theme="2" tint="-0.749961851863155"/>
      </top>
      <bottom/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/>
      <diagonal/>
    </border>
    <border>
      <left style="hair">
        <color indexed="64"/>
      </left>
      <right/>
      <top style="hair">
        <color theme="2" tint="-0.749961851863155"/>
      </top>
      <bottom style="hair">
        <color theme="2" tint="-0.749961851863155"/>
      </bottom>
      <diagonal/>
    </border>
    <border>
      <left style="hair">
        <color indexed="64"/>
      </left>
      <right/>
      <top style="hair">
        <color theme="2" tint="-0.74996185186315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">
    <xf numFmtId="0" fontId="0" fillId="0" borderId="0"/>
    <xf numFmtId="0" fontId="3" fillId="0" borderId="1">
      <alignment vertical="center"/>
    </xf>
    <xf numFmtId="0" fontId="2" fillId="2" borderId="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3" borderId="1">
      <alignment vertical="center"/>
    </xf>
    <xf numFmtId="0" fontId="4" fillId="0" borderId="0">
      <alignment vertical="center"/>
    </xf>
    <xf numFmtId="0" fontId="19" fillId="0" borderId="0"/>
    <xf numFmtId="0" fontId="20" fillId="9" borderId="0">
      <alignment horizontal="center" vertical="center"/>
    </xf>
    <xf numFmtId="0" fontId="22" fillId="9" borderId="1">
      <alignment horizontal="center" vertical="center"/>
    </xf>
    <xf numFmtId="0" fontId="21" fillId="10" borderId="1">
      <alignment horizontal="left" vertical="center"/>
    </xf>
    <xf numFmtId="0" fontId="22" fillId="9" borderId="1">
      <alignment horizontal="right" vertical="center"/>
    </xf>
    <xf numFmtId="0" fontId="29" fillId="0" borderId="0"/>
    <xf numFmtId="0" fontId="22" fillId="9" borderId="14">
      <alignment horizontal="right" vertical="center"/>
    </xf>
    <xf numFmtId="0" fontId="21" fillId="0" borderId="0">
      <alignment vertical="center"/>
    </xf>
    <xf numFmtId="0" fontId="22" fillId="9" borderId="14">
      <alignment horizontal="center" vertical="center"/>
    </xf>
    <xf numFmtId="0" fontId="21" fillId="10" borderId="14">
      <alignment horizontal="left" vertical="center"/>
    </xf>
    <xf numFmtId="0" fontId="33" fillId="0" borderId="0"/>
    <xf numFmtId="0" fontId="39" fillId="9" borderId="0">
      <alignment horizontal="center" vertical="center"/>
    </xf>
    <xf numFmtId="0" fontId="40" fillId="0" borderId="0"/>
    <xf numFmtId="0" fontId="42" fillId="9" borderId="14">
      <alignment horizontal="center" vertical="center"/>
    </xf>
    <xf numFmtId="0" fontId="41" fillId="10" borderId="14">
      <alignment horizontal="left" vertical="center"/>
    </xf>
  </cellStyleXfs>
  <cellXfs count="583">
    <xf numFmtId="0" fontId="0" fillId="0" borderId="0" xfId="0"/>
    <xf numFmtId="0" fontId="9" fillId="0" borderId="0" xfId="0" applyNumberFormat="1" applyFont="1" applyFill="1" applyBorder="1" applyAlignment="1">
      <alignment horizontal="center" vertical="center"/>
    </xf>
    <xf numFmtId="0" fontId="6" fillId="4" borderId="1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6" fillId="4" borderId="11" xfId="0" applyNumberFormat="1" applyFont="1" applyFill="1" applyBorder="1" applyAlignment="1">
      <alignment horizontal="left" vertical="center"/>
    </xf>
    <xf numFmtId="0" fontId="6" fillId="4" borderId="1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6" applyFont="1" applyFill="1" applyBorder="1" applyAlignment="1">
      <alignment vertical="center"/>
    </xf>
    <xf numFmtId="0" fontId="8" fillId="0" borderId="0" xfId="6" applyNumberFormat="1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3" fontId="6" fillId="4" borderId="11" xfId="0" applyNumberFormat="1" applyFont="1" applyFill="1" applyBorder="1" applyAlignment="1">
      <alignment horizontal="right" vertical="center"/>
    </xf>
    <xf numFmtId="0" fontId="6" fillId="4" borderId="11" xfId="0" applyNumberFormat="1" applyFont="1" applyFill="1" applyBorder="1" applyAlignment="1">
      <alignment horizontal="right" vertical="center"/>
    </xf>
    <xf numFmtId="0" fontId="8" fillId="0" borderId="0" xfId="3" applyFont="1" applyAlignment="1">
      <alignment vertical="center"/>
    </xf>
    <xf numFmtId="166" fontId="7" fillId="0" borderId="8" xfId="3" applyNumberFormat="1" applyFont="1" applyFill="1" applyBorder="1" applyAlignment="1">
      <alignment horizontal="center" vertical="center"/>
    </xf>
    <xf numFmtId="0" fontId="7" fillId="0" borderId="8" xfId="3" applyNumberFormat="1" applyFont="1" applyFill="1" applyBorder="1" applyAlignment="1">
      <alignment horizontal="left" vertical="center"/>
    </xf>
    <xf numFmtId="0" fontId="8" fillId="0" borderId="0" xfId="3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right" vertical="center"/>
    </xf>
    <xf numFmtId="0" fontId="6" fillId="0" borderId="0" xfId="3" applyFont="1" applyFill="1" applyBorder="1" applyAlignment="1">
      <alignment horizontal="center" vertical="center"/>
    </xf>
    <xf numFmtId="0" fontId="8" fillId="0" borderId="0" xfId="3" applyFont="1" applyBorder="1" applyAlignment="1">
      <alignment vertical="center"/>
    </xf>
    <xf numFmtId="166" fontId="7" fillId="0" borderId="8" xfId="3" applyNumberFormat="1" applyFont="1" applyFill="1" applyBorder="1" applyAlignment="1">
      <alignment horizontal="left" vertical="center"/>
    </xf>
    <xf numFmtId="168" fontId="7" fillId="0" borderId="8" xfId="3" applyNumberFormat="1" applyFont="1" applyFill="1" applyBorder="1" applyAlignment="1">
      <alignment horizontal="right" vertical="center"/>
    </xf>
    <xf numFmtId="166" fontId="7" fillId="0" borderId="0" xfId="3" applyNumberFormat="1" applyFont="1" applyFill="1" applyBorder="1" applyAlignment="1">
      <alignment vertical="center"/>
    </xf>
    <xf numFmtId="0" fontId="8" fillId="0" borderId="0" xfId="3" applyNumberFormat="1" applyFont="1" applyFill="1" applyBorder="1" applyAlignment="1">
      <alignment horizontal="center" vertical="center"/>
    </xf>
    <xf numFmtId="0" fontId="8" fillId="0" borderId="0" xfId="3" applyNumberFormat="1" applyFont="1" applyFill="1" applyBorder="1" applyAlignment="1">
      <alignment horizontal="left" vertical="center"/>
    </xf>
    <xf numFmtId="164" fontId="8" fillId="0" borderId="0" xfId="3" applyNumberFormat="1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right" vertical="center"/>
    </xf>
    <xf numFmtId="165" fontId="8" fillId="0" borderId="0" xfId="3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4" fontId="15" fillId="0" borderId="0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Alignment="1">
      <alignment vertical="center" wrapText="1"/>
    </xf>
    <xf numFmtId="4" fontId="10" fillId="0" borderId="0" xfId="0" applyNumberFormat="1" applyFont="1" applyFill="1" applyBorder="1" applyAlignment="1">
      <alignment vertical="center" wrapText="1"/>
    </xf>
    <xf numFmtId="3" fontId="15" fillId="0" borderId="0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left" vertical="center" wrapText="1"/>
    </xf>
    <xf numFmtId="166" fontId="7" fillId="0" borderId="0" xfId="3" applyNumberFormat="1" applyFont="1" applyFill="1" applyBorder="1" applyAlignment="1">
      <alignment horizontal="left" vertical="center"/>
    </xf>
    <xf numFmtId="0" fontId="6" fillId="4" borderId="2" xfId="3" applyNumberFormat="1" applyFont="1" applyFill="1" applyBorder="1" applyAlignment="1">
      <alignment horizontal="right" vertical="center"/>
    </xf>
    <xf numFmtId="166" fontId="8" fillId="0" borderId="0" xfId="0" applyNumberFormat="1" applyFont="1" applyAlignment="1">
      <alignment vertical="center"/>
    </xf>
    <xf numFmtId="168" fontId="8" fillId="0" borderId="0" xfId="0" applyNumberFormat="1" applyFont="1" applyAlignment="1">
      <alignment vertical="center"/>
    </xf>
    <xf numFmtId="166" fontId="9" fillId="4" borderId="2" xfId="3" applyNumberFormat="1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7" fontId="9" fillId="4" borderId="2" xfId="3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164" fontId="6" fillId="4" borderId="11" xfId="0" applyNumberFormat="1" applyFont="1" applyFill="1" applyBorder="1" applyAlignment="1">
      <alignment horizontal="right" vertical="center"/>
    </xf>
    <xf numFmtId="166" fontId="9" fillId="0" borderId="0" xfId="3" applyNumberFormat="1" applyFont="1" applyBorder="1" applyAlignment="1">
      <alignment horizontal="center" vertical="center"/>
    </xf>
    <xf numFmtId="0" fontId="8" fillId="0" borderId="0" xfId="3" applyFont="1" applyFill="1" applyBorder="1" applyAlignment="1">
      <alignment horizontal="left" vertical="center"/>
    </xf>
    <xf numFmtId="0" fontId="8" fillId="0" borderId="0" xfId="3" applyFont="1" applyBorder="1" applyAlignment="1">
      <alignment vertical="center" wrapText="1"/>
    </xf>
    <xf numFmtId="169" fontId="8" fillId="0" borderId="0" xfId="3" applyNumberFormat="1" applyFont="1" applyBorder="1" applyAlignment="1">
      <alignment horizontal="center" vertical="center"/>
    </xf>
    <xf numFmtId="166" fontId="8" fillId="0" borderId="0" xfId="3" applyNumberFormat="1" applyFont="1" applyBorder="1" applyAlignment="1">
      <alignment horizontal="right" vertical="center"/>
    </xf>
    <xf numFmtId="168" fontId="8" fillId="0" borderId="0" xfId="3" applyNumberFormat="1" applyFont="1" applyFill="1" applyBorder="1" applyAlignment="1">
      <alignment horizontal="right" vertical="center"/>
    </xf>
    <xf numFmtId="3" fontId="8" fillId="0" borderId="0" xfId="3" applyNumberFormat="1" applyFont="1" applyBorder="1" applyAlignment="1">
      <alignment vertical="center"/>
    </xf>
    <xf numFmtId="0" fontId="9" fillId="0" borderId="0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7" fillId="0" borderId="9" xfId="3" applyNumberFormat="1" applyFont="1" applyFill="1" applyBorder="1" applyAlignment="1">
      <alignment vertical="center" wrapText="1"/>
    </xf>
    <xf numFmtId="0" fontId="7" fillId="0" borderId="0" xfId="3" applyNumberFormat="1" applyFont="1" applyFill="1" applyBorder="1" applyAlignment="1">
      <alignment horizontal="left" vertical="center"/>
    </xf>
    <xf numFmtId="166" fontId="7" fillId="0" borderId="0" xfId="3" applyNumberFormat="1" applyFont="1" applyFill="1" applyBorder="1" applyAlignment="1">
      <alignment horizontal="right" vertical="center"/>
    </xf>
    <xf numFmtId="168" fontId="7" fillId="0" borderId="0" xfId="3" applyNumberFormat="1" applyFont="1" applyFill="1" applyBorder="1" applyAlignment="1">
      <alignment horizontal="right" vertical="center"/>
    </xf>
    <xf numFmtId="166" fontId="7" fillId="0" borderId="0" xfId="3" applyNumberFormat="1" applyFont="1" applyFill="1" applyBorder="1" applyAlignment="1">
      <alignment horizontal="center" vertical="center"/>
    </xf>
    <xf numFmtId="166" fontId="7" fillId="0" borderId="0" xfId="3" applyNumberFormat="1" applyFont="1" applyFill="1" applyBorder="1" applyAlignment="1">
      <alignment horizontal="right" vertical="center"/>
    </xf>
    <xf numFmtId="0" fontId="8" fillId="0" borderId="0" xfId="3" applyFont="1" applyFill="1" applyBorder="1" applyAlignment="1">
      <alignment horizontal="center" vertical="center"/>
    </xf>
    <xf numFmtId="168" fontId="7" fillId="0" borderId="0" xfId="3" applyNumberFormat="1" applyFont="1" applyFill="1" applyBorder="1" applyAlignment="1">
      <alignment horizontal="right" vertical="center"/>
    </xf>
    <xf numFmtId="166" fontId="7" fillId="0" borderId="0" xfId="3" applyNumberFormat="1" applyFont="1" applyFill="1" applyBorder="1" applyAlignment="1">
      <alignment horizontal="center" vertical="center"/>
    </xf>
    <xf numFmtId="3" fontId="7" fillId="0" borderId="8" xfId="3" applyNumberFormat="1" applyFont="1" applyFill="1" applyBorder="1" applyAlignment="1">
      <alignment horizontal="right" vertical="center"/>
    </xf>
    <xf numFmtId="168" fontId="8" fillId="0" borderId="0" xfId="0" applyNumberFormat="1" applyFont="1" applyBorder="1" applyAlignment="1">
      <alignment vertical="center"/>
    </xf>
    <xf numFmtId="170" fontId="9" fillId="0" borderId="0" xfId="0" applyNumberFormat="1" applyFont="1" applyFill="1" applyBorder="1" applyAlignment="1">
      <alignment horizontal="center" vertical="center"/>
    </xf>
    <xf numFmtId="170" fontId="8" fillId="0" borderId="0" xfId="0" applyNumberFormat="1" applyFont="1" applyAlignment="1">
      <alignment vertical="center"/>
    </xf>
    <xf numFmtId="0" fontId="8" fillId="0" borderId="5" xfId="6" applyNumberFormat="1" applyFont="1" applyFill="1" applyBorder="1" applyAlignment="1">
      <alignment horizontal="center" vertical="center"/>
    </xf>
    <xf numFmtId="170" fontId="8" fillId="0" borderId="5" xfId="6" applyNumberFormat="1" applyFont="1" applyFill="1" applyBorder="1" applyAlignment="1">
      <alignment horizontal="center" vertical="center"/>
    </xf>
    <xf numFmtId="164" fontId="8" fillId="0" borderId="5" xfId="6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0" fontId="6" fillId="4" borderId="4" xfId="3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14" fontId="17" fillId="8" borderId="3" xfId="0" applyNumberFormat="1" applyFont="1" applyFill="1" applyBorder="1" applyAlignment="1">
      <alignment horizontal="center" vertical="center" wrapText="1"/>
    </xf>
    <xf numFmtId="14" fontId="10" fillId="0" borderId="0" xfId="0" applyNumberFormat="1" applyFont="1" applyFill="1" applyBorder="1" applyAlignment="1">
      <alignment horizontal="center" vertical="center" wrapText="1"/>
    </xf>
    <xf numFmtId="14" fontId="7" fillId="0" borderId="8" xfId="3" applyNumberFormat="1" applyFont="1" applyFill="1" applyBorder="1" applyAlignment="1">
      <alignment horizontal="center" vertical="center"/>
    </xf>
    <xf numFmtId="166" fontId="7" fillId="0" borderId="8" xfId="3" quotePrefix="1" applyNumberFormat="1" applyFont="1" applyFill="1" applyBorder="1" applyAlignment="1">
      <alignment horizontal="left" vertical="center"/>
    </xf>
    <xf numFmtId="166" fontId="9" fillId="0" borderId="2" xfId="3" applyNumberFormat="1" applyFont="1" applyBorder="1" applyAlignment="1">
      <alignment horizontal="center" vertical="center"/>
    </xf>
    <xf numFmtId="0" fontId="8" fillId="0" borderId="2" xfId="3" applyFont="1" applyBorder="1" applyAlignment="1">
      <alignment vertical="center" wrapText="1"/>
    </xf>
    <xf numFmtId="0" fontId="19" fillId="0" borderId="0" xfId="11" applyNumberFormat="1" applyFont="1"/>
    <xf numFmtId="166" fontId="19" fillId="0" borderId="0" xfId="11" applyNumberFormat="1" applyFont="1"/>
    <xf numFmtId="171" fontId="19" fillId="0" borderId="0" xfId="11" applyNumberFormat="1" applyFont="1"/>
    <xf numFmtId="0" fontId="8" fillId="0" borderId="0" xfId="6" applyNumberFormat="1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/>
    </xf>
    <xf numFmtId="14" fontId="7" fillId="0" borderId="8" xfId="3" applyNumberFormat="1" applyFont="1" applyFill="1" applyBorder="1" applyAlignment="1">
      <alignment horizontal="center"/>
    </xf>
    <xf numFmtId="14" fontId="8" fillId="0" borderId="0" xfId="0" applyNumberFormat="1" applyFont="1" applyAlignment="1">
      <alignment horizontal="center"/>
    </xf>
    <xf numFmtId="172" fontId="23" fillId="0" borderId="5" xfId="6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8" fillId="0" borderId="2" xfId="3" applyFont="1" applyFill="1" applyBorder="1" applyAlignment="1">
      <alignment horizontal="left" vertical="center" wrapText="1"/>
    </xf>
    <xf numFmtId="169" fontId="8" fillId="0" borderId="2" xfId="3" applyNumberFormat="1" applyFont="1" applyBorder="1" applyAlignment="1">
      <alignment horizontal="center" vertical="center" wrapText="1"/>
    </xf>
    <xf numFmtId="166" fontId="8" fillId="0" borderId="2" xfId="3" applyNumberFormat="1" applyFont="1" applyBorder="1" applyAlignment="1">
      <alignment horizontal="right" vertical="center" wrapText="1"/>
    </xf>
    <xf numFmtId="168" fontId="8" fillId="0" borderId="2" xfId="3" applyNumberFormat="1" applyFont="1" applyFill="1" applyBorder="1" applyAlignment="1">
      <alignment horizontal="right" vertical="center" wrapText="1"/>
    </xf>
    <xf numFmtId="3" fontId="8" fillId="0" borderId="2" xfId="3" applyNumberFormat="1" applyFont="1" applyBorder="1" applyAlignment="1">
      <alignment vertical="center" wrapText="1"/>
    </xf>
    <xf numFmtId="166" fontId="9" fillId="0" borderId="0" xfId="3" applyNumberFormat="1" applyFont="1" applyAlignment="1">
      <alignment horizontal="left" vertical="center"/>
    </xf>
    <xf numFmtId="166" fontId="8" fillId="0" borderId="0" xfId="3" applyNumberFormat="1" applyFont="1" applyAlignment="1">
      <alignment horizontal="center" vertical="center"/>
    </xf>
    <xf numFmtId="169" fontId="8" fillId="0" borderId="0" xfId="3" applyNumberFormat="1" applyFont="1" applyAlignment="1">
      <alignment vertical="center"/>
    </xf>
    <xf numFmtId="166" fontId="8" fillId="0" borderId="0" xfId="3" applyNumberFormat="1" applyFont="1" applyAlignment="1">
      <alignment vertical="center"/>
    </xf>
    <xf numFmtId="167" fontId="8" fillId="0" borderId="0" xfId="3" applyNumberFormat="1" applyFont="1" applyAlignment="1">
      <alignment vertical="center"/>
    </xf>
    <xf numFmtId="0" fontId="24" fillId="0" borderId="0" xfId="3" applyFont="1" applyBorder="1" applyAlignment="1">
      <alignment vertical="center"/>
    </xf>
    <xf numFmtId="0" fontId="25" fillId="0" borderId="0" xfId="3" applyFont="1" applyBorder="1" applyAlignment="1">
      <alignment vertical="center"/>
    </xf>
    <xf numFmtId="0" fontId="13" fillId="0" borderId="0" xfId="3" applyFont="1" applyBorder="1" applyAlignment="1">
      <alignment vertical="center"/>
    </xf>
    <xf numFmtId="166" fontId="24" fillId="0" borderId="0" xfId="3" applyNumberFormat="1" applyFont="1" applyBorder="1" applyAlignment="1">
      <alignment vertical="center"/>
    </xf>
    <xf numFmtId="166" fontId="8" fillId="0" borderId="0" xfId="3" applyNumberFormat="1" applyFont="1" applyBorder="1" applyAlignment="1">
      <alignment vertical="center"/>
    </xf>
    <xf numFmtId="166" fontId="7" fillId="0" borderId="8" xfId="3" applyNumberFormat="1" applyFont="1" applyFill="1" applyBorder="1" applyAlignment="1">
      <alignment horizontal="center" vertical="center" wrapText="1"/>
    </xf>
    <xf numFmtId="0" fontId="7" fillId="0" borderId="8" xfId="3" applyNumberFormat="1" applyFont="1" applyFill="1" applyBorder="1" applyAlignment="1">
      <alignment horizontal="left" vertical="center" wrapText="1"/>
    </xf>
    <xf numFmtId="166" fontId="7" fillId="0" borderId="8" xfId="3" applyNumberFormat="1" applyFont="1" applyFill="1" applyBorder="1" applyAlignment="1">
      <alignment horizontal="left" vertical="center" wrapText="1"/>
    </xf>
    <xf numFmtId="168" fontId="7" fillId="0" borderId="8" xfId="3" applyNumberFormat="1" applyFont="1" applyFill="1" applyBorder="1" applyAlignment="1">
      <alignment horizontal="right" vertical="center" wrapText="1"/>
    </xf>
    <xf numFmtId="166" fontId="7" fillId="0" borderId="8" xfId="3" applyNumberFormat="1" applyFont="1" applyFill="1" applyBorder="1" applyAlignment="1">
      <alignment vertical="center" wrapText="1"/>
    </xf>
    <xf numFmtId="166" fontId="7" fillId="0" borderId="12" xfId="3" applyNumberFormat="1" applyFont="1" applyFill="1" applyBorder="1" applyAlignment="1">
      <alignment horizontal="center" vertical="center" wrapText="1"/>
    </xf>
    <xf numFmtId="166" fontId="7" fillId="0" borderId="8" xfId="3" applyNumberFormat="1" applyFont="1" applyFill="1" applyBorder="1" applyAlignment="1">
      <alignment horizontal="right" vertical="center" wrapText="1"/>
    </xf>
    <xf numFmtId="0" fontId="7" fillId="0" borderId="9" xfId="3" applyNumberFormat="1" applyFont="1" applyFill="1" applyBorder="1" applyAlignment="1">
      <alignment vertical="center" wrapText="1"/>
    </xf>
    <xf numFmtId="168" fontId="7" fillId="0" borderId="9" xfId="3" applyNumberFormat="1" applyFont="1" applyFill="1" applyBorder="1" applyAlignment="1">
      <alignment horizontal="right" vertical="center" wrapText="1"/>
    </xf>
    <xf numFmtId="166" fontId="7" fillId="0" borderId="9" xfId="3" applyNumberFormat="1" applyFont="1" applyFill="1" applyBorder="1" applyAlignment="1">
      <alignment horizontal="right" vertical="center" wrapText="1"/>
    </xf>
    <xf numFmtId="0" fontId="8" fillId="0" borderId="9" xfId="3" applyNumberFormat="1" applyFont="1" applyFill="1" applyBorder="1" applyAlignment="1">
      <alignment horizontal="center" vertical="center" wrapText="1"/>
    </xf>
    <xf numFmtId="168" fontId="8" fillId="0" borderId="8" xfId="3" applyNumberFormat="1" applyFont="1" applyFill="1" applyBorder="1" applyAlignment="1">
      <alignment horizontal="right" vertical="center" wrapText="1"/>
    </xf>
    <xf numFmtId="3" fontId="8" fillId="0" borderId="9" xfId="3" applyNumberFormat="1" applyFont="1" applyFill="1" applyBorder="1" applyAlignment="1">
      <alignment vertical="center" wrapText="1"/>
    </xf>
    <xf numFmtId="166" fontId="8" fillId="0" borderId="13" xfId="3" applyNumberFormat="1" applyFont="1" applyFill="1" applyBorder="1" applyAlignment="1">
      <alignment horizontal="center" vertical="center" wrapText="1"/>
    </xf>
    <xf numFmtId="168" fontId="8" fillId="0" borderId="9" xfId="3" applyNumberFormat="1" applyFont="1" applyFill="1" applyBorder="1" applyAlignment="1">
      <alignment vertical="center" wrapText="1"/>
    </xf>
    <xf numFmtId="166" fontId="8" fillId="0" borderId="9" xfId="3" applyNumberFormat="1" applyFont="1" applyFill="1" applyBorder="1" applyAlignment="1">
      <alignment vertical="center" wrapText="1"/>
    </xf>
    <xf numFmtId="0" fontId="27" fillId="0" borderId="0" xfId="3" applyFont="1" applyFill="1" applyBorder="1" applyAlignment="1">
      <alignment vertical="center"/>
    </xf>
    <xf numFmtId="0" fontId="28" fillId="0" borderId="0" xfId="3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3" applyFont="1" applyFill="1" applyBorder="1" applyAlignment="1">
      <alignment vertical="center"/>
    </xf>
    <xf numFmtId="0" fontId="9" fillId="5" borderId="0" xfId="6" applyFont="1" applyFill="1" applyBorder="1" applyAlignment="1">
      <alignment horizontal="center" vertical="center"/>
    </xf>
    <xf numFmtId="0" fontId="7" fillId="0" borderId="0" xfId="3" applyNumberFormat="1" applyFont="1" applyFill="1" applyBorder="1" applyAlignment="1">
      <alignment horizontal="left" vertical="center"/>
    </xf>
    <xf numFmtId="166" fontId="7" fillId="0" borderId="0" xfId="3" applyNumberFormat="1" applyFont="1" applyFill="1" applyBorder="1" applyAlignment="1">
      <alignment horizontal="right" vertical="center"/>
    </xf>
    <xf numFmtId="168" fontId="7" fillId="0" borderId="0" xfId="3" applyNumberFormat="1" applyFont="1" applyFill="1" applyBorder="1" applyAlignment="1">
      <alignment horizontal="right" vertical="center"/>
    </xf>
    <xf numFmtId="166" fontId="7" fillId="0" borderId="0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left" vertical="center" wrapText="1"/>
    </xf>
    <xf numFmtId="169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13" fillId="6" borderId="0" xfId="3" applyNumberFormat="1" applyFont="1" applyFill="1" applyBorder="1" applyAlignment="1">
      <alignment horizontal="right" vertical="center" wrapText="1"/>
    </xf>
    <xf numFmtId="166" fontId="13" fillId="6" borderId="0" xfId="3" applyNumberFormat="1" applyFont="1" applyFill="1" applyBorder="1" applyAlignment="1">
      <alignment horizontal="right" vertical="center" wrapText="1"/>
    </xf>
    <xf numFmtId="166" fontId="13" fillId="6" borderId="0" xfId="3" applyNumberFormat="1" applyFont="1" applyFill="1" applyBorder="1" applyAlignment="1">
      <alignment horizontal="center" vertical="center" wrapText="1"/>
    </xf>
    <xf numFmtId="3" fontId="13" fillId="6" borderId="0" xfId="3" applyNumberFormat="1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30" fillId="0" borderId="0" xfId="3" applyFont="1" applyFill="1" applyBorder="1" applyAlignment="1">
      <alignment vertical="center"/>
    </xf>
    <xf numFmtId="0" fontId="30" fillId="0" borderId="0" xfId="3" applyFont="1" applyBorder="1" applyAlignment="1">
      <alignment vertical="center"/>
    </xf>
    <xf numFmtId="0" fontId="31" fillId="0" borderId="0" xfId="11" applyNumberFormat="1" applyFont="1"/>
    <xf numFmtId="166" fontId="10" fillId="0" borderId="0" xfId="3" applyNumberFormat="1" applyFont="1" applyBorder="1" applyAlignment="1">
      <alignment vertical="center" wrapText="1"/>
    </xf>
    <xf numFmtId="0" fontId="10" fillId="0" borderId="0" xfId="3" applyFont="1" applyBorder="1" applyAlignment="1">
      <alignment vertical="center" wrapText="1"/>
    </xf>
    <xf numFmtId="169" fontId="10" fillId="0" borderId="0" xfId="3" applyNumberFormat="1" applyFont="1" applyBorder="1" applyAlignment="1">
      <alignment horizontal="center" vertical="center" wrapText="1"/>
    </xf>
    <xf numFmtId="167" fontId="10" fillId="0" borderId="0" xfId="3" applyNumberFormat="1" applyFont="1" applyBorder="1" applyAlignment="1">
      <alignment vertical="center" wrapText="1"/>
    </xf>
    <xf numFmtId="166" fontId="10" fillId="0" borderId="0" xfId="3" applyNumberFormat="1" applyFont="1" applyBorder="1" applyAlignment="1">
      <alignment horizontal="center" vertical="center" wrapText="1"/>
    </xf>
    <xf numFmtId="0" fontId="30" fillId="0" borderId="0" xfId="3" applyFont="1" applyBorder="1" applyAlignment="1">
      <alignment vertical="center" wrapText="1"/>
    </xf>
    <xf numFmtId="0" fontId="12" fillId="0" borderId="0" xfId="3" applyFont="1" applyAlignment="1">
      <alignment vertical="center" wrapText="1"/>
    </xf>
    <xf numFmtId="0" fontId="12" fillId="0" borderId="0" xfId="3" applyFont="1" applyBorder="1" applyAlignment="1">
      <alignment vertical="center" wrapText="1"/>
    </xf>
    <xf numFmtId="3" fontId="12" fillId="0" borderId="0" xfId="3" applyNumberFormat="1" applyFont="1" applyAlignment="1">
      <alignment vertical="center" wrapText="1"/>
    </xf>
    <xf numFmtId="168" fontId="14" fillId="7" borderId="2" xfId="3" applyNumberFormat="1" applyFont="1" applyFill="1" applyBorder="1" applyAlignment="1">
      <alignment vertical="center" wrapText="1"/>
    </xf>
    <xf numFmtId="166" fontId="14" fillId="7" borderId="2" xfId="3" applyNumberFormat="1" applyFont="1" applyFill="1" applyBorder="1" applyAlignment="1">
      <alignment vertical="center" wrapText="1"/>
    </xf>
    <xf numFmtId="166" fontId="14" fillId="7" borderId="2" xfId="3" applyNumberFormat="1" applyFont="1" applyFill="1" applyBorder="1" applyAlignment="1">
      <alignment horizontal="center" vertical="center" wrapText="1"/>
    </xf>
    <xf numFmtId="3" fontId="14" fillId="7" borderId="2" xfId="3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>
      <alignment horizontal="left" vertical="center" wrapText="1"/>
    </xf>
    <xf numFmtId="169" fontId="10" fillId="0" borderId="0" xfId="0" applyNumberFormat="1" applyFont="1" applyBorder="1" applyAlignment="1">
      <alignment horizontal="center" vertical="center" wrapText="1"/>
    </xf>
    <xf numFmtId="167" fontId="10" fillId="0" borderId="0" xfId="0" applyNumberFormat="1" applyFont="1" applyBorder="1" applyAlignment="1">
      <alignment vertical="center" wrapText="1"/>
    </xf>
    <xf numFmtId="166" fontId="10" fillId="0" borderId="0" xfId="0" applyNumberFormat="1" applyFont="1" applyBorder="1" applyAlignment="1">
      <alignment vertical="center" wrapText="1"/>
    </xf>
    <xf numFmtId="166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 applyProtection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 wrapText="1"/>
    </xf>
    <xf numFmtId="166" fontId="10" fillId="11" borderId="2" xfId="3" applyNumberFormat="1" applyFont="1" applyFill="1" applyBorder="1" applyAlignment="1">
      <alignment horizontal="center" vertical="center" wrapText="1"/>
    </xf>
    <xf numFmtId="0" fontId="10" fillId="11" borderId="2" xfId="3" applyFont="1" applyFill="1" applyBorder="1" applyAlignment="1">
      <alignment vertical="center" wrapText="1"/>
    </xf>
    <xf numFmtId="169" fontId="10" fillId="11" borderId="2" xfId="3" applyNumberFormat="1" applyFont="1" applyFill="1" applyBorder="1" applyAlignment="1">
      <alignment horizontal="center" vertical="center" wrapText="1"/>
    </xf>
    <xf numFmtId="0" fontId="10" fillId="11" borderId="2" xfId="3" applyNumberFormat="1" applyFont="1" applyFill="1" applyBorder="1" applyAlignment="1">
      <alignment horizontal="center" vertical="center" wrapText="1"/>
    </xf>
    <xf numFmtId="168" fontId="10" fillId="11" borderId="2" xfId="3" applyNumberFormat="1" applyFont="1" applyFill="1" applyBorder="1" applyAlignment="1">
      <alignment vertical="center" wrapText="1"/>
    </xf>
    <xf numFmtId="166" fontId="10" fillId="11" borderId="2" xfId="3" applyNumberFormat="1" applyFont="1" applyFill="1" applyBorder="1" applyAlignment="1">
      <alignment vertical="center" wrapText="1"/>
    </xf>
    <xf numFmtId="166" fontId="30" fillId="0" borderId="0" xfId="0" applyNumberFormat="1" applyFont="1" applyBorder="1" applyAlignment="1" applyProtection="1">
      <alignment vertical="center" wrapText="1"/>
    </xf>
    <xf numFmtId="169" fontId="30" fillId="0" borderId="0" xfId="0" applyNumberFormat="1" applyFont="1" applyBorder="1" applyAlignment="1" applyProtection="1">
      <alignment horizontal="center" vertical="center" wrapText="1"/>
    </xf>
    <xf numFmtId="167" fontId="30" fillId="0" borderId="0" xfId="0" applyNumberFormat="1" applyFont="1" applyBorder="1" applyAlignment="1" applyProtection="1">
      <alignment vertical="center" wrapText="1"/>
    </xf>
    <xf numFmtId="166" fontId="30" fillId="0" borderId="0" xfId="0" applyNumberFormat="1" applyFont="1" applyBorder="1" applyAlignment="1" applyProtection="1">
      <alignment horizontal="center" vertical="center" wrapText="1"/>
    </xf>
    <xf numFmtId="3" fontId="30" fillId="0" borderId="0" xfId="0" applyNumberFormat="1" applyFont="1" applyBorder="1" applyAlignment="1" applyProtection="1">
      <alignment vertical="center" wrapText="1"/>
    </xf>
    <xf numFmtId="166" fontId="30" fillId="0" borderId="0" xfId="3" applyNumberFormat="1" applyFont="1" applyBorder="1" applyAlignment="1">
      <alignment vertical="center" wrapText="1"/>
    </xf>
    <xf numFmtId="169" fontId="30" fillId="0" borderId="0" xfId="3" applyNumberFormat="1" applyFont="1" applyBorder="1" applyAlignment="1">
      <alignment horizontal="center" vertical="center" wrapText="1"/>
    </xf>
    <xf numFmtId="167" fontId="30" fillId="0" borderId="0" xfId="3" applyNumberFormat="1" applyFont="1" applyBorder="1" applyAlignment="1">
      <alignment vertical="center" wrapText="1"/>
    </xf>
    <xf numFmtId="166" fontId="30" fillId="0" borderId="0" xfId="3" applyNumberFormat="1" applyFont="1" applyBorder="1" applyAlignment="1">
      <alignment horizontal="center" vertical="center" wrapText="1"/>
    </xf>
    <xf numFmtId="0" fontId="30" fillId="0" borderId="0" xfId="3" applyNumberFormat="1" applyFont="1" applyFill="1" applyBorder="1" applyAlignment="1">
      <alignment horizontal="center" vertical="center"/>
    </xf>
    <xf numFmtId="0" fontId="30" fillId="0" borderId="0" xfId="3" applyNumberFormat="1" applyFont="1" applyFill="1" applyBorder="1" applyAlignment="1">
      <alignment horizontal="left" vertical="center"/>
    </xf>
    <xf numFmtId="164" fontId="30" fillId="0" borderId="0" xfId="3" applyNumberFormat="1" applyFont="1" applyFill="1" applyBorder="1" applyAlignment="1">
      <alignment horizontal="center" vertical="center"/>
    </xf>
    <xf numFmtId="164" fontId="30" fillId="0" borderId="0" xfId="3" applyNumberFormat="1" applyFont="1" applyFill="1" applyBorder="1" applyAlignment="1">
      <alignment horizontal="right" vertical="center"/>
    </xf>
    <xf numFmtId="165" fontId="30" fillId="0" borderId="0" xfId="3" applyNumberFormat="1" applyFont="1" applyFill="1" applyBorder="1" applyAlignment="1">
      <alignment horizontal="right" vertical="center"/>
    </xf>
    <xf numFmtId="166" fontId="31" fillId="0" borderId="0" xfId="11" applyNumberFormat="1" applyFont="1"/>
    <xf numFmtId="171" fontId="31" fillId="0" borderId="0" xfId="11" applyNumberFormat="1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3" fontId="30" fillId="0" borderId="0" xfId="0" applyNumberFormat="1" applyFont="1" applyAlignment="1">
      <alignment vertical="center"/>
    </xf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 wrapText="1"/>
    </xf>
    <xf numFmtId="14" fontId="30" fillId="0" borderId="0" xfId="0" applyNumberFormat="1" applyFont="1" applyFill="1" applyBorder="1" applyAlignment="1">
      <alignment horizontal="center" vertical="center" wrapText="1"/>
    </xf>
    <xf numFmtId="4" fontId="30" fillId="0" borderId="0" xfId="0" applyNumberFormat="1" applyFont="1" applyFill="1" applyBorder="1" applyAlignment="1">
      <alignment vertical="center" wrapText="1"/>
    </xf>
    <xf numFmtId="3" fontId="30" fillId="0" borderId="0" xfId="0" applyNumberFormat="1" applyFont="1" applyFill="1" applyBorder="1" applyAlignment="1">
      <alignment vertical="center" wrapText="1"/>
    </xf>
    <xf numFmtId="0" fontId="32" fillId="0" borderId="0" xfId="0" applyFont="1" applyAlignment="1">
      <alignment vertical="center"/>
    </xf>
    <xf numFmtId="166" fontId="30" fillId="0" borderId="0" xfId="3" applyNumberFormat="1" applyFont="1" applyAlignment="1">
      <alignment horizontal="center" vertical="center"/>
    </xf>
    <xf numFmtId="0" fontId="30" fillId="0" borderId="0" xfId="3" applyFont="1" applyAlignment="1">
      <alignment vertical="center"/>
    </xf>
    <xf numFmtId="169" fontId="30" fillId="0" borderId="0" xfId="3" applyNumberFormat="1" applyFont="1" applyAlignment="1">
      <alignment vertical="center"/>
    </xf>
    <xf numFmtId="166" fontId="30" fillId="0" borderId="0" xfId="3" applyNumberFormat="1" applyFont="1" applyAlignment="1">
      <alignment vertical="center"/>
    </xf>
    <xf numFmtId="167" fontId="30" fillId="0" borderId="0" xfId="3" applyNumberFormat="1" applyFont="1" applyAlignment="1">
      <alignment vertical="center"/>
    </xf>
    <xf numFmtId="14" fontId="30" fillId="0" borderId="0" xfId="0" applyNumberFormat="1" applyFont="1" applyAlignment="1">
      <alignment horizontal="center"/>
    </xf>
    <xf numFmtId="170" fontId="30" fillId="0" borderId="0" xfId="0" applyNumberFormat="1" applyFont="1" applyAlignment="1">
      <alignment vertical="center"/>
    </xf>
    <xf numFmtId="0" fontId="30" fillId="0" borderId="0" xfId="6" applyNumberFormat="1" applyFont="1" applyFill="1" applyBorder="1" applyAlignment="1">
      <alignment horizontal="center" vertical="center"/>
    </xf>
    <xf numFmtId="166" fontId="7" fillId="0" borderId="0" xfId="3" applyNumberFormat="1" applyFont="1" applyFill="1" applyBorder="1" applyAlignment="1">
      <alignment horizontal="left" vertical="center"/>
    </xf>
    <xf numFmtId="167" fontId="8" fillId="0" borderId="0" xfId="3" applyNumberFormat="1" applyFont="1" applyBorder="1" applyAlignment="1">
      <alignment vertical="center"/>
    </xf>
    <xf numFmtId="166" fontId="10" fillId="12" borderId="2" xfId="3" applyNumberFormat="1" applyFont="1" applyFill="1" applyBorder="1" applyAlignment="1">
      <alignment horizontal="center" vertical="center" wrapText="1"/>
    </xf>
    <xf numFmtId="0" fontId="10" fillId="12" borderId="2" xfId="3" applyFont="1" applyFill="1" applyBorder="1" applyAlignment="1">
      <alignment vertical="center" wrapText="1"/>
    </xf>
    <xf numFmtId="169" fontId="10" fillId="12" borderId="2" xfId="3" applyNumberFormat="1" applyFont="1" applyFill="1" applyBorder="1" applyAlignment="1">
      <alignment horizontal="center" vertical="center" wrapText="1"/>
    </xf>
    <xf numFmtId="0" fontId="10" fillId="12" borderId="2" xfId="3" applyNumberFormat="1" applyFont="1" applyFill="1" applyBorder="1" applyAlignment="1">
      <alignment horizontal="center" vertical="center" wrapText="1"/>
    </xf>
    <xf numFmtId="168" fontId="10" fillId="12" borderId="2" xfId="3" applyNumberFormat="1" applyFont="1" applyFill="1" applyBorder="1" applyAlignment="1">
      <alignment vertical="center" wrapText="1"/>
    </xf>
    <xf numFmtId="166" fontId="10" fillId="12" borderId="2" xfId="3" applyNumberFormat="1" applyFont="1" applyFill="1" applyBorder="1" applyAlignment="1">
      <alignment vertical="center" wrapText="1"/>
    </xf>
    <xf numFmtId="169" fontId="9" fillId="4" borderId="0" xfId="3" applyNumberFormat="1" applyFont="1" applyFill="1" applyBorder="1" applyAlignment="1">
      <alignment horizontal="center" vertical="center" wrapText="1"/>
    </xf>
    <xf numFmtId="166" fontId="13" fillId="6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4" fontId="30" fillId="0" borderId="0" xfId="6" applyNumberFormat="1" applyFont="1" applyFill="1" applyBorder="1" applyAlignment="1">
      <alignment horizontal="center" vertical="center"/>
    </xf>
    <xf numFmtId="165" fontId="30" fillId="0" borderId="0" xfId="6" applyNumberFormat="1" applyFont="1" applyFill="1" applyBorder="1" applyAlignment="1">
      <alignment horizontal="center" vertical="center"/>
    </xf>
    <xf numFmtId="0" fontId="30" fillId="0" borderId="0" xfId="6" applyFont="1" applyFill="1" applyBorder="1" applyAlignment="1">
      <alignment vertical="center"/>
    </xf>
    <xf numFmtId="0" fontId="11" fillId="0" borderId="0" xfId="6" applyFont="1" applyFill="1" applyBorder="1" applyAlignment="1">
      <alignment vertical="center"/>
    </xf>
    <xf numFmtId="164" fontId="8" fillId="0" borderId="0" xfId="6" applyNumberFormat="1" applyFont="1" applyFill="1" applyBorder="1" applyAlignment="1">
      <alignment vertical="center"/>
    </xf>
    <xf numFmtId="165" fontId="8" fillId="0" borderId="0" xfId="6" applyNumberFormat="1" applyFont="1" applyFill="1" applyBorder="1" applyAlignment="1">
      <alignment vertical="center"/>
    </xf>
    <xf numFmtId="0" fontId="8" fillId="0" borderId="0" xfId="6" applyFont="1" applyFill="1" applyBorder="1" applyAlignment="1">
      <alignment vertical="center"/>
    </xf>
    <xf numFmtId="164" fontId="8" fillId="0" borderId="0" xfId="6" applyNumberFormat="1" applyFont="1" applyFill="1" applyBorder="1" applyAlignment="1">
      <alignment horizontal="center" vertical="center"/>
    </xf>
    <xf numFmtId="165" fontId="8" fillId="0" borderId="0" xfId="6" applyNumberFormat="1" applyFont="1" applyFill="1" applyBorder="1" applyAlignment="1">
      <alignment horizontal="center" vertical="center"/>
    </xf>
    <xf numFmtId="170" fontId="6" fillId="4" borderId="0" xfId="0" applyNumberFormat="1" applyFont="1" applyFill="1" applyBorder="1" applyAlignment="1">
      <alignment horizontal="center" vertical="center"/>
    </xf>
    <xf numFmtId="3" fontId="6" fillId="4" borderId="0" xfId="0" applyNumberFormat="1" applyFont="1" applyFill="1" applyBorder="1" applyAlignment="1">
      <alignment horizontal="center" vertical="center"/>
    </xf>
    <xf numFmtId="170" fontId="7" fillId="0" borderId="0" xfId="3" applyNumberFormat="1" applyFont="1" applyFill="1" applyBorder="1" applyAlignment="1">
      <alignment horizontal="right" vertical="center"/>
    </xf>
    <xf numFmtId="3" fontId="7" fillId="0" borderId="0" xfId="3" applyNumberFormat="1" applyFont="1" applyFill="1" applyBorder="1" applyAlignment="1">
      <alignment horizontal="right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73" fontId="34" fillId="13" borderId="0" xfId="0" applyNumberFormat="1" applyFont="1" applyFill="1" applyAlignment="1">
      <alignment horizontal="center" vertical="center"/>
    </xf>
    <xf numFmtId="0" fontId="10" fillId="12" borderId="2" xfId="3" applyFont="1" applyFill="1" applyBorder="1" applyAlignment="1">
      <alignment horizontal="center" vertical="center" wrapText="1"/>
    </xf>
    <xf numFmtId="0" fontId="10" fillId="11" borderId="2" xfId="3" applyFont="1" applyFill="1" applyBorder="1" applyAlignment="1">
      <alignment horizontal="center" vertical="center" wrapText="1"/>
    </xf>
    <xf numFmtId="166" fontId="9" fillId="4" borderId="2" xfId="3" applyNumberFormat="1" applyFont="1" applyFill="1" applyBorder="1" applyAlignment="1">
      <alignment horizontal="center" vertical="center" wrapText="1"/>
    </xf>
    <xf numFmtId="167" fontId="9" fillId="4" borderId="2" xfId="3" applyNumberFormat="1" applyFont="1" applyFill="1" applyBorder="1" applyAlignment="1">
      <alignment horizontal="center" vertical="center" wrapText="1"/>
    </xf>
    <xf numFmtId="169" fontId="9" fillId="4" borderId="2" xfId="3" applyNumberFormat="1" applyFont="1" applyFill="1" applyBorder="1" applyAlignment="1">
      <alignment horizontal="center" vertical="center" wrapText="1"/>
    </xf>
    <xf numFmtId="0" fontId="9" fillId="4" borderId="2" xfId="3" applyFont="1" applyFill="1" applyBorder="1" applyAlignment="1">
      <alignment horizontal="left" vertical="center" wrapText="1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left" vertical="center" wrapText="1"/>
    </xf>
    <xf numFmtId="14" fontId="6" fillId="4" borderId="10" xfId="0" applyNumberFormat="1" applyFont="1" applyFill="1" applyBorder="1" applyAlignment="1">
      <alignment horizont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170" fontId="6" fillId="4" borderId="10" xfId="0" applyNumberFormat="1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vertical="center" wrapText="1"/>
    </xf>
    <xf numFmtId="0" fontId="9" fillId="5" borderId="0" xfId="6" applyFont="1" applyFill="1" applyBorder="1" applyAlignment="1">
      <alignment horizontal="center" vertical="center" wrapText="1"/>
    </xf>
    <xf numFmtId="0" fontId="36" fillId="0" borderId="0" xfId="6" applyFont="1" applyFill="1" applyBorder="1" applyAlignment="1">
      <alignment vertical="center"/>
    </xf>
    <xf numFmtId="0" fontId="37" fillId="0" borderId="0" xfId="6" applyFont="1" applyFill="1" applyBorder="1" applyAlignment="1">
      <alignment vertical="center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left" vertical="center" wrapText="1"/>
    </xf>
    <xf numFmtId="169" fontId="8" fillId="0" borderId="0" xfId="3" applyNumberFormat="1" applyFont="1" applyBorder="1" applyAlignment="1">
      <alignment horizontal="center" vertical="center" wrapText="1"/>
    </xf>
    <xf numFmtId="166" fontId="8" fillId="0" borderId="0" xfId="3" applyNumberFormat="1" applyFont="1" applyBorder="1" applyAlignment="1">
      <alignment horizontal="right" vertical="center" wrapText="1"/>
    </xf>
    <xf numFmtId="168" fontId="8" fillId="0" borderId="0" xfId="3" applyNumberFormat="1" applyFont="1" applyFill="1" applyBorder="1" applyAlignment="1">
      <alignment horizontal="right" vertical="center" wrapText="1"/>
    </xf>
    <xf numFmtId="3" fontId="8" fillId="0" borderId="0" xfId="3" applyNumberFormat="1" applyFont="1" applyBorder="1" applyAlignment="1">
      <alignment vertical="center" wrapText="1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173" fontId="34" fillId="12" borderId="0" xfId="0" applyNumberFormat="1" applyFont="1" applyFill="1" applyAlignment="1">
      <alignment horizontal="center" vertical="center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166" fontId="9" fillId="0" borderId="6" xfId="3" applyNumberFormat="1" applyFont="1" applyBorder="1" applyAlignment="1">
      <alignment horizontal="center" vertical="center"/>
    </xf>
    <xf numFmtId="0" fontId="8" fillId="0" borderId="6" xfId="3" applyFont="1" applyBorder="1" applyAlignment="1">
      <alignment vertical="center" wrapText="1"/>
    </xf>
    <xf numFmtId="0" fontId="8" fillId="0" borderId="6" xfId="3" applyFont="1" applyFill="1" applyBorder="1" applyAlignment="1">
      <alignment horizontal="left" vertical="center" wrapText="1"/>
    </xf>
    <xf numFmtId="169" fontId="8" fillId="0" borderId="6" xfId="3" applyNumberFormat="1" applyFont="1" applyBorder="1" applyAlignment="1">
      <alignment horizontal="center" vertical="center" wrapText="1"/>
    </xf>
    <xf numFmtId="166" fontId="8" fillId="0" borderId="6" xfId="3" applyNumberFormat="1" applyFont="1" applyBorder="1" applyAlignment="1">
      <alignment horizontal="right" vertical="center" wrapText="1"/>
    </xf>
    <xf numFmtId="168" fontId="8" fillId="0" borderId="6" xfId="3" applyNumberFormat="1" applyFont="1" applyFill="1" applyBorder="1" applyAlignment="1">
      <alignment horizontal="right" vertical="center" wrapText="1"/>
    </xf>
    <xf numFmtId="3" fontId="8" fillId="0" borderId="6" xfId="3" applyNumberFormat="1" applyFont="1" applyBorder="1" applyAlignment="1">
      <alignment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41" fillId="0" borderId="0" xfId="23" applyNumberFormat="1" applyFont="1"/>
    <xf numFmtId="0" fontId="42" fillId="9" borderId="14" xfId="24" applyNumberFormat="1" applyFont="1" applyFill="1" applyBorder="1" applyAlignment="1">
      <alignment horizontal="left" vertical="center"/>
    </xf>
    <xf numFmtId="174" fontId="41" fillId="10" borderId="14" xfId="25" applyNumberFormat="1" applyFont="1" applyFill="1" applyBorder="1" applyAlignment="1">
      <alignment vertical="center"/>
    </xf>
    <xf numFmtId="0" fontId="41" fillId="10" borderId="14" xfId="25" applyNumberFormat="1" applyFont="1" applyFill="1" applyBorder="1">
      <alignment horizontal="left" vertical="center"/>
    </xf>
    <xf numFmtId="169" fontId="41" fillId="10" borderId="14" xfId="25" applyNumberFormat="1" applyFont="1" applyFill="1" applyBorder="1" applyAlignment="1">
      <alignment horizontal="center" vertical="center"/>
    </xf>
    <xf numFmtId="174" fontId="41" fillId="10" borderId="14" xfId="25" applyNumberFormat="1" applyFont="1" applyFill="1" applyBorder="1" applyAlignment="1">
      <alignment horizontal="right" vertical="center"/>
    </xf>
    <xf numFmtId="175" fontId="41" fillId="10" borderId="14" xfId="25" applyNumberFormat="1" applyFont="1" applyFill="1" applyBorder="1" applyAlignment="1">
      <alignment horizontal="right" vertical="center"/>
    </xf>
    <xf numFmtId="176" fontId="41" fillId="10" borderId="14" xfId="25" applyNumberFormat="1" applyFont="1" applyFill="1" applyBorder="1" applyAlignment="1">
      <alignment horizontal="right" vertical="center"/>
    </xf>
    <xf numFmtId="177" fontId="41" fillId="10" borderId="14" xfId="25" applyNumberFormat="1" applyFont="1" applyFill="1" applyBorder="1" applyAlignment="1">
      <alignment horizontal="right" vertical="center"/>
    </xf>
    <xf numFmtId="174" fontId="41" fillId="14" borderId="14" xfId="25" applyNumberFormat="1" applyFont="1" applyFill="1" applyBorder="1" applyAlignment="1">
      <alignment vertical="center"/>
    </xf>
    <xf numFmtId="0" fontId="41" fillId="14" borderId="14" xfId="25" applyNumberFormat="1" applyFont="1" applyFill="1" applyBorder="1">
      <alignment horizontal="left" vertical="center"/>
    </xf>
    <xf numFmtId="169" fontId="41" fillId="14" borderId="14" xfId="25" applyNumberFormat="1" applyFont="1" applyFill="1" applyBorder="1" applyAlignment="1">
      <alignment horizontal="center" vertical="center"/>
    </xf>
    <xf numFmtId="174" fontId="41" fillId="14" borderId="14" xfId="25" applyNumberFormat="1" applyFont="1" applyFill="1" applyBorder="1" applyAlignment="1">
      <alignment horizontal="right" vertical="center"/>
    </xf>
    <xf numFmtId="175" fontId="41" fillId="14" borderId="14" xfId="25" applyNumberFormat="1" applyFont="1" applyFill="1" applyBorder="1" applyAlignment="1">
      <alignment horizontal="right" vertical="center"/>
    </xf>
    <xf numFmtId="176" fontId="41" fillId="14" borderId="14" xfId="25" applyNumberFormat="1" applyFont="1" applyFill="1" applyBorder="1" applyAlignment="1">
      <alignment horizontal="right" vertical="center"/>
    </xf>
    <xf numFmtId="177" fontId="41" fillId="14" borderId="14" xfId="25" applyNumberFormat="1" applyFont="1" applyFill="1" applyBorder="1" applyAlignment="1">
      <alignment horizontal="right" vertical="center"/>
    </xf>
    <xf numFmtId="174" fontId="42" fillId="9" borderId="14" xfId="24" applyNumberFormat="1" applyFont="1" applyFill="1" applyBorder="1" applyAlignment="1">
      <alignment horizontal="left" vertical="center"/>
    </xf>
    <xf numFmtId="169" fontId="42" fillId="9" borderId="14" xfId="24" applyNumberFormat="1" applyFont="1" applyFill="1" applyBorder="1" applyAlignment="1">
      <alignment horizontal="left" vertical="center"/>
    </xf>
    <xf numFmtId="175" fontId="42" fillId="9" borderId="14" xfId="24" applyNumberFormat="1" applyFont="1" applyFill="1" applyBorder="1" applyAlignment="1">
      <alignment horizontal="left" vertical="center"/>
    </xf>
    <xf numFmtId="176" fontId="42" fillId="9" borderId="14" xfId="24" applyNumberFormat="1" applyFont="1" applyFill="1" applyBorder="1" applyAlignment="1">
      <alignment horizontal="left" vertical="center"/>
    </xf>
    <xf numFmtId="177" fontId="42" fillId="9" borderId="14" xfId="24" applyNumberFormat="1" applyFont="1" applyFill="1" applyBorder="1" applyAlignment="1">
      <alignment horizontal="left" vertical="center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174" fontId="41" fillId="10" borderId="15" xfId="25" applyNumberFormat="1" applyFont="1" applyFill="1" applyBorder="1" applyAlignment="1">
      <alignment vertical="center"/>
    </xf>
    <xf numFmtId="0" fontId="41" fillId="10" borderId="15" xfId="25" applyNumberFormat="1" applyFont="1" applyFill="1" applyBorder="1" applyAlignment="1">
      <alignment vertical="center"/>
    </xf>
    <xf numFmtId="169" fontId="41" fillId="10" borderId="15" xfId="25" applyNumberFormat="1" applyFont="1" applyFill="1" applyBorder="1" applyAlignment="1">
      <alignment horizontal="center" vertical="center"/>
    </xf>
    <xf numFmtId="166" fontId="18" fillId="0" borderId="0" xfId="10" applyNumberFormat="1" applyFont="1" applyAlignment="1">
      <alignment horizontal="center" vertical="center" wrapText="1"/>
    </xf>
    <xf numFmtId="166" fontId="10" fillId="11" borderId="2" xfId="3" applyNumberFormat="1" applyFont="1" applyFill="1" applyBorder="1" applyAlignment="1">
      <alignment horizontal="left" vertical="center" wrapText="1"/>
    </xf>
    <xf numFmtId="166" fontId="9" fillId="4" borderId="0" xfId="3" applyNumberFormat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horizontal="center" vertical="center" wrapText="1"/>
    </xf>
    <xf numFmtId="167" fontId="13" fillId="6" borderId="0" xfId="3" applyNumberFormat="1" applyFont="1" applyFill="1" applyBorder="1" applyAlignment="1">
      <alignment horizontal="center" vertical="center" wrapText="1"/>
    </xf>
    <xf numFmtId="167" fontId="9" fillId="4" borderId="0" xfId="3" applyNumberFormat="1" applyFont="1" applyFill="1" applyBorder="1" applyAlignment="1">
      <alignment horizontal="center" vertical="center" wrapText="1"/>
    </xf>
    <xf numFmtId="0" fontId="41" fillId="10" borderId="14" xfId="25" applyNumberFormat="1" applyFont="1" applyFill="1" applyBorder="1" applyAlignment="1">
      <alignment horizontal="left" vertical="center" shrinkToFit="1"/>
    </xf>
    <xf numFmtId="0" fontId="39" fillId="9" borderId="0" xfId="22" applyNumberFormat="1" applyFont="1" applyFill="1">
      <alignment horizontal="center" vertical="center"/>
    </xf>
    <xf numFmtId="0" fontId="42" fillId="9" borderId="14" xfId="24" applyNumberFormat="1" applyFont="1" applyFill="1" applyBorder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6" fillId="4" borderId="4" xfId="3" applyNumberFormat="1" applyFont="1" applyFill="1" applyBorder="1" applyAlignment="1">
      <alignment horizontal="center" vertical="center"/>
    </xf>
    <xf numFmtId="0" fontId="6" fillId="4" borderId="2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6" fillId="4" borderId="6" xfId="3" applyNumberFormat="1" applyFont="1" applyFill="1" applyBorder="1" applyAlignment="1">
      <alignment horizontal="left" vertical="center"/>
    </xf>
    <xf numFmtId="0" fontId="6" fillId="4" borderId="5" xfId="3" applyNumberFormat="1" applyFont="1" applyFill="1" applyBorder="1" applyAlignment="1">
      <alignment horizontal="left" vertical="center"/>
    </xf>
    <xf numFmtId="0" fontId="6" fillId="4" borderId="7" xfId="3" applyNumberFormat="1" applyFont="1" applyFill="1" applyBorder="1" applyAlignment="1">
      <alignment horizontal="center" vertical="center"/>
    </xf>
    <xf numFmtId="166" fontId="16" fillId="0" borderId="0" xfId="3" applyNumberFormat="1" applyFont="1" applyFill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8" fillId="5" borderId="0" xfId="6" applyNumberFormat="1" applyFont="1" applyFill="1" applyBorder="1" applyAlignment="1">
      <alignment horizontal="center" vertical="center" wrapText="1"/>
    </xf>
    <xf numFmtId="0" fontId="18" fillId="5" borderId="0" xfId="6" applyNumberFormat="1" applyFont="1" applyFill="1" applyBorder="1" applyAlignment="1">
      <alignment horizontal="center" vertical="center"/>
    </xf>
  </cellXfs>
  <cellStyles count="26">
    <cellStyle name="DetalheA" xfId="1"/>
    <cellStyle name="DetalheA 2" xfId="18"/>
    <cellStyle name="DetalheB" xfId="2"/>
    <cellStyle name="DetalheB 2" xfId="14"/>
    <cellStyle name="DetalheB 3" xfId="20"/>
    <cellStyle name="DetalheB 4" xfId="25"/>
    <cellStyle name="Normal" xfId="0" builtinId="0"/>
    <cellStyle name="Normal 10" xfId="23"/>
    <cellStyle name="Normal 2" xfId="3"/>
    <cellStyle name="Normal 2 2" xfId="4"/>
    <cellStyle name="Normal 3" xfId="5"/>
    <cellStyle name="Normal 4" xfId="6"/>
    <cellStyle name="Normal 5" xfId="7"/>
    <cellStyle name="Normal 6" xfId="11"/>
    <cellStyle name="Normal 7" xfId="16"/>
    <cellStyle name="Normal 8" xfId="8"/>
    <cellStyle name="Normal 9" xfId="21"/>
    <cellStyle name="TituloA" xfId="15"/>
    <cellStyle name="TituloA 2" xfId="17"/>
    <cellStyle name="TituloB" xfId="9"/>
    <cellStyle name="TituloB 2" xfId="13"/>
    <cellStyle name="TituloB 3" xfId="19"/>
    <cellStyle name="TituloB 4" xfId="24"/>
    <cellStyle name="TituloPrincipal" xfId="10"/>
    <cellStyle name="TituloPrincipal 2" xfId="12"/>
    <cellStyle name="TituloPrincipal 3" xfId="22"/>
  </cellStyles>
  <dxfs count="14"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  <border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</font>
    </dxf>
    <dxf>
      <font>
        <b/>
        <i val="0"/>
        <color theme="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 style="hair">
          <color theme="1" tint="0.24994659260841701"/>
        </bottom>
        <vertical/>
        <horizontal style="hair">
          <color theme="1" tint="0.24994659260841701"/>
        </horizontal>
      </border>
    </dxf>
  </dxfs>
  <tableStyles count="1" defaultTableStyle="TableStyleMedium9" defaultPivotStyle="PivotStyleLight16">
    <tableStyle name="ICA" table="0" count="6">
      <tableStyleElement type="wholeTable" dxfId="13"/>
      <tableStyleElement type="headerRow" dxfId="12"/>
      <tableStyleElement type="firstColumn" dxfId="11"/>
      <tableStyleElement type="firstRowStripe" dxfId="10"/>
      <tableStyleElement type="firstColumnStripe" dxfId="9"/>
      <tableStyleElement type="pageFieldLabels" dxfId="8"/>
    </tableStyle>
  </tableStyles>
  <colors>
    <mruColors>
      <color rgb="FFFFFF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10" Type="http://schemas.openxmlformats.org/officeDocument/2006/relationships/image" Target="../media/image1.png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tif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261690</xdr:colOff>
      <xdr:row>0</xdr:row>
      <xdr:rowOff>86783</xdr:rowOff>
    </xdr:from>
    <xdr:to>
      <xdr:col>6</xdr:col>
      <xdr:colOff>187812</xdr:colOff>
      <xdr:row>2</xdr:row>
      <xdr:rowOff>118335</xdr:rowOff>
    </xdr:to>
    <xdr:sp macro="" textlink="">
      <xdr:nvSpPr>
        <xdr:cNvPr id="17" name="Forma livre 16"/>
        <xdr:cNvSpPr/>
      </xdr:nvSpPr>
      <xdr:spPr>
        <a:xfrm>
          <a:off x="261690" y="86783"/>
          <a:ext cx="3603600" cy="362856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800" b="1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BOX OFFICE 2018</a:t>
          </a:r>
        </a:p>
      </xdr:txBody>
    </xdr:sp>
    <xdr:clientData/>
  </xdr:twoCellAnchor>
  <xdr:twoCellAnchor>
    <xdr:from>
      <xdr:col>0</xdr:col>
      <xdr:colOff>261690</xdr:colOff>
      <xdr:row>2</xdr:row>
      <xdr:rowOff>143555</xdr:rowOff>
    </xdr:from>
    <xdr:to>
      <xdr:col>6</xdr:col>
      <xdr:colOff>187762</xdr:colOff>
      <xdr:row>5</xdr:row>
      <xdr:rowOff>11332</xdr:rowOff>
    </xdr:to>
    <xdr:sp macro="" textlink="">
      <xdr:nvSpPr>
        <xdr:cNvPr id="18" name="Forma livre 17"/>
        <xdr:cNvSpPr/>
      </xdr:nvSpPr>
      <xdr:spPr>
        <a:xfrm>
          <a:off x="261690" y="467405"/>
          <a:ext cx="3583672" cy="353552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+mn-lt"/>
              <a:ea typeface="+mn-ea"/>
              <a:cs typeface="+mn-cs"/>
            </a:rPr>
            <a:t>PUBLICAÇÃO DE FIM-DE-SEMANA</a:t>
          </a:r>
        </a:p>
      </xdr:txBody>
    </xdr:sp>
    <xdr:clientData/>
  </xdr:twoCellAnchor>
  <xdr:twoCellAnchor>
    <xdr:from>
      <xdr:col>0</xdr:col>
      <xdr:colOff>261690</xdr:colOff>
      <xdr:row>5</xdr:row>
      <xdr:rowOff>36552</xdr:rowOff>
    </xdr:from>
    <xdr:to>
      <xdr:col>6</xdr:col>
      <xdr:colOff>187761</xdr:colOff>
      <xdr:row>7</xdr:row>
      <xdr:rowOff>69982</xdr:rowOff>
    </xdr:to>
    <xdr:sp macro="" textlink="">
      <xdr:nvSpPr>
        <xdr:cNvPr id="19" name="Forma livre 18">
          <a:hlinkClick xmlns:r="http://schemas.openxmlformats.org/officeDocument/2006/relationships" r:id="rId1"/>
        </xdr:cNvPr>
        <xdr:cNvSpPr/>
      </xdr:nvSpPr>
      <xdr:spPr>
        <a:xfrm>
          <a:off x="261690" y="846177"/>
          <a:ext cx="3583671" cy="357280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FDS</a:t>
          </a:r>
        </a:p>
      </xdr:txBody>
    </xdr:sp>
    <xdr:clientData/>
  </xdr:twoCellAnchor>
  <xdr:twoCellAnchor>
    <xdr:from>
      <xdr:col>0</xdr:col>
      <xdr:colOff>261690</xdr:colOff>
      <xdr:row>7</xdr:row>
      <xdr:rowOff>95202</xdr:rowOff>
    </xdr:from>
    <xdr:to>
      <xdr:col>6</xdr:col>
      <xdr:colOff>187762</xdr:colOff>
      <xdr:row>9</xdr:row>
      <xdr:rowOff>128631</xdr:rowOff>
    </xdr:to>
    <xdr:sp macro="" textlink="">
      <xdr:nvSpPr>
        <xdr:cNvPr id="20" name="Forma livre 19">
          <a:hlinkClick xmlns:r="http://schemas.openxmlformats.org/officeDocument/2006/relationships" r:id="rId2"/>
        </xdr:cNvPr>
        <xdr:cNvSpPr/>
      </xdr:nvSpPr>
      <xdr:spPr>
        <a:xfrm>
          <a:off x="261690" y="1228677"/>
          <a:ext cx="3583672" cy="357279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ACUMULADOS FDS</a:t>
          </a:r>
        </a:p>
      </xdr:txBody>
    </xdr:sp>
    <xdr:clientData/>
  </xdr:twoCellAnchor>
  <xdr:twoCellAnchor>
    <xdr:from>
      <xdr:col>0</xdr:col>
      <xdr:colOff>261690</xdr:colOff>
      <xdr:row>9</xdr:row>
      <xdr:rowOff>153851</xdr:rowOff>
    </xdr:from>
    <xdr:to>
      <xdr:col>6</xdr:col>
      <xdr:colOff>187761</xdr:colOff>
      <xdr:row>12</xdr:row>
      <xdr:rowOff>25356</xdr:rowOff>
    </xdr:to>
    <xdr:sp macro="" textlink="">
      <xdr:nvSpPr>
        <xdr:cNvPr id="22" name="Forma livre 21"/>
        <xdr:cNvSpPr/>
      </xdr:nvSpPr>
      <xdr:spPr>
        <a:xfrm>
          <a:off x="261690" y="1611176"/>
          <a:ext cx="3583671" cy="357280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+mn-lt"/>
              <a:ea typeface="+mn-ea"/>
              <a:cs typeface="+mn-cs"/>
            </a:rPr>
            <a:t> PUBLICAÇÃO  SEMANAL</a:t>
          </a:r>
        </a:p>
      </xdr:txBody>
    </xdr:sp>
    <xdr:clientData/>
  </xdr:twoCellAnchor>
  <xdr:twoCellAnchor>
    <xdr:from>
      <xdr:col>0</xdr:col>
      <xdr:colOff>261690</xdr:colOff>
      <xdr:row>12</xdr:row>
      <xdr:rowOff>50576</xdr:rowOff>
    </xdr:from>
    <xdr:to>
      <xdr:col>6</xdr:col>
      <xdr:colOff>187762</xdr:colOff>
      <xdr:row>14</xdr:row>
      <xdr:rowOff>84006</xdr:rowOff>
    </xdr:to>
    <xdr:sp macro="" textlink="">
      <xdr:nvSpPr>
        <xdr:cNvPr id="23" name="Forma livre 22">
          <a:hlinkClick xmlns:r="http://schemas.openxmlformats.org/officeDocument/2006/relationships" r:id="rId3"/>
        </xdr:cNvPr>
        <xdr:cNvSpPr/>
      </xdr:nvSpPr>
      <xdr:spPr>
        <a:xfrm>
          <a:off x="261690" y="1993676"/>
          <a:ext cx="3583672" cy="357280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SEMANAL</a:t>
          </a:r>
        </a:p>
      </xdr:txBody>
    </xdr:sp>
    <xdr:clientData/>
  </xdr:twoCellAnchor>
  <xdr:twoCellAnchor>
    <xdr:from>
      <xdr:col>0</xdr:col>
      <xdr:colOff>261690</xdr:colOff>
      <xdr:row>14</xdr:row>
      <xdr:rowOff>109226</xdr:rowOff>
    </xdr:from>
    <xdr:to>
      <xdr:col>6</xdr:col>
      <xdr:colOff>187170</xdr:colOff>
      <xdr:row>16</xdr:row>
      <xdr:rowOff>142655</xdr:rowOff>
    </xdr:to>
    <xdr:sp macro="" textlink="">
      <xdr:nvSpPr>
        <xdr:cNvPr id="24" name="Forma livre 23">
          <a:hlinkClick xmlns:r="http://schemas.openxmlformats.org/officeDocument/2006/relationships" r:id="rId4"/>
        </xdr:cNvPr>
        <xdr:cNvSpPr/>
      </xdr:nvSpPr>
      <xdr:spPr>
        <a:xfrm>
          <a:off x="261690" y="2376176"/>
          <a:ext cx="3583080" cy="357279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ACUMULADO SEMANAL</a:t>
          </a:r>
        </a:p>
      </xdr:txBody>
    </xdr:sp>
    <xdr:clientData/>
  </xdr:twoCellAnchor>
  <xdr:twoCellAnchor>
    <xdr:from>
      <xdr:col>0</xdr:col>
      <xdr:colOff>261690</xdr:colOff>
      <xdr:row>19</xdr:row>
      <xdr:rowOff>66965</xdr:rowOff>
    </xdr:from>
    <xdr:to>
      <xdr:col>6</xdr:col>
      <xdr:colOff>187762</xdr:colOff>
      <xdr:row>21</xdr:row>
      <xdr:rowOff>100394</xdr:rowOff>
    </xdr:to>
    <xdr:sp macro="" textlink="">
      <xdr:nvSpPr>
        <xdr:cNvPr id="25" name="Forma livre 24">
          <a:hlinkClick xmlns:r="http://schemas.openxmlformats.org/officeDocument/2006/relationships" r:id="rId5"/>
        </xdr:cNvPr>
        <xdr:cNvSpPr/>
      </xdr:nvSpPr>
      <xdr:spPr>
        <a:xfrm>
          <a:off x="261690" y="3143540"/>
          <a:ext cx="3583672" cy="357279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GERAL DE FILMES</a:t>
          </a:r>
        </a:p>
      </xdr:txBody>
    </xdr:sp>
    <xdr:clientData/>
  </xdr:twoCellAnchor>
  <xdr:twoCellAnchor>
    <xdr:from>
      <xdr:col>0</xdr:col>
      <xdr:colOff>261690</xdr:colOff>
      <xdr:row>24</xdr:row>
      <xdr:rowOff>20977</xdr:rowOff>
    </xdr:from>
    <xdr:to>
      <xdr:col>6</xdr:col>
      <xdr:colOff>187170</xdr:colOff>
      <xdr:row>26</xdr:row>
      <xdr:rowOff>54405</xdr:rowOff>
    </xdr:to>
    <xdr:sp macro="" textlink="">
      <xdr:nvSpPr>
        <xdr:cNvPr id="26" name="Forma livre 25">
          <a:hlinkClick xmlns:r="http://schemas.openxmlformats.org/officeDocument/2006/relationships" r:id="rId6"/>
        </xdr:cNvPr>
        <xdr:cNvSpPr/>
      </xdr:nvSpPr>
      <xdr:spPr>
        <a:xfrm>
          <a:off x="261690" y="3907177"/>
          <a:ext cx="3583080" cy="357278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FILMES MAIS VISTOS</a:t>
          </a:r>
        </a:p>
      </xdr:txBody>
    </xdr:sp>
    <xdr:clientData/>
  </xdr:twoCellAnchor>
  <xdr:twoCellAnchor>
    <xdr:from>
      <xdr:col>0</xdr:col>
      <xdr:colOff>261690</xdr:colOff>
      <xdr:row>17</xdr:row>
      <xdr:rowOff>5950</xdr:rowOff>
    </xdr:from>
    <xdr:to>
      <xdr:col>6</xdr:col>
      <xdr:colOff>187762</xdr:colOff>
      <xdr:row>19</xdr:row>
      <xdr:rowOff>41745</xdr:rowOff>
    </xdr:to>
    <xdr:sp macro="" textlink="">
      <xdr:nvSpPr>
        <xdr:cNvPr id="27" name="Forma livre 26">
          <a:hlinkClick xmlns:r="http://schemas.openxmlformats.org/officeDocument/2006/relationships" r:id="rId7"/>
        </xdr:cNvPr>
        <xdr:cNvSpPr/>
      </xdr:nvSpPr>
      <xdr:spPr>
        <a:xfrm>
          <a:off x="261690" y="2758675"/>
          <a:ext cx="3583672" cy="359645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FILMES NACIONAIS ESTREADOS</a:t>
          </a:r>
        </a:p>
      </xdr:txBody>
    </xdr:sp>
    <xdr:clientData/>
  </xdr:twoCellAnchor>
  <xdr:twoCellAnchor>
    <xdr:from>
      <xdr:col>0</xdr:col>
      <xdr:colOff>261690</xdr:colOff>
      <xdr:row>21</xdr:row>
      <xdr:rowOff>125614</xdr:rowOff>
    </xdr:from>
    <xdr:to>
      <xdr:col>6</xdr:col>
      <xdr:colOff>187170</xdr:colOff>
      <xdr:row>23</xdr:row>
      <xdr:rowOff>157682</xdr:rowOff>
    </xdr:to>
    <xdr:sp macro="" textlink="">
      <xdr:nvSpPr>
        <xdr:cNvPr id="28" name="Forma livre 27">
          <a:hlinkClick xmlns:r="http://schemas.openxmlformats.org/officeDocument/2006/relationships" r:id="rId8"/>
        </xdr:cNvPr>
        <xdr:cNvSpPr/>
      </xdr:nvSpPr>
      <xdr:spPr>
        <a:xfrm>
          <a:off x="261690" y="3526039"/>
          <a:ext cx="3583080" cy="355918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FILMES NACIONAIS MAIS VISTOS</a:t>
          </a:r>
        </a:p>
      </xdr:txBody>
    </xdr:sp>
    <xdr:clientData/>
  </xdr:twoCellAnchor>
  <xdr:twoCellAnchor>
    <xdr:from>
      <xdr:col>0</xdr:col>
      <xdr:colOff>261690</xdr:colOff>
      <xdr:row>26</xdr:row>
      <xdr:rowOff>79621</xdr:rowOff>
    </xdr:from>
    <xdr:to>
      <xdr:col>6</xdr:col>
      <xdr:colOff>187762</xdr:colOff>
      <xdr:row>28</xdr:row>
      <xdr:rowOff>113050</xdr:rowOff>
    </xdr:to>
    <xdr:sp macro="" textlink="">
      <xdr:nvSpPr>
        <xdr:cNvPr id="29" name="Forma livre 28">
          <a:hlinkClick xmlns:r="http://schemas.openxmlformats.org/officeDocument/2006/relationships" r:id="rId9"/>
        </xdr:cNvPr>
        <xdr:cNvSpPr/>
      </xdr:nvSpPr>
      <xdr:spPr>
        <a:xfrm>
          <a:off x="261690" y="4289671"/>
          <a:ext cx="3583672" cy="357279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EVOLUÇÃO SEMANAL</a:t>
          </a:r>
        </a:p>
      </xdr:txBody>
    </xdr:sp>
    <xdr:clientData/>
  </xdr:twoCellAnchor>
  <xdr:twoCellAnchor editAs="oneCell">
    <xdr:from>
      <xdr:col>1</xdr:col>
      <xdr:colOff>579368</xdr:colOff>
      <xdr:row>29</xdr:row>
      <xdr:rowOff>151317</xdr:rowOff>
    </xdr:from>
    <xdr:to>
      <xdr:col>4</xdr:col>
      <xdr:colOff>80755</xdr:colOff>
      <xdr:row>35</xdr:row>
      <xdr:rowOff>132522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281" y="4955230"/>
          <a:ext cx="1340126" cy="9751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66675</xdr:rowOff>
    </xdr:from>
    <xdr:to>
      <xdr:col>1</xdr:col>
      <xdr:colOff>351900</xdr:colOff>
      <xdr:row>0</xdr:row>
      <xdr:rowOff>499408</xdr:rowOff>
    </xdr:to>
    <xdr:sp macro="" textlink="">
      <xdr:nvSpPr>
        <xdr:cNvPr id="11" name="Forma livre 10">
          <a:hlinkClick xmlns:r="http://schemas.openxmlformats.org/officeDocument/2006/relationships" r:id="rId1"/>
        </xdr:cNvPr>
        <xdr:cNvSpPr/>
      </xdr:nvSpPr>
      <xdr:spPr>
        <a:xfrm>
          <a:off x="47625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391743</xdr:colOff>
      <xdr:row>0</xdr:row>
      <xdr:rowOff>66675</xdr:rowOff>
    </xdr:from>
    <xdr:to>
      <xdr:col>2</xdr:col>
      <xdr:colOff>696018</xdr:colOff>
      <xdr:row>0</xdr:row>
      <xdr:rowOff>499408</xdr:rowOff>
    </xdr:to>
    <xdr:sp macro="" textlink="">
      <xdr:nvSpPr>
        <xdr:cNvPr id="12" name="Forma livre 11">
          <a:hlinkClick xmlns:r="http://schemas.openxmlformats.org/officeDocument/2006/relationships" r:id="rId2"/>
        </xdr:cNvPr>
        <xdr:cNvSpPr/>
      </xdr:nvSpPr>
      <xdr:spPr>
        <a:xfrm>
          <a:off x="1239468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2</xdr:col>
      <xdr:colOff>735861</xdr:colOff>
      <xdr:row>0</xdr:row>
      <xdr:rowOff>66675</xdr:rowOff>
    </xdr:from>
    <xdr:to>
      <xdr:col>3</xdr:col>
      <xdr:colOff>449586</xdr:colOff>
      <xdr:row>0</xdr:row>
      <xdr:rowOff>499408</xdr:rowOff>
    </xdr:to>
    <xdr:sp macro="" textlink="">
      <xdr:nvSpPr>
        <xdr:cNvPr id="13" name="Forma livre 12">
          <a:hlinkClick xmlns:r="http://schemas.openxmlformats.org/officeDocument/2006/relationships" r:id="rId3"/>
        </xdr:cNvPr>
        <xdr:cNvSpPr/>
      </xdr:nvSpPr>
      <xdr:spPr>
        <a:xfrm>
          <a:off x="2431311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3</xdr:col>
      <xdr:colOff>489429</xdr:colOff>
      <xdr:row>0</xdr:row>
      <xdr:rowOff>66675</xdr:rowOff>
    </xdr:from>
    <xdr:to>
      <xdr:col>5</xdr:col>
      <xdr:colOff>86706</xdr:colOff>
      <xdr:row>0</xdr:row>
      <xdr:rowOff>499408</xdr:rowOff>
    </xdr:to>
    <xdr:sp macro="" textlink="">
      <xdr:nvSpPr>
        <xdr:cNvPr id="14" name="Forma livre 13">
          <a:hlinkClick xmlns:r="http://schemas.openxmlformats.org/officeDocument/2006/relationships" r:id="rId4"/>
        </xdr:cNvPr>
        <xdr:cNvSpPr/>
      </xdr:nvSpPr>
      <xdr:spPr>
        <a:xfrm>
          <a:off x="3623154" y="6667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5</xdr:col>
      <xdr:colOff>126549</xdr:colOff>
      <xdr:row>0</xdr:row>
      <xdr:rowOff>66675</xdr:rowOff>
    </xdr:from>
    <xdr:to>
      <xdr:col>6</xdr:col>
      <xdr:colOff>473266</xdr:colOff>
      <xdr:row>0</xdr:row>
      <xdr:rowOff>499408</xdr:rowOff>
    </xdr:to>
    <xdr:sp macro="" textlink="">
      <xdr:nvSpPr>
        <xdr:cNvPr id="15" name="Forma livre 14">
          <a:hlinkClick xmlns:r="http://schemas.openxmlformats.org/officeDocument/2006/relationships" r:id="rId5"/>
        </xdr:cNvPr>
        <xdr:cNvSpPr/>
      </xdr:nvSpPr>
      <xdr:spPr>
        <a:xfrm>
          <a:off x="4822374" y="6667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6</xdr:col>
      <xdr:colOff>513109</xdr:colOff>
      <xdr:row>0</xdr:row>
      <xdr:rowOff>66675</xdr:rowOff>
    </xdr:from>
    <xdr:to>
      <xdr:col>8</xdr:col>
      <xdr:colOff>232483</xdr:colOff>
      <xdr:row>0</xdr:row>
      <xdr:rowOff>499408</xdr:rowOff>
    </xdr:to>
    <xdr:sp macro="" textlink="">
      <xdr:nvSpPr>
        <xdr:cNvPr id="16" name="Forma livre 15">
          <a:hlinkClick xmlns:r="http://schemas.openxmlformats.org/officeDocument/2006/relationships" r:id="rId6"/>
        </xdr:cNvPr>
        <xdr:cNvSpPr/>
      </xdr:nvSpPr>
      <xdr:spPr>
        <a:xfrm>
          <a:off x="6018559" y="6667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8</xdr:col>
      <xdr:colOff>272326</xdr:colOff>
      <xdr:row>0</xdr:row>
      <xdr:rowOff>66675</xdr:rowOff>
    </xdr:from>
    <xdr:to>
      <xdr:col>10</xdr:col>
      <xdr:colOff>210570</xdr:colOff>
      <xdr:row>0</xdr:row>
      <xdr:rowOff>499408</xdr:rowOff>
    </xdr:to>
    <xdr:sp macro="" textlink="">
      <xdr:nvSpPr>
        <xdr:cNvPr id="17" name="Forma livre 16">
          <a:hlinkClick xmlns:r="http://schemas.openxmlformats.org/officeDocument/2006/relationships" r:id="rId7"/>
        </xdr:cNvPr>
        <xdr:cNvSpPr/>
      </xdr:nvSpPr>
      <xdr:spPr>
        <a:xfrm>
          <a:off x="7216051" y="6667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10</xdr:col>
      <xdr:colOff>250413</xdr:colOff>
      <xdr:row>0</xdr:row>
      <xdr:rowOff>66675</xdr:rowOff>
    </xdr:from>
    <xdr:to>
      <xdr:col>12</xdr:col>
      <xdr:colOff>183082</xdr:colOff>
      <xdr:row>0</xdr:row>
      <xdr:rowOff>499408</xdr:rowOff>
    </xdr:to>
    <xdr:sp macro="" textlink="">
      <xdr:nvSpPr>
        <xdr:cNvPr id="18" name="Forma livre 17">
          <a:hlinkClick xmlns:r="http://schemas.openxmlformats.org/officeDocument/2006/relationships" r:id="rId8"/>
        </xdr:cNvPr>
        <xdr:cNvSpPr/>
      </xdr:nvSpPr>
      <xdr:spPr>
        <a:xfrm>
          <a:off x="8413338" y="6667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12</xdr:col>
      <xdr:colOff>222928</xdr:colOff>
      <xdr:row>0</xdr:row>
      <xdr:rowOff>66675</xdr:rowOff>
    </xdr:from>
    <xdr:to>
      <xdr:col>14</xdr:col>
      <xdr:colOff>154429</xdr:colOff>
      <xdr:row>0</xdr:row>
      <xdr:rowOff>499408</xdr:rowOff>
    </xdr:to>
    <xdr:sp macro="" textlink="">
      <xdr:nvSpPr>
        <xdr:cNvPr id="19" name="Forma livre 18">
          <a:hlinkClick xmlns:r="http://schemas.openxmlformats.org/officeDocument/2006/relationships" r:id="rId9"/>
        </xdr:cNvPr>
        <xdr:cNvSpPr/>
      </xdr:nvSpPr>
      <xdr:spPr>
        <a:xfrm>
          <a:off x="9605053" y="6667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30464</xdr:colOff>
      <xdr:row>0</xdr:row>
      <xdr:rowOff>55536</xdr:rowOff>
    </xdr:from>
    <xdr:to>
      <xdr:col>1</xdr:col>
      <xdr:colOff>601439</xdr:colOff>
      <xdr:row>0</xdr:row>
      <xdr:rowOff>488269</xdr:rowOff>
    </xdr:to>
    <xdr:sp macro="" textlink="">
      <xdr:nvSpPr>
        <xdr:cNvPr id="87" name="Forma livre 86">
          <a:hlinkClick xmlns:r="http://schemas.openxmlformats.org/officeDocument/2006/relationships" r:id="rId1"/>
        </xdr:cNvPr>
        <xdr:cNvSpPr/>
      </xdr:nvSpPr>
      <xdr:spPr>
        <a:xfrm>
          <a:off x="30464" y="55536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</a:t>
          </a: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 </a:t>
          </a: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FDS</a:t>
          </a:r>
        </a:p>
      </xdr:txBody>
    </xdr:sp>
    <xdr:clientData fPrintsWithSheet="0"/>
  </xdr:twoCellAnchor>
  <xdr:twoCellAnchor editAs="absolute">
    <xdr:from>
      <xdr:col>1</xdr:col>
      <xdr:colOff>641282</xdr:colOff>
      <xdr:row>0</xdr:row>
      <xdr:rowOff>55536</xdr:rowOff>
    </xdr:from>
    <xdr:to>
      <xdr:col>1</xdr:col>
      <xdr:colOff>1793282</xdr:colOff>
      <xdr:row>0</xdr:row>
      <xdr:rowOff>488269</xdr:rowOff>
    </xdr:to>
    <xdr:sp macro="" textlink="">
      <xdr:nvSpPr>
        <xdr:cNvPr id="88" name="Forma livre 87">
          <a:hlinkClick xmlns:r="http://schemas.openxmlformats.org/officeDocument/2006/relationships" r:id="rId2"/>
        </xdr:cNvPr>
        <xdr:cNvSpPr/>
      </xdr:nvSpPr>
      <xdr:spPr>
        <a:xfrm>
          <a:off x="1222307" y="55536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1833125</xdr:colOff>
      <xdr:row>0</xdr:row>
      <xdr:rowOff>55536</xdr:rowOff>
    </xdr:from>
    <xdr:to>
      <xdr:col>2</xdr:col>
      <xdr:colOff>613400</xdr:colOff>
      <xdr:row>0</xdr:row>
      <xdr:rowOff>488269</xdr:rowOff>
    </xdr:to>
    <xdr:sp macro="" textlink="">
      <xdr:nvSpPr>
        <xdr:cNvPr id="90" name="Forma livre 89">
          <a:hlinkClick xmlns:r="http://schemas.openxmlformats.org/officeDocument/2006/relationships" r:id="rId3"/>
        </xdr:cNvPr>
        <xdr:cNvSpPr/>
      </xdr:nvSpPr>
      <xdr:spPr>
        <a:xfrm>
          <a:off x="2414150" y="55536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653243</xdr:colOff>
      <xdr:row>0</xdr:row>
      <xdr:rowOff>55536</xdr:rowOff>
    </xdr:from>
    <xdr:to>
      <xdr:col>3</xdr:col>
      <xdr:colOff>326720</xdr:colOff>
      <xdr:row>0</xdr:row>
      <xdr:rowOff>488269</xdr:rowOff>
    </xdr:to>
    <xdr:sp macro="" textlink="">
      <xdr:nvSpPr>
        <xdr:cNvPr id="91" name="Forma livre 90">
          <a:hlinkClick xmlns:r="http://schemas.openxmlformats.org/officeDocument/2006/relationships" r:id="rId4"/>
        </xdr:cNvPr>
        <xdr:cNvSpPr/>
      </xdr:nvSpPr>
      <xdr:spPr>
        <a:xfrm>
          <a:off x="3605993" y="55536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3</xdr:col>
      <xdr:colOff>366563</xdr:colOff>
      <xdr:row>0</xdr:row>
      <xdr:rowOff>55536</xdr:rowOff>
    </xdr:from>
    <xdr:to>
      <xdr:col>5</xdr:col>
      <xdr:colOff>208455</xdr:colOff>
      <xdr:row>0</xdr:row>
      <xdr:rowOff>488269</xdr:rowOff>
    </xdr:to>
    <xdr:sp macro="" textlink="">
      <xdr:nvSpPr>
        <xdr:cNvPr id="92" name="Forma livre 91">
          <a:hlinkClick xmlns:r="http://schemas.openxmlformats.org/officeDocument/2006/relationships" r:id="rId5"/>
        </xdr:cNvPr>
        <xdr:cNvSpPr/>
      </xdr:nvSpPr>
      <xdr:spPr>
        <a:xfrm>
          <a:off x="4805213" y="55536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5</xdr:col>
      <xdr:colOff>248298</xdr:colOff>
      <xdr:row>0</xdr:row>
      <xdr:rowOff>55536</xdr:rowOff>
    </xdr:from>
    <xdr:to>
      <xdr:col>6</xdr:col>
      <xdr:colOff>1039915</xdr:colOff>
      <xdr:row>0</xdr:row>
      <xdr:rowOff>488269</xdr:rowOff>
    </xdr:to>
    <xdr:sp macro="" textlink="">
      <xdr:nvSpPr>
        <xdr:cNvPr id="93" name="Forma livre 92">
          <a:hlinkClick xmlns:r="http://schemas.openxmlformats.org/officeDocument/2006/relationships" r:id="rId6"/>
        </xdr:cNvPr>
        <xdr:cNvSpPr/>
      </xdr:nvSpPr>
      <xdr:spPr>
        <a:xfrm>
          <a:off x="6001398" y="55536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6</xdr:col>
      <xdr:colOff>1079758</xdr:colOff>
      <xdr:row>0</xdr:row>
      <xdr:rowOff>55536</xdr:rowOff>
    </xdr:from>
    <xdr:to>
      <xdr:col>8</xdr:col>
      <xdr:colOff>204294</xdr:colOff>
      <xdr:row>0</xdr:row>
      <xdr:rowOff>488269</xdr:rowOff>
    </xdr:to>
    <xdr:sp macro="" textlink="">
      <xdr:nvSpPr>
        <xdr:cNvPr id="94" name="Forma livre 93">
          <a:hlinkClick xmlns:r="http://schemas.openxmlformats.org/officeDocument/2006/relationships" r:id="rId7"/>
        </xdr:cNvPr>
        <xdr:cNvSpPr/>
      </xdr:nvSpPr>
      <xdr:spPr>
        <a:xfrm>
          <a:off x="7198890" y="55536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8</xdr:col>
      <xdr:colOff>244137</xdr:colOff>
      <xdr:row>0</xdr:row>
      <xdr:rowOff>55536</xdr:rowOff>
    </xdr:from>
    <xdr:to>
      <xdr:col>10</xdr:col>
      <xdr:colOff>413571</xdr:colOff>
      <xdr:row>0</xdr:row>
      <xdr:rowOff>488269</xdr:rowOff>
    </xdr:to>
    <xdr:sp macro="" textlink="">
      <xdr:nvSpPr>
        <xdr:cNvPr id="95" name="Forma livre 94">
          <a:hlinkClick xmlns:r="http://schemas.openxmlformats.org/officeDocument/2006/relationships" r:id="rId8"/>
        </xdr:cNvPr>
        <xdr:cNvSpPr/>
      </xdr:nvSpPr>
      <xdr:spPr>
        <a:xfrm>
          <a:off x="8396177" y="55536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10</xdr:col>
      <xdr:colOff>453417</xdr:colOff>
      <xdr:row>0</xdr:row>
      <xdr:rowOff>55536</xdr:rowOff>
    </xdr:from>
    <xdr:to>
      <xdr:col>11</xdr:col>
      <xdr:colOff>760475</xdr:colOff>
      <xdr:row>0</xdr:row>
      <xdr:rowOff>488269</xdr:rowOff>
    </xdr:to>
    <xdr:sp macro="" textlink="">
      <xdr:nvSpPr>
        <xdr:cNvPr id="96" name="Forma livre 95">
          <a:hlinkClick xmlns:r="http://schemas.openxmlformats.org/officeDocument/2006/relationships" r:id="rId9"/>
        </xdr:cNvPr>
        <xdr:cNvSpPr/>
      </xdr:nvSpPr>
      <xdr:spPr>
        <a:xfrm>
          <a:off x="9587892" y="55536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66675</xdr:rowOff>
    </xdr:from>
    <xdr:to>
      <xdr:col>1</xdr:col>
      <xdr:colOff>923400</xdr:colOff>
      <xdr:row>0</xdr:row>
      <xdr:rowOff>499408</xdr:rowOff>
    </xdr:to>
    <xdr:sp macro="" textlink="">
      <xdr:nvSpPr>
        <xdr:cNvPr id="20" name="Forma livre 19">
          <a:hlinkClick xmlns:r="http://schemas.openxmlformats.org/officeDocument/2006/relationships" r:id="rId1"/>
        </xdr:cNvPr>
        <xdr:cNvSpPr/>
      </xdr:nvSpPr>
      <xdr:spPr>
        <a:xfrm>
          <a:off x="38100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963243</xdr:colOff>
      <xdr:row>0</xdr:row>
      <xdr:rowOff>66675</xdr:rowOff>
    </xdr:from>
    <xdr:to>
      <xdr:col>1</xdr:col>
      <xdr:colOff>2115243</xdr:colOff>
      <xdr:row>0</xdr:row>
      <xdr:rowOff>499408</xdr:rowOff>
    </xdr:to>
    <xdr:sp macro="" textlink="">
      <xdr:nvSpPr>
        <xdr:cNvPr id="21" name="Forma livre 20">
          <a:hlinkClick xmlns:r="http://schemas.openxmlformats.org/officeDocument/2006/relationships" r:id="rId2"/>
        </xdr:cNvPr>
        <xdr:cNvSpPr/>
      </xdr:nvSpPr>
      <xdr:spPr>
        <a:xfrm>
          <a:off x="1229943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2155086</xdr:colOff>
      <xdr:row>0</xdr:row>
      <xdr:rowOff>66675</xdr:rowOff>
    </xdr:from>
    <xdr:to>
      <xdr:col>2</xdr:col>
      <xdr:colOff>421011</xdr:colOff>
      <xdr:row>0</xdr:row>
      <xdr:rowOff>499408</xdr:rowOff>
    </xdr:to>
    <xdr:sp macro="" textlink="">
      <xdr:nvSpPr>
        <xdr:cNvPr id="22" name="Forma livre 21">
          <a:hlinkClick xmlns:r="http://schemas.openxmlformats.org/officeDocument/2006/relationships" r:id="rId3"/>
        </xdr:cNvPr>
        <xdr:cNvSpPr/>
      </xdr:nvSpPr>
      <xdr:spPr>
        <a:xfrm>
          <a:off x="2421786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460854</xdr:colOff>
      <xdr:row>0</xdr:row>
      <xdr:rowOff>66675</xdr:rowOff>
    </xdr:from>
    <xdr:to>
      <xdr:col>2</xdr:col>
      <xdr:colOff>1620231</xdr:colOff>
      <xdr:row>0</xdr:row>
      <xdr:rowOff>499408</xdr:rowOff>
    </xdr:to>
    <xdr:sp macro="" textlink="">
      <xdr:nvSpPr>
        <xdr:cNvPr id="23" name="Forma livre 22">
          <a:hlinkClick xmlns:r="http://schemas.openxmlformats.org/officeDocument/2006/relationships" r:id="rId4"/>
        </xdr:cNvPr>
        <xdr:cNvSpPr/>
      </xdr:nvSpPr>
      <xdr:spPr>
        <a:xfrm>
          <a:off x="3613629" y="6667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2</xdr:col>
      <xdr:colOff>1660074</xdr:colOff>
      <xdr:row>0</xdr:row>
      <xdr:rowOff>66675</xdr:rowOff>
    </xdr:from>
    <xdr:to>
      <xdr:col>3</xdr:col>
      <xdr:colOff>139891</xdr:colOff>
      <xdr:row>0</xdr:row>
      <xdr:rowOff>499408</xdr:rowOff>
    </xdr:to>
    <xdr:sp macro="" textlink="">
      <xdr:nvSpPr>
        <xdr:cNvPr id="24" name="Forma livre 23">
          <a:hlinkClick xmlns:r="http://schemas.openxmlformats.org/officeDocument/2006/relationships" r:id="rId5"/>
        </xdr:cNvPr>
        <xdr:cNvSpPr/>
      </xdr:nvSpPr>
      <xdr:spPr>
        <a:xfrm>
          <a:off x="4812849" y="6667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3</xdr:col>
      <xdr:colOff>179734</xdr:colOff>
      <xdr:row>0</xdr:row>
      <xdr:rowOff>66675</xdr:rowOff>
    </xdr:from>
    <xdr:to>
      <xdr:col>5</xdr:col>
      <xdr:colOff>118183</xdr:colOff>
      <xdr:row>0</xdr:row>
      <xdr:rowOff>499408</xdr:rowOff>
    </xdr:to>
    <xdr:sp macro="" textlink="">
      <xdr:nvSpPr>
        <xdr:cNvPr id="25" name="Forma livre 24">
          <a:hlinkClick xmlns:r="http://schemas.openxmlformats.org/officeDocument/2006/relationships" r:id="rId6"/>
        </xdr:cNvPr>
        <xdr:cNvSpPr/>
      </xdr:nvSpPr>
      <xdr:spPr>
        <a:xfrm>
          <a:off x="6009034" y="6667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5</xdr:col>
      <xdr:colOff>158026</xdr:colOff>
      <xdr:row>0</xdr:row>
      <xdr:rowOff>66675</xdr:rowOff>
    </xdr:from>
    <xdr:to>
      <xdr:col>7</xdr:col>
      <xdr:colOff>20070</xdr:colOff>
      <xdr:row>0</xdr:row>
      <xdr:rowOff>499408</xdr:rowOff>
    </xdr:to>
    <xdr:sp macro="" textlink="">
      <xdr:nvSpPr>
        <xdr:cNvPr id="26" name="Forma livre 25">
          <a:hlinkClick xmlns:r="http://schemas.openxmlformats.org/officeDocument/2006/relationships" r:id="rId7"/>
        </xdr:cNvPr>
        <xdr:cNvSpPr/>
      </xdr:nvSpPr>
      <xdr:spPr>
        <a:xfrm>
          <a:off x="7206526" y="6667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7</xdr:col>
      <xdr:colOff>59913</xdr:colOff>
      <xdr:row>0</xdr:row>
      <xdr:rowOff>66675</xdr:rowOff>
    </xdr:from>
    <xdr:to>
      <xdr:col>9</xdr:col>
      <xdr:colOff>30682</xdr:colOff>
      <xdr:row>0</xdr:row>
      <xdr:rowOff>499408</xdr:rowOff>
    </xdr:to>
    <xdr:sp macro="" textlink="">
      <xdr:nvSpPr>
        <xdr:cNvPr id="27" name="Forma livre 26">
          <a:hlinkClick xmlns:r="http://schemas.openxmlformats.org/officeDocument/2006/relationships" r:id="rId8"/>
        </xdr:cNvPr>
        <xdr:cNvSpPr/>
      </xdr:nvSpPr>
      <xdr:spPr>
        <a:xfrm>
          <a:off x="8403813" y="6667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9</xdr:col>
      <xdr:colOff>70528</xdr:colOff>
      <xdr:row>0</xdr:row>
      <xdr:rowOff>66675</xdr:rowOff>
    </xdr:from>
    <xdr:to>
      <xdr:col>10</xdr:col>
      <xdr:colOff>735454</xdr:colOff>
      <xdr:row>0</xdr:row>
      <xdr:rowOff>499408</xdr:rowOff>
    </xdr:to>
    <xdr:sp macro="" textlink="">
      <xdr:nvSpPr>
        <xdr:cNvPr id="28" name="Forma livre 27">
          <a:hlinkClick xmlns:r="http://schemas.openxmlformats.org/officeDocument/2006/relationships" r:id="rId9"/>
        </xdr:cNvPr>
        <xdr:cNvSpPr/>
      </xdr:nvSpPr>
      <xdr:spPr>
        <a:xfrm>
          <a:off x="9595528" y="6667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66675</xdr:rowOff>
    </xdr:from>
    <xdr:to>
      <xdr:col>1</xdr:col>
      <xdr:colOff>942450</xdr:colOff>
      <xdr:row>0</xdr:row>
      <xdr:rowOff>499408</xdr:rowOff>
    </xdr:to>
    <xdr:sp macro="" textlink="">
      <xdr:nvSpPr>
        <xdr:cNvPr id="11" name="Forma livre 10">
          <a:hlinkClick xmlns:r="http://schemas.openxmlformats.org/officeDocument/2006/relationships" r:id="rId1"/>
        </xdr:cNvPr>
        <xdr:cNvSpPr/>
      </xdr:nvSpPr>
      <xdr:spPr>
        <a:xfrm>
          <a:off x="66675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982293</xdr:colOff>
      <xdr:row>0</xdr:row>
      <xdr:rowOff>66675</xdr:rowOff>
    </xdr:from>
    <xdr:to>
      <xdr:col>1</xdr:col>
      <xdr:colOff>2134293</xdr:colOff>
      <xdr:row>0</xdr:row>
      <xdr:rowOff>499408</xdr:rowOff>
    </xdr:to>
    <xdr:sp macro="" textlink="">
      <xdr:nvSpPr>
        <xdr:cNvPr id="12" name="Forma livre 11">
          <a:hlinkClick xmlns:r="http://schemas.openxmlformats.org/officeDocument/2006/relationships" r:id="rId2"/>
        </xdr:cNvPr>
        <xdr:cNvSpPr/>
      </xdr:nvSpPr>
      <xdr:spPr>
        <a:xfrm>
          <a:off x="1258518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2174136</xdr:colOff>
      <xdr:row>0</xdr:row>
      <xdr:rowOff>66675</xdr:rowOff>
    </xdr:from>
    <xdr:to>
      <xdr:col>2</xdr:col>
      <xdr:colOff>640086</xdr:colOff>
      <xdr:row>0</xdr:row>
      <xdr:rowOff>499408</xdr:rowOff>
    </xdr:to>
    <xdr:sp macro="" textlink="">
      <xdr:nvSpPr>
        <xdr:cNvPr id="13" name="Forma livre 12">
          <a:hlinkClick xmlns:r="http://schemas.openxmlformats.org/officeDocument/2006/relationships" r:id="rId3"/>
        </xdr:cNvPr>
        <xdr:cNvSpPr/>
      </xdr:nvSpPr>
      <xdr:spPr>
        <a:xfrm>
          <a:off x="2450361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679929</xdr:colOff>
      <xdr:row>0</xdr:row>
      <xdr:rowOff>66675</xdr:rowOff>
    </xdr:from>
    <xdr:to>
      <xdr:col>3</xdr:col>
      <xdr:colOff>58131</xdr:colOff>
      <xdr:row>0</xdr:row>
      <xdr:rowOff>499408</xdr:rowOff>
    </xdr:to>
    <xdr:sp macro="" textlink="">
      <xdr:nvSpPr>
        <xdr:cNvPr id="14" name="Forma livre 13">
          <a:hlinkClick xmlns:r="http://schemas.openxmlformats.org/officeDocument/2006/relationships" r:id="rId4"/>
        </xdr:cNvPr>
        <xdr:cNvSpPr/>
      </xdr:nvSpPr>
      <xdr:spPr>
        <a:xfrm>
          <a:off x="3642204" y="6667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3</xdr:col>
      <xdr:colOff>97974</xdr:colOff>
      <xdr:row>0</xdr:row>
      <xdr:rowOff>66675</xdr:rowOff>
    </xdr:from>
    <xdr:to>
      <xdr:col>3</xdr:col>
      <xdr:colOff>1254316</xdr:colOff>
      <xdr:row>0</xdr:row>
      <xdr:rowOff>499408</xdr:rowOff>
    </xdr:to>
    <xdr:sp macro="" textlink="">
      <xdr:nvSpPr>
        <xdr:cNvPr id="15" name="Forma livre 14">
          <a:hlinkClick xmlns:r="http://schemas.openxmlformats.org/officeDocument/2006/relationships" r:id="rId5"/>
        </xdr:cNvPr>
        <xdr:cNvSpPr/>
      </xdr:nvSpPr>
      <xdr:spPr>
        <a:xfrm>
          <a:off x="4841424" y="6667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3</xdr:col>
      <xdr:colOff>1294159</xdr:colOff>
      <xdr:row>0</xdr:row>
      <xdr:rowOff>66675</xdr:rowOff>
    </xdr:from>
    <xdr:to>
      <xdr:col>4</xdr:col>
      <xdr:colOff>565858</xdr:colOff>
      <xdr:row>0</xdr:row>
      <xdr:rowOff>499408</xdr:rowOff>
    </xdr:to>
    <xdr:sp macro="" textlink="">
      <xdr:nvSpPr>
        <xdr:cNvPr id="16" name="Forma livre 15">
          <a:hlinkClick xmlns:r="http://schemas.openxmlformats.org/officeDocument/2006/relationships" r:id="rId6"/>
        </xdr:cNvPr>
        <xdr:cNvSpPr/>
      </xdr:nvSpPr>
      <xdr:spPr>
        <a:xfrm>
          <a:off x="6037609" y="6667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4</xdr:col>
      <xdr:colOff>605701</xdr:colOff>
      <xdr:row>0</xdr:row>
      <xdr:rowOff>66675</xdr:rowOff>
    </xdr:from>
    <xdr:to>
      <xdr:col>5</xdr:col>
      <xdr:colOff>380339</xdr:colOff>
      <xdr:row>0</xdr:row>
      <xdr:rowOff>499408</xdr:rowOff>
    </xdr:to>
    <xdr:sp macro="" textlink="">
      <xdr:nvSpPr>
        <xdr:cNvPr id="17" name="Forma livre 16">
          <a:hlinkClick xmlns:r="http://schemas.openxmlformats.org/officeDocument/2006/relationships" r:id="rId7"/>
        </xdr:cNvPr>
        <xdr:cNvSpPr/>
      </xdr:nvSpPr>
      <xdr:spPr>
        <a:xfrm>
          <a:off x="7235101" y="6667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5</xdr:col>
      <xdr:colOff>420182</xdr:colOff>
      <xdr:row>0</xdr:row>
      <xdr:rowOff>66675</xdr:rowOff>
    </xdr:from>
    <xdr:to>
      <xdr:col>7</xdr:col>
      <xdr:colOff>203252</xdr:colOff>
      <xdr:row>0</xdr:row>
      <xdr:rowOff>499408</xdr:rowOff>
    </xdr:to>
    <xdr:sp macro="" textlink="">
      <xdr:nvSpPr>
        <xdr:cNvPr id="18" name="Forma livre 17">
          <a:hlinkClick xmlns:r="http://schemas.openxmlformats.org/officeDocument/2006/relationships" r:id="rId8"/>
        </xdr:cNvPr>
        <xdr:cNvSpPr/>
      </xdr:nvSpPr>
      <xdr:spPr>
        <a:xfrm>
          <a:off x="8432388" y="6667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7</xdr:col>
      <xdr:colOff>243098</xdr:colOff>
      <xdr:row>0</xdr:row>
      <xdr:rowOff>66675</xdr:rowOff>
    </xdr:from>
    <xdr:to>
      <xdr:col>8</xdr:col>
      <xdr:colOff>235112</xdr:colOff>
      <xdr:row>0</xdr:row>
      <xdr:rowOff>499408</xdr:rowOff>
    </xdr:to>
    <xdr:sp macro="" textlink="">
      <xdr:nvSpPr>
        <xdr:cNvPr id="19" name="Forma livre 18">
          <a:hlinkClick xmlns:r="http://schemas.openxmlformats.org/officeDocument/2006/relationships" r:id="rId9"/>
        </xdr:cNvPr>
        <xdr:cNvSpPr/>
      </xdr:nvSpPr>
      <xdr:spPr>
        <a:xfrm>
          <a:off x="9624103" y="6667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0</xdr:row>
      <xdr:rowOff>47625</xdr:rowOff>
    </xdr:from>
    <xdr:to>
      <xdr:col>1</xdr:col>
      <xdr:colOff>599550</xdr:colOff>
      <xdr:row>0</xdr:row>
      <xdr:rowOff>480358</xdr:rowOff>
    </xdr:to>
    <xdr:sp macro="" textlink="">
      <xdr:nvSpPr>
        <xdr:cNvPr id="11" name="Forma livre 10">
          <a:hlinkClick xmlns:r="http://schemas.openxmlformats.org/officeDocument/2006/relationships" r:id="rId1"/>
        </xdr:cNvPr>
        <xdr:cNvSpPr/>
      </xdr:nvSpPr>
      <xdr:spPr>
        <a:xfrm>
          <a:off x="57150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639393</xdr:colOff>
      <xdr:row>0</xdr:row>
      <xdr:rowOff>47625</xdr:rowOff>
    </xdr:from>
    <xdr:to>
      <xdr:col>1</xdr:col>
      <xdr:colOff>1791393</xdr:colOff>
      <xdr:row>0</xdr:row>
      <xdr:rowOff>480358</xdr:rowOff>
    </xdr:to>
    <xdr:sp macro="" textlink="">
      <xdr:nvSpPr>
        <xdr:cNvPr id="12" name="Forma livre 11">
          <a:hlinkClick xmlns:r="http://schemas.openxmlformats.org/officeDocument/2006/relationships" r:id="rId2"/>
        </xdr:cNvPr>
        <xdr:cNvSpPr/>
      </xdr:nvSpPr>
      <xdr:spPr>
        <a:xfrm>
          <a:off x="1248993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1831236</xdr:colOff>
      <xdr:row>0</xdr:row>
      <xdr:rowOff>47625</xdr:rowOff>
    </xdr:from>
    <xdr:to>
      <xdr:col>2</xdr:col>
      <xdr:colOff>449586</xdr:colOff>
      <xdr:row>0</xdr:row>
      <xdr:rowOff>480358</xdr:rowOff>
    </xdr:to>
    <xdr:sp macro="" textlink="">
      <xdr:nvSpPr>
        <xdr:cNvPr id="13" name="Forma livre 12">
          <a:hlinkClick xmlns:r="http://schemas.openxmlformats.org/officeDocument/2006/relationships" r:id="rId3"/>
        </xdr:cNvPr>
        <xdr:cNvSpPr/>
      </xdr:nvSpPr>
      <xdr:spPr>
        <a:xfrm>
          <a:off x="2440836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489429</xdr:colOff>
      <xdr:row>0</xdr:row>
      <xdr:rowOff>47625</xdr:rowOff>
    </xdr:from>
    <xdr:to>
      <xdr:col>2</xdr:col>
      <xdr:colOff>1648806</xdr:colOff>
      <xdr:row>0</xdr:row>
      <xdr:rowOff>480358</xdr:rowOff>
    </xdr:to>
    <xdr:sp macro="" textlink="">
      <xdr:nvSpPr>
        <xdr:cNvPr id="14" name="Forma livre 13">
          <a:hlinkClick xmlns:r="http://schemas.openxmlformats.org/officeDocument/2006/relationships" r:id="rId4"/>
        </xdr:cNvPr>
        <xdr:cNvSpPr/>
      </xdr:nvSpPr>
      <xdr:spPr>
        <a:xfrm>
          <a:off x="3632679" y="4762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2</xdr:col>
      <xdr:colOff>1688649</xdr:colOff>
      <xdr:row>0</xdr:row>
      <xdr:rowOff>47625</xdr:rowOff>
    </xdr:from>
    <xdr:to>
      <xdr:col>3</xdr:col>
      <xdr:colOff>844741</xdr:colOff>
      <xdr:row>0</xdr:row>
      <xdr:rowOff>480358</xdr:rowOff>
    </xdr:to>
    <xdr:sp macro="" textlink="">
      <xdr:nvSpPr>
        <xdr:cNvPr id="15" name="Forma livre 14">
          <a:hlinkClick xmlns:r="http://schemas.openxmlformats.org/officeDocument/2006/relationships" r:id="rId5"/>
        </xdr:cNvPr>
        <xdr:cNvSpPr/>
      </xdr:nvSpPr>
      <xdr:spPr>
        <a:xfrm>
          <a:off x="4831899" y="4762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3</xdr:col>
      <xdr:colOff>884584</xdr:colOff>
      <xdr:row>0</xdr:row>
      <xdr:rowOff>47625</xdr:rowOff>
    </xdr:from>
    <xdr:to>
      <xdr:col>3</xdr:col>
      <xdr:colOff>2042233</xdr:colOff>
      <xdr:row>0</xdr:row>
      <xdr:rowOff>480358</xdr:rowOff>
    </xdr:to>
    <xdr:sp macro="" textlink="">
      <xdr:nvSpPr>
        <xdr:cNvPr id="16" name="Forma livre 15">
          <a:hlinkClick xmlns:r="http://schemas.openxmlformats.org/officeDocument/2006/relationships" r:id="rId6"/>
        </xdr:cNvPr>
        <xdr:cNvSpPr/>
      </xdr:nvSpPr>
      <xdr:spPr>
        <a:xfrm>
          <a:off x="6028084" y="4762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3</xdr:col>
      <xdr:colOff>2082076</xdr:colOff>
      <xdr:row>0</xdr:row>
      <xdr:rowOff>47625</xdr:rowOff>
    </xdr:from>
    <xdr:to>
      <xdr:col>4</xdr:col>
      <xdr:colOff>1029720</xdr:colOff>
      <xdr:row>0</xdr:row>
      <xdr:rowOff>480358</xdr:rowOff>
    </xdr:to>
    <xdr:sp macro="" textlink="">
      <xdr:nvSpPr>
        <xdr:cNvPr id="17" name="Forma livre 16">
          <a:hlinkClick xmlns:r="http://schemas.openxmlformats.org/officeDocument/2006/relationships" r:id="rId7"/>
        </xdr:cNvPr>
        <xdr:cNvSpPr/>
      </xdr:nvSpPr>
      <xdr:spPr>
        <a:xfrm>
          <a:off x="7225576" y="4762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4</xdr:col>
      <xdr:colOff>1069563</xdr:colOff>
      <xdr:row>0</xdr:row>
      <xdr:rowOff>47625</xdr:rowOff>
    </xdr:from>
    <xdr:to>
      <xdr:col>5</xdr:col>
      <xdr:colOff>21157</xdr:colOff>
      <xdr:row>0</xdr:row>
      <xdr:rowOff>480358</xdr:rowOff>
    </xdr:to>
    <xdr:sp macro="" textlink="">
      <xdr:nvSpPr>
        <xdr:cNvPr id="18" name="Forma livre 17">
          <a:hlinkClick xmlns:r="http://schemas.openxmlformats.org/officeDocument/2006/relationships" r:id="rId8"/>
        </xdr:cNvPr>
        <xdr:cNvSpPr/>
      </xdr:nvSpPr>
      <xdr:spPr>
        <a:xfrm>
          <a:off x="8422863" y="4762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5</xdr:col>
      <xdr:colOff>61003</xdr:colOff>
      <xdr:row>0</xdr:row>
      <xdr:rowOff>47625</xdr:rowOff>
    </xdr:from>
    <xdr:to>
      <xdr:col>6</xdr:col>
      <xdr:colOff>602104</xdr:colOff>
      <xdr:row>0</xdr:row>
      <xdr:rowOff>480358</xdr:rowOff>
    </xdr:to>
    <xdr:sp macro="" textlink="">
      <xdr:nvSpPr>
        <xdr:cNvPr id="19" name="Forma livre 18">
          <a:hlinkClick xmlns:r="http://schemas.openxmlformats.org/officeDocument/2006/relationships" r:id="rId9"/>
        </xdr:cNvPr>
        <xdr:cNvSpPr/>
      </xdr:nvSpPr>
      <xdr:spPr>
        <a:xfrm>
          <a:off x="9614578" y="4762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76200</xdr:rowOff>
    </xdr:from>
    <xdr:to>
      <xdr:col>1</xdr:col>
      <xdr:colOff>961500</xdr:colOff>
      <xdr:row>0</xdr:row>
      <xdr:rowOff>508933</xdr:rowOff>
    </xdr:to>
    <xdr:sp macro="" textlink="">
      <xdr:nvSpPr>
        <xdr:cNvPr id="11" name="Forma livre 10">
          <a:hlinkClick xmlns:r="http://schemas.openxmlformats.org/officeDocument/2006/relationships" r:id="rId1"/>
        </xdr:cNvPr>
        <xdr:cNvSpPr/>
      </xdr:nvSpPr>
      <xdr:spPr>
        <a:xfrm>
          <a:off x="47625" y="7620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1001343</xdr:colOff>
      <xdr:row>0</xdr:row>
      <xdr:rowOff>76200</xdr:rowOff>
    </xdr:from>
    <xdr:to>
      <xdr:col>2</xdr:col>
      <xdr:colOff>134043</xdr:colOff>
      <xdr:row>0</xdr:row>
      <xdr:rowOff>508933</xdr:rowOff>
    </xdr:to>
    <xdr:sp macro="" textlink="">
      <xdr:nvSpPr>
        <xdr:cNvPr id="12" name="Forma livre 11">
          <a:hlinkClick xmlns:r="http://schemas.openxmlformats.org/officeDocument/2006/relationships" r:id="rId2"/>
        </xdr:cNvPr>
        <xdr:cNvSpPr/>
      </xdr:nvSpPr>
      <xdr:spPr>
        <a:xfrm>
          <a:off x="1239468" y="7620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2</xdr:col>
      <xdr:colOff>173886</xdr:colOff>
      <xdr:row>0</xdr:row>
      <xdr:rowOff>76200</xdr:rowOff>
    </xdr:from>
    <xdr:to>
      <xdr:col>3</xdr:col>
      <xdr:colOff>468636</xdr:colOff>
      <xdr:row>0</xdr:row>
      <xdr:rowOff>508933</xdr:rowOff>
    </xdr:to>
    <xdr:sp macro="" textlink="">
      <xdr:nvSpPr>
        <xdr:cNvPr id="13" name="Forma livre 12">
          <a:hlinkClick xmlns:r="http://schemas.openxmlformats.org/officeDocument/2006/relationships" r:id="rId3"/>
        </xdr:cNvPr>
        <xdr:cNvSpPr/>
      </xdr:nvSpPr>
      <xdr:spPr>
        <a:xfrm>
          <a:off x="2431311" y="7620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3</xdr:col>
      <xdr:colOff>508479</xdr:colOff>
      <xdr:row>0</xdr:row>
      <xdr:rowOff>76200</xdr:rowOff>
    </xdr:from>
    <xdr:to>
      <xdr:col>4</xdr:col>
      <xdr:colOff>258156</xdr:colOff>
      <xdr:row>0</xdr:row>
      <xdr:rowOff>508933</xdr:rowOff>
    </xdr:to>
    <xdr:sp macro="" textlink="">
      <xdr:nvSpPr>
        <xdr:cNvPr id="14" name="Forma livre 13">
          <a:hlinkClick xmlns:r="http://schemas.openxmlformats.org/officeDocument/2006/relationships" r:id="rId4"/>
        </xdr:cNvPr>
        <xdr:cNvSpPr/>
      </xdr:nvSpPr>
      <xdr:spPr>
        <a:xfrm>
          <a:off x="3623154" y="76200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4</xdr:col>
      <xdr:colOff>297999</xdr:colOff>
      <xdr:row>0</xdr:row>
      <xdr:rowOff>76200</xdr:rowOff>
    </xdr:from>
    <xdr:to>
      <xdr:col>4</xdr:col>
      <xdr:colOff>1454341</xdr:colOff>
      <xdr:row>0</xdr:row>
      <xdr:rowOff>508933</xdr:rowOff>
    </xdr:to>
    <xdr:sp macro="" textlink="">
      <xdr:nvSpPr>
        <xdr:cNvPr id="15" name="Forma livre 14">
          <a:hlinkClick xmlns:r="http://schemas.openxmlformats.org/officeDocument/2006/relationships" r:id="rId5"/>
        </xdr:cNvPr>
        <xdr:cNvSpPr/>
      </xdr:nvSpPr>
      <xdr:spPr>
        <a:xfrm>
          <a:off x="4822374" y="76200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4</xdr:col>
      <xdr:colOff>1494184</xdr:colOff>
      <xdr:row>0</xdr:row>
      <xdr:rowOff>76200</xdr:rowOff>
    </xdr:from>
    <xdr:to>
      <xdr:col>5</xdr:col>
      <xdr:colOff>1118308</xdr:colOff>
      <xdr:row>0</xdr:row>
      <xdr:rowOff>508933</xdr:rowOff>
    </xdr:to>
    <xdr:sp macro="" textlink="">
      <xdr:nvSpPr>
        <xdr:cNvPr id="16" name="Forma livre 15">
          <a:hlinkClick xmlns:r="http://schemas.openxmlformats.org/officeDocument/2006/relationships" r:id="rId6"/>
        </xdr:cNvPr>
        <xdr:cNvSpPr/>
      </xdr:nvSpPr>
      <xdr:spPr>
        <a:xfrm>
          <a:off x="6018559" y="76200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5</xdr:col>
      <xdr:colOff>1158151</xdr:colOff>
      <xdr:row>0</xdr:row>
      <xdr:rowOff>76200</xdr:rowOff>
    </xdr:from>
    <xdr:to>
      <xdr:col>6</xdr:col>
      <xdr:colOff>999464</xdr:colOff>
      <xdr:row>0</xdr:row>
      <xdr:rowOff>508933</xdr:rowOff>
    </xdr:to>
    <xdr:sp macro="" textlink="">
      <xdr:nvSpPr>
        <xdr:cNvPr id="17" name="Forma livre 16">
          <a:hlinkClick xmlns:r="http://schemas.openxmlformats.org/officeDocument/2006/relationships" r:id="rId7"/>
        </xdr:cNvPr>
        <xdr:cNvSpPr/>
      </xdr:nvSpPr>
      <xdr:spPr>
        <a:xfrm>
          <a:off x="7216051" y="76200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/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7</xdr:col>
      <xdr:colOff>8366</xdr:colOff>
      <xdr:row>0</xdr:row>
      <xdr:rowOff>76200</xdr:rowOff>
    </xdr:from>
    <xdr:to>
      <xdr:col>8</xdr:col>
      <xdr:colOff>3227</xdr:colOff>
      <xdr:row>0</xdr:row>
      <xdr:rowOff>508933</xdr:rowOff>
    </xdr:to>
    <xdr:sp macro="" textlink="">
      <xdr:nvSpPr>
        <xdr:cNvPr id="18" name="Forma livre 17">
          <a:hlinkClick xmlns:r="http://schemas.openxmlformats.org/officeDocument/2006/relationships" r:id="rId8"/>
        </xdr:cNvPr>
        <xdr:cNvSpPr/>
      </xdr:nvSpPr>
      <xdr:spPr>
        <a:xfrm>
          <a:off x="8413338" y="76200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 2004/16</a:t>
          </a:r>
        </a:p>
      </xdr:txBody>
    </xdr:sp>
    <xdr:clientData fLocksWithSheet="0" fPrintsWithSheet="0"/>
  </xdr:twoCellAnchor>
  <xdr:twoCellAnchor editAs="absolute">
    <xdr:from>
      <xdr:col>8</xdr:col>
      <xdr:colOff>43073</xdr:colOff>
      <xdr:row>0</xdr:row>
      <xdr:rowOff>76200</xdr:rowOff>
    </xdr:from>
    <xdr:to>
      <xdr:col>9</xdr:col>
      <xdr:colOff>79350</xdr:colOff>
      <xdr:row>0</xdr:row>
      <xdr:rowOff>508933</xdr:rowOff>
    </xdr:to>
    <xdr:sp macro="" textlink="">
      <xdr:nvSpPr>
        <xdr:cNvPr id="19" name="Forma livre 18">
          <a:hlinkClick xmlns:r="http://schemas.openxmlformats.org/officeDocument/2006/relationships" r:id="rId9"/>
        </xdr:cNvPr>
        <xdr:cNvSpPr/>
      </xdr:nvSpPr>
      <xdr:spPr>
        <a:xfrm>
          <a:off x="9605053" y="76200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 2016</a:t>
          </a:r>
        </a:p>
      </xdr:txBody>
    </xdr:sp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57150</xdr:rowOff>
    </xdr:from>
    <xdr:to>
      <xdr:col>1</xdr:col>
      <xdr:colOff>990075</xdr:colOff>
      <xdr:row>0</xdr:row>
      <xdr:rowOff>489883</xdr:rowOff>
    </xdr:to>
    <xdr:sp macro="" textlink="">
      <xdr:nvSpPr>
        <xdr:cNvPr id="12" name="Forma livre 11">
          <a:hlinkClick xmlns:r="http://schemas.openxmlformats.org/officeDocument/2006/relationships" r:id="rId1"/>
        </xdr:cNvPr>
        <xdr:cNvSpPr/>
      </xdr:nvSpPr>
      <xdr:spPr>
        <a:xfrm>
          <a:off x="28575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1029918</xdr:colOff>
      <xdr:row>0</xdr:row>
      <xdr:rowOff>57150</xdr:rowOff>
    </xdr:from>
    <xdr:to>
      <xdr:col>1</xdr:col>
      <xdr:colOff>2181918</xdr:colOff>
      <xdr:row>0</xdr:row>
      <xdr:rowOff>489883</xdr:rowOff>
    </xdr:to>
    <xdr:sp macro="" textlink="">
      <xdr:nvSpPr>
        <xdr:cNvPr id="13" name="Forma livre 12">
          <a:hlinkClick xmlns:r="http://schemas.openxmlformats.org/officeDocument/2006/relationships" r:id="rId2"/>
        </xdr:cNvPr>
        <xdr:cNvSpPr/>
      </xdr:nvSpPr>
      <xdr:spPr>
        <a:xfrm>
          <a:off x="1220418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2221761</xdr:colOff>
      <xdr:row>0</xdr:row>
      <xdr:rowOff>57150</xdr:rowOff>
    </xdr:from>
    <xdr:to>
      <xdr:col>2</xdr:col>
      <xdr:colOff>497211</xdr:colOff>
      <xdr:row>0</xdr:row>
      <xdr:rowOff>489883</xdr:rowOff>
    </xdr:to>
    <xdr:sp macro="" textlink="">
      <xdr:nvSpPr>
        <xdr:cNvPr id="14" name="Forma livre 13">
          <a:hlinkClick xmlns:r="http://schemas.openxmlformats.org/officeDocument/2006/relationships" r:id="rId3"/>
        </xdr:cNvPr>
        <xdr:cNvSpPr/>
      </xdr:nvSpPr>
      <xdr:spPr>
        <a:xfrm>
          <a:off x="2412261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537054</xdr:colOff>
      <xdr:row>0</xdr:row>
      <xdr:rowOff>57150</xdr:rowOff>
    </xdr:from>
    <xdr:to>
      <xdr:col>2</xdr:col>
      <xdr:colOff>1696431</xdr:colOff>
      <xdr:row>0</xdr:row>
      <xdr:rowOff>489883</xdr:rowOff>
    </xdr:to>
    <xdr:sp macro="" textlink="">
      <xdr:nvSpPr>
        <xdr:cNvPr id="15" name="Forma livre 14">
          <a:hlinkClick xmlns:r="http://schemas.openxmlformats.org/officeDocument/2006/relationships" r:id="rId4"/>
        </xdr:cNvPr>
        <xdr:cNvSpPr/>
      </xdr:nvSpPr>
      <xdr:spPr>
        <a:xfrm>
          <a:off x="3604104" y="57150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2</xdr:col>
      <xdr:colOff>1736274</xdr:colOff>
      <xdr:row>0</xdr:row>
      <xdr:rowOff>57150</xdr:rowOff>
    </xdr:from>
    <xdr:to>
      <xdr:col>3</xdr:col>
      <xdr:colOff>720916</xdr:colOff>
      <xdr:row>0</xdr:row>
      <xdr:rowOff>489883</xdr:rowOff>
    </xdr:to>
    <xdr:sp macro="" textlink="">
      <xdr:nvSpPr>
        <xdr:cNvPr id="16" name="Forma livre 15">
          <a:hlinkClick xmlns:r="http://schemas.openxmlformats.org/officeDocument/2006/relationships" r:id="rId5"/>
        </xdr:cNvPr>
        <xdr:cNvSpPr/>
      </xdr:nvSpPr>
      <xdr:spPr>
        <a:xfrm>
          <a:off x="4803324" y="57150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/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         FILMES</a:t>
          </a:r>
        </a:p>
      </xdr:txBody>
    </xdr:sp>
    <xdr:clientData fLocksWithSheet="0" fPrintsWithSheet="0"/>
  </xdr:twoCellAnchor>
  <xdr:twoCellAnchor editAs="absolute">
    <xdr:from>
      <xdr:col>3</xdr:col>
      <xdr:colOff>760759</xdr:colOff>
      <xdr:row>0</xdr:row>
      <xdr:rowOff>57150</xdr:rowOff>
    </xdr:from>
    <xdr:to>
      <xdr:col>3</xdr:col>
      <xdr:colOff>1918408</xdr:colOff>
      <xdr:row>0</xdr:row>
      <xdr:rowOff>489883</xdr:rowOff>
    </xdr:to>
    <xdr:sp macro="" textlink="">
      <xdr:nvSpPr>
        <xdr:cNvPr id="17" name="Forma livre 16">
          <a:hlinkClick xmlns:r="http://schemas.openxmlformats.org/officeDocument/2006/relationships" r:id="rId6"/>
        </xdr:cNvPr>
        <xdr:cNvSpPr/>
      </xdr:nvSpPr>
      <xdr:spPr>
        <a:xfrm>
          <a:off x="5999509" y="57150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4</xdr:col>
      <xdr:colOff>334</xdr:colOff>
      <xdr:row>0</xdr:row>
      <xdr:rowOff>57150</xdr:rowOff>
    </xdr:from>
    <xdr:to>
      <xdr:col>5</xdr:col>
      <xdr:colOff>315345</xdr:colOff>
      <xdr:row>0</xdr:row>
      <xdr:rowOff>489883</xdr:rowOff>
    </xdr:to>
    <xdr:sp macro="" textlink="">
      <xdr:nvSpPr>
        <xdr:cNvPr id="18" name="Forma livre 17">
          <a:hlinkClick xmlns:r="http://schemas.openxmlformats.org/officeDocument/2006/relationships" r:id="rId7"/>
        </xdr:cNvPr>
        <xdr:cNvSpPr/>
      </xdr:nvSpPr>
      <xdr:spPr>
        <a:xfrm>
          <a:off x="7197001" y="57150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5</xdr:col>
      <xdr:colOff>355188</xdr:colOff>
      <xdr:row>0</xdr:row>
      <xdr:rowOff>57150</xdr:rowOff>
    </xdr:from>
    <xdr:to>
      <xdr:col>6</xdr:col>
      <xdr:colOff>354532</xdr:colOff>
      <xdr:row>0</xdr:row>
      <xdr:rowOff>489883</xdr:rowOff>
    </xdr:to>
    <xdr:sp macro="" textlink="">
      <xdr:nvSpPr>
        <xdr:cNvPr id="19" name="Forma livre 18">
          <a:hlinkClick xmlns:r="http://schemas.openxmlformats.org/officeDocument/2006/relationships" r:id="rId8"/>
        </xdr:cNvPr>
        <xdr:cNvSpPr/>
      </xdr:nvSpPr>
      <xdr:spPr>
        <a:xfrm>
          <a:off x="8394288" y="57150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6</xdr:col>
      <xdr:colOff>394378</xdr:colOff>
      <xdr:row>0</xdr:row>
      <xdr:rowOff>57150</xdr:rowOff>
    </xdr:from>
    <xdr:to>
      <xdr:col>8</xdr:col>
      <xdr:colOff>87754</xdr:colOff>
      <xdr:row>0</xdr:row>
      <xdr:rowOff>489883</xdr:rowOff>
    </xdr:to>
    <xdr:sp macro="" textlink="">
      <xdr:nvSpPr>
        <xdr:cNvPr id="20" name="Forma livre 19">
          <a:hlinkClick xmlns:r="http://schemas.openxmlformats.org/officeDocument/2006/relationships" r:id="rId9"/>
        </xdr:cNvPr>
        <xdr:cNvSpPr/>
      </xdr:nvSpPr>
      <xdr:spPr>
        <a:xfrm>
          <a:off x="9586003" y="57150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57150</xdr:rowOff>
    </xdr:from>
    <xdr:to>
      <xdr:col>1</xdr:col>
      <xdr:colOff>1009125</xdr:colOff>
      <xdr:row>0</xdr:row>
      <xdr:rowOff>489883</xdr:rowOff>
    </xdr:to>
    <xdr:sp macro="" textlink="">
      <xdr:nvSpPr>
        <xdr:cNvPr id="11" name="Forma livre 10">
          <a:hlinkClick xmlns:r="http://schemas.openxmlformats.org/officeDocument/2006/relationships" r:id="rId1"/>
        </xdr:cNvPr>
        <xdr:cNvSpPr/>
      </xdr:nvSpPr>
      <xdr:spPr>
        <a:xfrm>
          <a:off x="47625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1048968</xdr:colOff>
      <xdr:row>0</xdr:row>
      <xdr:rowOff>57150</xdr:rowOff>
    </xdr:from>
    <xdr:to>
      <xdr:col>1</xdr:col>
      <xdr:colOff>2200968</xdr:colOff>
      <xdr:row>0</xdr:row>
      <xdr:rowOff>489883</xdr:rowOff>
    </xdr:to>
    <xdr:sp macro="" textlink="">
      <xdr:nvSpPr>
        <xdr:cNvPr id="12" name="Forma livre 11">
          <a:hlinkClick xmlns:r="http://schemas.openxmlformats.org/officeDocument/2006/relationships" r:id="rId2"/>
        </xdr:cNvPr>
        <xdr:cNvSpPr/>
      </xdr:nvSpPr>
      <xdr:spPr>
        <a:xfrm>
          <a:off x="1239468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2240811</xdr:colOff>
      <xdr:row>0</xdr:row>
      <xdr:rowOff>57150</xdr:rowOff>
    </xdr:from>
    <xdr:to>
      <xdr:col>3</xdr:col>
      <xdr:colOff>240036</xdr:colOff>
      <xdr:row>0</xdr:row>
      <xdr:rowOff>489883</xdr:rowOff>
    </xdr:to>
    <xdr:sp macro="" textlink="">
      <xdr:nvSpPr>
        <xdr:cNvPr id="13" name="Forma livre 12">
          <a:hlinkClick xmlns:r="http://schemas.openxmlformats.org/officeDocument/2006/relationships" r:id="rId3"/>
        </xdr:cNvPr>
        <xdr:cNvSpPr/>
      </xdr:nvSpPr>
      <xdr:spPr>
        <a:xfrm>
          <a:off x="2431311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3</xdr:col>
      <xdr:colOff>279879</xdr:colOff>
      <xdr:row>0</xdr:row>
      <xdr:rowOff>57150</xdr:rowOff>
    </xdr:from>
    <xdr:to>
      <xdr:col>3</xdr:col>
      <xdr:colOff>1439256</xdr:colOff>
      <xdr:row>0</xdr:row>
      <xdr:rowOff>489883</xdr:rowOff>
    </xdr:to>
    <xdr:sp macro="" textlink="">
      <xdr:nvSpPr>
        <xdr:cNvPr id="14" name="Forma livre 13">
          <a:hlinkClick xmlns:r="http://schemas.openxmlformats.org/officeDocument/2006/relationships" r:id="rId4"/>
        </xdr:cNvPr>
        <xdr:cNvSpPr/>
      </xdr:nvSpPr>
      <xdr:spPr>
        <a:xfrm>
          <a:off x="3623154" y="57150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3</xdr:col>
      <xdr:colOff>1479099</xdr:colOff>
      <xdr:row>0</xdr:row>
      <xdr:rowOff>57150</xdr:rowOff>
    </xdr:from>
    <xdr:to>
      <xdr:col>4</xdr:col>
      <xdr:colOff>463741</xdr:colOff>
      <xdr:row>0</xdr:row>
      <xdr:rowOff>489883</xdr:rowOff>
    </xdr:to>
    <xdr:sp macro="" textlink="">
      <xdr:nvSpPr>
        <xdr:cNvPr id="15" name="Forma livre 14">
          <a:hlinkClick xmlns:r="http://schemas.openxmlformats.org/officeDocument/2006/relationships" r:id="rId5"/>
        </xdr:cNvPr>
        <xdr:cNvSpPr/>
      </xdr:nvSpPr>
      <xdr:spPr>
        <a:xfrm>
          <a:off x="4822374" y="57150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4</xdr:col>
      <xdr:colOff>503584</xdr:colOff>
      <xdr:row>0</xdr:row>
      <xdr:rowOff>57150</xdr:rowOff>
    </xdr:from>
    <xdr:to>
      <xdr:col>5</xdr:col>
      <xdr:colOff>632533</xdr:colOff>
      <xdr:row>0</xdr:row>
      <xdr:rowOff>489883</xdr:rowOff>
    </xdr:to>
    <xdr:sp macro="" textlink="">
      <xdr:nvSpPr>
        <xdr:cNvPr id="16" name="Forma livre 15">
          <a:hlinkClick xmlns:r="http://schemas.openxmlformats.org/officeDocument/2006/relationships" r:id="rId6"/>
        </xdr:cNvPr>
        <xdr:cNvSpPr/>
      </xdr:nvSpPr>
      <xdr:spPr>
        <a:xfrm>
          <a:off x="6018559" y="57150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5</xdr:col>
      <xdr:colOff>672376</xdr:colOff>
      <xdr:row>0</xdr:row>
      <xdr:rowOff>57150</xdr:rowOff>
    </xdr:from>
    <xdr:to>
      <xdr:col>6</xdr:col>
      <xdr:colOff>715395</xdr:colOff>
      <xdr:row>0</xdr:row>
      <xdr:rowOff>489883</xdr:rowOff>
    </xdr:to>
    <xdr:sp macro="" textlink="">
      <xdr:nvSpPr>
        <xdr:cNvPr id="17" name="Forma livre 16">
          <a:hlinkClick xmlns:r="http://schemas.openxmlformats.org/officeDocument/2006/relationships" r:id="rId7"/>
        </xdr:cNvPr>
        <xdr:cNvSpPr/>
      </xdr:nvSpPr>
      <xdr:spPr>
        <a:xfrm>
          <a:off x="7216051" y="57150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6</xdr:col>
      <xdr:colOff>755238</xdr:colOff>
      <xdr:row>0</xdr:row>
      <xdr:rowOff>57150</xdr:rowOff>
    </xdr:from>
    <xdr:to>
      <xdr:col>7</xdr:col>
      <xdr:colOff>755702</xdr:colOff>
      <xdr:row>0</xdr:row>
      <xdr:rowOff>489883</xdr:rowOff>
    </xdr:to>
    <xdr:sp macro="" textlink="">
      <xdr:nvSpPr>
        <xdr:cNvPr id="18" name="Forma livre 17">
          <a:hlinkClick xmlns:r="http://schemas.openxmlformats.org/officeDocument/2006/relationships" r:id="rId8"/>
        </xdr:cNvPr>
        <xdr:cNvSpPr/>
      </xdr:nvSpPr>
      <xdr:spPr>
        <a:xfrm>
          <a:off x="8413338" y="57150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/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7</xdr:col>
      <xdr:colOff>795548</xdr:colOff>
      <xdr:row>0</xdr:row>
      <xdr:rowOff>57150</xdr:rowOff>
    </xdr:from>
    <xdr:to>
      <xdr:col>9</xdr:col>
      <xdr:colOff>491726</xdr:colOff>
      <xdr:row>0</xdr:row>
      <xdr:rowOff>489883</xdr:rowOff>
    </xdr:to>
    <xdr:sp macro="" textlink="">
      <xdr:nvSpPr>
        <xdr:cNvPr id="19" name="Forma livre 18">
          <a:hlinkClick xmlns:r="http://schemas.openxmlformats.org/officeDocument/2006/relationships" r:id="rId9"/>
        </xdr:cNvPr>
        <xdr:cNvSpPr/>
      </xdr:nvSpPr>
      <xdr:spPr>
        <a:xfrm>
          <a:off x="9605053" y="57150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47625</xdr:rowOff>
    </xdr:from>
    <xdr:to>
      <xdr:col>1</xdr:col>
      <xdr:colOff>818625</xdr:colOff>
      <xdr:row>0</xdr:row>
      <xdr:rowOff>480358</xdr:rowOff>
    </xdr:to>
    <xdr:sp macro="" textlink="">
      <xdr:nvSpPr>
        <xdr:cNvPr id="11" name="Forma livre 10">
          <a:hlinkClick xmlns:r="http://schemas.openxmlformats.org/officeDocument/2006/relationships" r:id="rId1"/>
        </xdr:cNvPr>
        <xdr:cNvSpPr/>
      </xdr:nvSpPr>
      <xdr:spPr>
        <a:xfrm>
          <a:off x="47625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858468</xdr:colOff>
      <xdr:row>0</xdr:row>
      <xdr:rowOff>47625</xdr:rowOff>
    </xdr:from>
    <xdr:to>
      <xdr:col>1</xdr:col>
      <xdr:colOff>2010468</xdr:colOff>
      <xdr:row>0</xdr:row>
      <xdr:rowOff>480358</xdr:rowOff>
    </xdr:to>
    <xdr:sp macro="" textlink="">
      <xdr:nvSpPr>
        <xdr:cNvPr id="12" name="Forma livre 11">
          <a:hlinkClick xmlns:r="http://schemas.openxmlformats.org/officeDocument/2006/relationships" r:id="rId2"/>
        </xdr:cNvPr>
        <xdr:cNvSpPr/>
      </xdr:nvSpPr>
      <xdr:spPr>
        <a:xfrm>
          <a:off x="1239468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2050311</xdr:colOff>
      <xdr:row>0</xdr:row>
      <xdr:rowOff>47625</xdr:rowOff>
    </xdr:from>
    <xdr:to>
      <xdr:col>2</xdr:col>
      <xdr:colOff>621036</xdr:colOff>
      <xdr:row>0</xdr:row>
      <xdr:rowOff>480358</xdr:rowOff>
    </xdr:to>
    <xdr:sp macro="" textlink="">
      <xdr:nvSpPr>
        <xdr:cNvPr id="13" name="Forma livre 12">
          <a:hlinkClick xmlns:r="http://schemas.openxmlformats.org/officeDocument/2006/relationships" r:id="rId3"/>
        </xdr:cNvPr>
        <xdr:cNvSpPr/>
      </xdr:nvSpPr>
      <xdr:spPr>
        <a:xfrm>
          <a:off x="2431311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660879</xdr:colOff>
      <xdr:row>0</xdr:row>
      <xdr:rowOff>47625</xdr:rowOff>
    </xdr:from>
    <xdr:to>
      <xdr:col>2</xdr:col>
      <xdr:colOff>1820256</xdr:colOff>
      <xdr:row>0</xdr:row>
      <xdr:rowOff>480358</xdr:rowOff>
    </xdr:to>
    <xdr:sp macro="" textlink="">
      <xdr:nvSpPr>
        <xdr:cNvPr id="14" name="Forma livre 13">
          <a:hlinkClick xmlns:r="http://schemas.openxmlformats.org/officeDocument/2006/relationships" r:id="rId4"/>
        </xdr:cNvPr>
        <xdr:cNvSpPr/>
      </xdr:nvSpPr>
      <xdr:spPr>
        <a:xfrm>
          <a:off x="3623154" y="4762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2</xdr:col>
      <xdr:colOff>1860099</xdr:colOff>
      <xdr:row>0</xdr:row>
      <xdr:rowOff>47625</xdr:rowOff>
    </xdr:from>
    <xdr:to>
      <xdr:col>3</xdr:col>
      <xdr:colOff>482791</xdr:colOff>
      <xdr:row>0</xdr:row>
      <xdr:rowOff>480358</xdr:rowOff>
    </xdr:to>
    <xdr:sp macro="" textlink="">
      <xdr:nvSpPr>
        <xdr:cNvPr id="15" name="Forma livre 14">
          <a:hlinkClick xmlns:r="http://schemas.openxmlformats.org/officeDocument/2006/relationships" r:id="rId5"/>
        </xdr:cNvPr>
        <xdr:cNvSpPr/>
      </xdr:nvSpPr>
      <xdr:spPr>
        <a:xfrm>
          <a:off x="4822374" y="4762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3</xdr:col>
      <xdr:colOff>522634</xdr:colOff>
      <xdr:row>0</xdr:row>
      <xdr:rowOff>47625</xdr:rowOff>
    </xdr:from>
    <xdr:to>
      <xdr:col>4</xdr:col>
      <xdr:colOff>842083</xdr:colOff>
      <xdr:row>0</xdr:row>
      <xdr:rowOff>480358</xdr:rowOff>
    </xdr:to>
    <xdr:sp macro="" textlink="">
      <xdr:nvSpPr>
        <xdr:cNvPr id="16" name="Forma livre 15">
          <a:hlinkClick xmlns:r="http://schemas.openxmlformats.org/officeDocument/2006/relationships" r:id="rId6"/>
        </xdr:cNvPr>
        <xdr:cNvSpPr/>
      </xdr:nvSpPr>
      <xdr:spPr>
        <a:xfrm>
          <a:off x="6018559" y="4762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4</xdr:col>
      <xdr:colOff>881926</xdr:colOff>
      <xdr:row>0</xdr:row>
      <xdr:rowOff>47625</xdr:rowOff>
    </xdr:from>
    <xdr:to>
      <xdr:col>6</xdr:col>
      <xdr:colOff>201045</xdr:colOff>
      <xdr:row>0</xdr:row>
      <xdr:rowOff>480358</xdr:rowOff>
    </xdr:to>
    <xdr:sp macro="" textlink="">
      <xdr:nvSpPr>
        <xdr:cNvPr id="17" name="Forma livre 16">
          <a:hlinkClick xmlns:r="http://schemas.openxmlformats.org/officeDocument/2006/relationships" r:id="rId7"/>
        </xdr:cNvPr>
        <xdr:cNvSpPr/>
      </xdr:nvSpPr>
      <xdr:spPr>
        <a:xfrm>
          <a:off x="7216051" y="4762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6</xdr:col>
      <xdr:colOff>240888</xdr:colOff>
      <xdr:row>0</xdr:row>
      <xdr:rowOff>47625</xdr:rowOff>
    </xdr:from>
    <xdr:to>
      <xdr:col>8</xdr:col>
      <xdr:colOff>49732</xdr:colOff>
      <xdr:row>0</xdr:row>
      <xdr:rowOff>480358</xdr:rowOff>
    </xdr:to>
    <xdr:sp macro="" textlink="">
      <xdr:nvSpPr>
        <xdr:cNvPr id="18" name="Forma livre 17">
          <a:hlinkClick xmlns:r="http://schemas.openxmlformats.org/officeDocument/2006/relationships" r:id="rId8"/>
        </xdr:cNvPr>
        <xdr:cNvSpPr/>
      </xdr:nvSpPr>
      <xdr:spPr>
        <a:xfrm>
          <a:off x="8413338" y="4762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8</xdr:col>
      <xdr:colOff>89578</xdr:colOff>
      <xdr:row>0</xdr:row>
      <xdr:rowOff>47625</xdr:rowOff>
    </xdr:from>
    <xdr:to>
      <xdr:col>10</xdr:col>
      <xdr:colOff>21079</xdr:colOff>
      <xdr:row>0</xdr:row>
      <xdr:rowOff>480358</xdr:rowOff>
    </xdr:to>
    <xdr:sp macro="" textlink="">
      <xdr:nvSpPr>
        <xdr:cNvPr id="19" name="Forma livre 18">
          <a:hlinkClick xmlns:r="http://schemas.openxmlformats.org/officeDocument/2006/relationships" r:id="rId9"/>
        </xdr:cNvPr>
        <xdr:cNvSpPr/>
      </xdr:nvSpPr>
      <xdr:spPr>
        <a:xfrm>
          <a:off x="9605053" y="4762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.IPACA\Application%20Data\Microsoft\Excel\MODEL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íses"/>
      <sheetName val="EX"/>
      <sheetName val="HORIZONTAL"/>
      <sheetName val="VERTICAL"/>
      <sheetName val="MODELO1"/>
    </sheetNames>
    <sheetDataSet>
      <sheetData sheetId="0">
        <row r="2">
          <cell r="F2" t="str">
            <v>E.U.A.</v>
          </cell>
        </row>
        <row r="3">
          <cell r="F3" t="str">
            <v>EUROPA</v>
          </cell>
        </row>
        <row r="4">
          <cell r="F4" t="str">
            <v>CO-PRODUÇÕES EUROPA/ E.U.A.</v>
          </cell>
        </row>
        <row r="5">
          <cell r="F5" t="str">
            <v>EUROPA</v>
          </cell>
        </row>
        <row r="6">
          <cell r="F6" t="str">
            <v>OUTROS</v>
          </cell>
        </row>
        <row r="7">
          <cell r="F7" t="str">
            <v>E.U.A.</v>
          </cell>
        </row>
        <row r="8">
          <cell r="F8" t="str">
            <v>EUROPA</v>
          </cell>
        </row>
        <row r="9">
          <cell r="F9" t="str">
            <v>OUTROS</v>
          </cell>
        </row>
        <row r="10">
          <cell r="F10" t="str">
            <v>EUROPA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MES" displayName="MES" ref="AC1:AE13" totalsRowShown="0" headerRowDxfId="4" dataDxfId="3">
  <autoFilter ref="AC1:AE13"/>
  <tableColumns count="3">
    <tableColumn id="1" name="MÊS" dataDxfId="2"/>
    <tableColumn id="2" name="PT" dataDxfId="1"/>
    <tableColumn id="3" name="E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Y1:AE13"/>
  <sheetViews>
    <sheetView showGridLines="0" showRowColHeaders="0" tabSelected="1" view="pageBreakPreview" zoomScaleNormal="145" zoomScaleSheetLayoutView="100" workbookViewId="0">
      <selection activeCell="G36" sqref="G36"/>
    </sheetView>
  </sheetViews>
  <sheetFormatPr defaultRowHeight="12.75"/>
  <cols>
    <col min="1" max="7" width="9.140625" style="100"/>
    <col min="8" max="24" width="17.28515625" style="100" customWidth="1"/>
    <col min="25" max="25" width="9.140625" style="100"/>
    <col min="26" max="26" width="17.42578125" style="100" bestFit="1" customWidth="1"/>
    <col min="27" max="27" width="19.28515625" style="100" customWidth="1"/>
    <col min="28" max="28" width="17.42578125" style="100" customWidth="1"/>
    <col min="29" max="29" width="7.140625" style="100" customWidth="1"/>
    <col min="30" max="30" width="11.85546875" style="100" bestFit="1" customWidth="1"/>
    <col min="31" max="31" width="12.5703125" style="100" bestFit="1" customWidth="1"/>
    <col min="32" max="16384" width="9.140625" style="100"/>
  </cols>
  <sheetData>
    <row r="1" spans="25:31">
      <c r="AC1" s="451" t="s">
        <v>1136</v>
      </c>
      <c r="AD1" s="451" t="s">
        <v>141</v>
      </c>
      <c r="AE1" s="451" t="s">
        <v>1137</v>
      </c>
    </row>
    <row r="2" spans="25:31">
      <c r="Y2" s="100" t="s">
        <v>243</v>
      </c>
      <c r="Z2" s="260">
        <v>43454</v>
      </c>
      <c r="AA2" s="423">
        <f>Z2+3</f>
        <v>43457</v>
      </c>
      <c r="AB2" s="100" t="str">
        <f>IF(MONTH(Z2)=MONTH(AA2),"RANKING FIM-DE-SEMANA: "&amp;DAY(Z2)&amp;" A "&amp;DAY(AA2)&amp;" "&amp;UPPER(TEXT((Z2),"mmmm"))&amp;" | WEEKEND RANKING: "&amp;DAY(Z2)&amp;" TO "&amp;DAY(AA2)&amp;" AUGUST","")</f>
        <v>RANKING FIM-DE-SEMANA: 20 A 23 DEZEMBRO | WEEKEND RANKING: 20 TO 23 AUGUST</v>
      </c>
      <c r="AC2" s="451">
        <v>1</v>
      </c>
      <c r="AD2" s="451" t="s">
        <v>1112</v>
      </c>
      <c r="AE2" s="451" t="s">
        <v>1113</v>
      </c>
    </row>
    <row r="3" spans="25:31">
      <c r="Y3" s="100" t="s">
        <v>244</v>
      </c>
      <c r="Z3" s="260">
        <v>43461</v>
      </c>
      <c r="AA3" s="423">
        <f>Z3+6</f>
        <v>43467</v>
      </c>
      <c r="AC3" s="451">
        <v>2</v>
      </c>
      <c r="AD3" s="451" t="s">
        <v>1114</v>
      </c>
      <c r="AE3" s="451" t="s">
        <v>1125</v>
      </c>
    </row>
    <row r="4" spans="25:31">
      <c r="AC4" s="451">
        <v>3</v>
      </c>
      <c r="AD4" s="451" t="s">
        <v>1115</v>
      </c>
      <c r="AE4" s="451" t="s">
        <v>1126</v>
      </c>
    </row>
    <row r="5" spans="25:31">
      <c r="AC5" s="451">
        <v>4</v>
      </c>
      <c r="AD5" s="451" t="s">
        <v>1116</v>
      </c>
      <c r="AE5" s="451" t="s">
        <v>1127</v>
      </c>
    </row>
    <row r="6" spans="25:31">
      <c r="AC6" s="451">
        <v>5</v>
      </c>
      <c r="AD6" s="451" t="s">
        <v>1117</v>
      </c>
      <c r="AE6" s="451" t="s">
        <v>1128</v>
      </c>
    </row>
    <row r="7" spans="25:31">
      <c r="AC7" s="451">
        <v>6</v>
      </c>
      <c r="AD7" s="451" t="s">
        <v>1118</v>
      </c>
      <c r="AE7" s="451" t="s">
        <v>1129</v>
      </c>
    </row>
    <row r="8" spans="25:31">
      <c r="AC8" s="451">
        <v>7</v>
      </c>
      <c r="AD8" s="451" t="s">
        <v>1119</v>
      </c>
      <c r="AE8" s="451" t="s">
        <v>1130</v>
      </c>
    </row>
    <row r="9" spans="25:31">
      <c r="AC9" s="451">
        <v>8</v>
      </c>
      <c r="AD9" s="451" t="s">
        <v>1120</v>
      </c>
      <c r="AE9" s="451" t="s">
        <v>1131</v>
      </c>
    </row>
    <row r="10" spans="25:31">
      <c r="AC10" s="451">
        <v>9</v>
      </c>
      <c r="AD10" s="451" t="s">
        <v>1121</v>
      </c>
      <c r="AE10" s="451" t="s">
        <v>1132</v>
      </c>
    </row>
    <row r="11" spans="25:31">
      <c r="AC11" s="451">
        <v>10</v>
      </c>
      <c r="AD11" s="451" t="s">
        <v>1122</v>
      </c>
      <c r="AE11" s="451" t="s">
        <v>1133</v>
      </c>
    </row>
    <row r="12" spans="25:31">
      <c r="AC12" s="451">
        <v>11</v>
      </c>
      <c r="AD12" s="451" t="s">
        <v>1123</v>
      </c>
      <c r="AE12" s="451" t="s">
        <v>1134</v>
      </c>
    </row>
    <row r="13" spans="25:31">
      <c r="AC13" s="451">
        <v>12</v>
      </c>
      <c r="AD13" s="451" t="s">
        <v>1124</v>
      </c>
      <c r="AE13" s="451" t="s">
        <v>1135</v>
      </c>
    </row>
  </sheetData>
  <conditionalFormatting sqref="Z2:Z3">
    <cfRule type="expression" dxfId="7" priority="3">
      <formula>WEEKDAY(Z2)=5</formula>
    </cfRule>
  </conditionalFormatting>
  <conditionalFormatting sqref="AA2">
    <cfRule type="expression" dxfId="6" priority="2">
      <formula>AA2-Z2=3</formula>
    </cfRule>
  </conditionalFormatting>
  <conditionalFormatting sqref="AA3">
    <cfRule type="expression" dxfId="5" priority="1">
      <formula>AA3-Z3=6</formula>
    </cfRule>
  </conditionalFormatting>
  <pageMargins left="0.7" right="0.7" top="0.75" bottom="0.75" header="0.3" footer="0.3"/>
  <pageSetup paperSize="9" scale="54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rgb="FFFFC000"/>
    <pageSetUpPr fitToPage="1"/>
  </sheetPr>
  <dimension ref="A1:I7180"/>
  <sheetViews>
    <sheetView view="pageBreakPreview" zoomScaleNormal="90" zoomScaleSheetLayoutView="100" workbookViewId="0">
      <pane ySplit="1" topLeftCell="A2" activePane="bottomLeft" state="frozen"/>
      <selection activeCell="A2" sqref="A2:L2"/>
      <selection pane="bottomLeft" activeCell="A2" sqref="A2:F2"/>
    </sheetView>
  </sheetViews>
  <sheetFormatPr defaultRowHeight="12.75"/>
  <cols>
    <col min="1" max="1" width="5.7109375" style="9" customWidth="1"/>
    <col min="2" max="2" width="38.7109375" style="44" bestFit="1" customWidth="1"/>
    <col min="3" max="3" width="38" style="44" bestFit="1" customWidth="1"/>
    <col min="4" max="4" width="12.5703125" style="87" bestFit="1" customWidth="1"/>
    <col min="5" max="5" width="14.140625" style="39" bestFit="1" customWidth="1"/>
    <col min="6" max="6" width="13.42578125" style="41" bestFit="1" customWidth="1"/>
    <col min="7" max="7" width="11" style="100" bestFit="1" customWidth="1"/>
    <col min="8" max="16384" width="9.140625" style="100"/>
  </cols>
  <sheetData>
    <row r="1" spans="1:9" s="218" customFormat="1" ht="46.5">
      <c r="A1" s="213"/>
      <c r="B1" s="214"/>
      <c r="C1" s="214"/>
      <c r="D1" s="215"/>
      <c r="E1" s="216"/>
      <c r="F1" s="217"/>
    </row>
    <row r="2" spans="1:9" ht="15.75">
      <c r="A2" s="579" t="s">
        <v>279</v>
      </c>
      <c r="B2" s="579"/>
      <c r="C2" s="579"/>
      <c r="D2" s="579"/>
      <c r="E2" s="579"/>
      <c r="F2" s="579"/>
    </row>
    <row r="3" spans="1:9">
      <c r="A3" s="580" t="str">
        <f>"(Dados até "&amp;TEXT(MENU!AA3,"DD-MM-AAAA")&amp;" | Data until "&amp;TEXT(MENU!AA3,"DD-MM-AAAA")&amp;")"</f>
        <v>(Dados até 02-01-2019 | Data until 02-01-2019)</v>
      </c>
      <c r="B3" s="580"/>
      <c r="C3" s="580"/>
      <c r="D3" s="580"/>
      <c r="E3" s="580"/>
      <c r="F3" s="580"/>
      <c r="G3" s="106"/>
    </row>
    <row r="4" spans="1:9">
      <c r="A4" s="21"/>
      <c r="B4" s="42"/>
      <c r="C4" s="42"/>
      <c r="D4" s="84"/>
      <c r="E4" s="37"/>
      <c r="F4" s="40"/>
      <c r="G4" s="106"/>
    </row>
    <row r="5" spans="1:9" s="102" customFormat="1">
      <c r="A5" s="36"/>
      <c r="B5" s="43"/>
      <c r="C5" s="43"/>
      <c r="D5" s="85"/>
      <c r="E5" s="38" t="s">
        <v>22</v>
      </c>
      <c r="F5" s="35"/>
    </row>
    <row r="6" spans="1:9" s="8" customFormat="1" ht="26.25">
      <c r="A6" s="45" t="s">
        <v>9</v>
      </c>
      <c r="B6" s="46" t="s">
        <v>262</v>
      </c>
      <c r="C6" s="46" t="s">
        <v>259</v>
      </c>
      <c r="D6" s="86" t="s">
        <v>257</v>
      </c>
      <c r="E6" s="45" t="s">
        <v>278</v>
      </c>
      <c r="F6" s="45" t="s">
        <v>254</v>
      </c>
      <c r="G6" s="274"/>
    </row>
    <row r="7" spans="1:9" s="3" customFormat="1" ht="12">
      <c r="A7" s="18">
        <v>1</v>
      </c>
      <c r="B7" s="19" t="s">
        <v>40</v>
      </c>
      <c r="C7" s="27" t="s">
        <v>41</v>
      </c>
      <c r="D7" s="88">
        <v>40164</v>
      </c>
      <c r="E7" s="28">
        <v>6928284.1999998903</v>
      </c>
      <c r="F7" s="75">
        <v>1207749</v>
      </c>
      <c r="G7" s="5"/>
      <c r="I7" s="49"/>
    </row>
    <row r="8" spans="1:9" s="3" customFormat="1" ht="12">
      <c r="A8" s="18">
        <v>2</v>
      </c>
      <c r="B8" s="19" t="s">
        <v>949</v>
      </c>
      <c r="C8" s="27" t="s">
        <v>123</v>
      </c>
      <c r="D8" s="88">
        <v>42208</v>
      </c>
      <c r="E8" s="28">
        <v>4732177.5300000198</v>
      </c>
      <c r="F8" s="75">
        <v>939570</v>
      </c>
      <c r="G8" s="5"/>
      <c r="I8" s="49"/>
    </row>
    <row r="9" spans="1:9" s="3" customFormat="1" ht="12">
      <c r="A9" s="18">
        <v>3</v>
      </c>
      <c r="B9" s="19" t="s">
        <v>42</v>
      </c>
      <c r="C9" s="27" t="s">
        <v>43</v>
      </c>
      <c r="D9" s="88">
        <v>39695</v>
      </c>
      <c r="E9" s="28">
        <v>3764144.1299999398</v>
      </c>
      <c r="F9" s="75">
        <v>851681</v>
      </c>
      <c r="G9" s="5"/>
      <c r="I9" s="49"/>
    </row>
    <row r="10" spans="1:9" s="3" customFormat="1" ht="12">
      <c r="A10" s="18">
        <v>4</v>
      </c>
      <c r="B10" s="19" t="s">
        <v>950</v>
      </c>
      <c r="C10" s="27" t="s">
        <v>121</v>
      </c>
      <c r="D10" s="88">
        <v>42096</v>
      </c>
      <c r="E10" s="28">
        <v>4423888.4400000097</v>
      </c>
      <c r="F10" s="75">
        <v>832800</v>
      </c>
      <c r="G10" s="5"/>
      <c r="I10" s="49"/>
    </row>
    <row r="11" spans="1:9" s="3" customFormat="1" ht="12">
      <c r="A11" s="18">
        <v>5</v>
      </c>
      <c r="B11" s="19" t="s">
        <v>951</v>
      </c>
      <c r="C11" s="27" t="s">
        <v>44</v>
      </c>
      <c r="D11" s="88">
        <v>39254</v>
      </c>
      <c r="E11" s="28">
        <v>3473241.96999999</v>
      </c>
      <c r="F11" s="75">
        <v>824646</v>
      </c>
      <c r="G11" s="5"/>
      <c r="I11" s="49"/>
    </row>
    <row r="12" spans="1:9" s="3" customFormat="1" ht="12">
      <c r="A12" s="18">
        <v>6</v>
      </c>
      <c r="B12" s="19" t="s">
        <v>952</v>
      </c>
      <c r="C12" s="27" t="s">
        <v>45</v>
      </c>
      <c r="D12" s="88">
        <v>39779</v>
      </c>
      <c r="E12" s="28">
        <v>3528119.0000000098</v>
      </c>
      <c r="F12" s="75">
        <v>813802</v>
      </c>
      <c r="G12" s="5"/>
      <c r="I12" s="49"/>
    </row>
    <row r="13" spans="1:9" s="3" customFormat="1" ht="12">
      <c r="A13" s="18">
        <v>7</v>
      </c>
      <c r="B13" s="19" t="s">
        <v>953</v>
      </c>
      <c r="C13" s="27" t="s">
        <v>145</v>
      </c>
      <c r="D13" s="88">
        <v>42838</v>
      </c>
      <c r="E13" s="28">
        <v>4306442.7</v>
      </c>
      <c r="F13" s="75">
        <v>788426</v>
      </c>
      <c r="G13" s="5"/>
      <c r="I13" s="49"/>
    </row>
    <row r="14" spans="1:9" s="3" customFormat="1" ht="12">
      <c r="A14" s="18">
        <v>8</v>
      </c>
      <c r="B14" s="19" t="s">
        <v>46</v>
      </c>
      <c r="C14" s="27" t="s">
        <v>47</v>
      </c>
      <c r="D14" s="88">
        <v>38169</v>
      </c>
      <c r="E14" s="28">
        <v>3157434.68000005</v>
      </c>
      <c r="F14" s="75">
        <v>771963</v>
      </c>
      <c r="G14" s="5"/>
      <c r="I14" s="49"/>
    </row>
    <row r="15" spans="1:9" s="3" customFormat="1" ht="12">
      <c r="A15" s="18">
        <v>9</v>
      </c>
      <c r="B15" s="19" t="s">
        <v>954</v>
      </c>
      <c r="C15" s="27" t="s">
        <v>48</v>
      </c>
      <c r="D15" s="88">
        <v>41487</v>
      </c>
      <c r="E15" s="28">
        <v>3892220.8799999901</v>
      </c>
      <c r="F15" s="75">
        <v>761113</v>
      </c>
      <c r="G15" s="5"/>
      <c r="I15" s="49"/>
    </row>
    <row r="16" spans="1:9" s="3" customFormat="1" ht="12">
      <c r="A16" s="18">
        <v>10</v>
      </c>
      <c r="B16" s="19" t="s">
        <v>955</v>
      </c>
      <c r="C16" s="27" t="s">
        <v>49</v>
      </c>
      <c r="D16" s="88">
        <v>38855</v>
      </c>
      <c r="E16" s="28">
        <v>3299852.6200000201</v>
      </c>
      <c r="F16" s="75">
        <v>757019</v>
      </c>
      <c r="G16" s="5"/>
      <c r="I16" s="49"/>
    </row>
    <row r="17" spans="1:9" s="3" customFormat="1" ht="12">
      <c r="A17" s="18">
        <v>11</v>
      </c>
      <c r="B17" s="19" t="s">
        <v>956</v>
      </c>
      <c r="C17" s="27" t="s">
        <v>50</v>
      </c>
      <c r="D17" s="88">
        <v>40367</v>
      </c>
      <c r="E17" s="28">
        <v>4610747.8799999896</v>
      </c>
      <c r="F17" s="75">
        <v>747504</v>
      </c>
      <c r="G17" s="5"/>
      <c r="I17" s="49"/>
    </row>
    <row r="18" spans="1:9" s="3" customFormat="1" ht="12">
      <c r="A18" s="18">
        <v>12</v>
      </c>
      <c r="B18" s="19" t="s">
        <v>957</v>
      </c>
      <c r="C18" s="27" t="s">
        <v>51</v>
      </c>
      <c r="D18" s="88">
        <v>38057</v>
      </c>
      <c r="E18" s="28">
        <v>3010433.95000001</v>
      </c>
      <c r="F18" s="75">
        <v>721736</v>
      </c>
      <c r="G18" s="5"/>
      <c r="I18" s="49"/>
    </row>
    <row r="19" spans="1:9" s="3" customFormat="1" ht="12">
      <c r="A19" s="18">
        <v>13</v>
      </c>
      <c r="B19" s="19" t="s">
        <v>958</v>
      </c>
      <c r="C19" s="27" t="s">
        <v>45</v>
      </c>
      <c r="D19" s="88">
        <v>38533</v>
      </c>
      <c r="E19" s="28">
        <v>2855229.06</v>
      </c>
      <c r="F19" s="75">
        <v>692848</v>
      </c>
      <c r="G19" s="5"/>
      <c r="I19" s="49"/>
    </row>
    <row r="20" spans="1:9" s="3" customFormat="1" ht="12">
      <c r="A20" s="18">
        <v>14</v>
      </c>
      <c r="B20" s="19" t="s">
        <v>959</v>
      </c>
      <c r="C20" s="27" t="s">
        <v>52</v>
      </c>
      <c r="D20" s="88">
        <v>39309</v>
      </c>
      <c r="E20" s="28">
        <v>2802982.1799999801</v>
      </c>
      <c r="F20" s="75">
        <v>669292</v>
      </c>
      <c r="G20" s="5"/>
      <c r="I20" s="49"/>
    </row>
    <row r="21" spans="1:9" s="3" customFormat="1" ht="12">
      <c r="A21" s="18">
        <v>15</v>
      </c>
      <c r="B21" s="19" t="s">
        <v>960</v>
      </c>
      <c r="C21" s="27" t="s">
        <v>53</v>
      </c>
      <c r="D21" s="88">
        <v>39996</v>
      </c>
      <c r="E21" s="28">
        <v>3769842.78000001</v>
      </c>
      <c r="F21" s="75">
        <v>668797</v>
      </c>
      <c r="G21" s="5"/>
      <c r="I21" s="49"/>
    </row>
    <row r="22" spans="1:9" s="3" customFormat="1" ht="12">
      <c r="A22" s="18">
        <v>16</v>
      </c>
      <c r="B22" s="19" t="s">
        <v>961</v>
      </c>
      <c r="C22" s="27" t="s">
        <v>54</v>
      </c>
      <c r="D22" s="88">
        <v>38918</v>
      </c>
      <c r="E22" s="28">
        <v>2700198.0800000099</v>
      </c>
      <c r="F22" s="75">
        <v>638114</v>
      </c>
      <c r="G22" s="5"/>
      <c r="I22" s="49"/>
    </row>
    <row r="23" spans="1:9" s="3" customFormat="1" ht="12">
      <c r="A23" s="18">
        <v>17</v>
      </c>
      <c r="B23" s="19" t="s">
        <v>962</v>
      </c>
      <c r="C23" s="27" t="s">
        <v>55</v>
      </c>
      <c r="D23" s="88">
        <v>41116</v>
      </c>
      <c r="E23" s="28">
        <v>3738196.5100000598</v>
      </c>
      <c r="F23" s="75">
        <v>637653</v>
      </c>
      <c r="G23" s="5"/>
      <c r="I23" s="49"/>
    </row>
    <row r="24" spans="1:9" s="3" customFormat="1" ht="12">
      <c r="A24" s="18">
        <v>18</v>
      </c>
      <c r="B24" s="19" t="s">
        <v>129</v>
      </c>
      <c r="C24" s="27" t="s">
        <v>130</v>
      </c>
      <c r="D24" s="88">
        <v>42600</v>
      </c>
      <c r="E24" s="28">
        <v>2991744.53000001</v>
      </c>
      <c r="F24" s="75">
        <v>610918</v>
      </c>
      <c r="G24" s="5"/>
      <c r="I24" s="49"/>
    </row>
    <row r="25" spans="1:9" s="3" customFormat="1" ht="12">
      <c r="A25" s="18">
        <v>19</v>
      </c>
      <c r="B25" s="19" t="s">
        <v>353</v>
      </c>
      <c r="C25" s="27" t="s">
        <v>117</v>
      </c>
      <c r="D25" s="88">
        <v>42215</v>
      </c>
      <c r="E25" s="28">
        <v>3099476.97000001</v>
      </c>
      <c r="F25" s="75">
        <v>608162</v>
      </c>
      <c r="G25" s="5"/>
      <c r="I25" s="49"/>
    </row>
    <row r="26" spans="1:9" s="3" customFormat="1" ht="12">
      <c r="A26" s="18">
        <v>20</v>
      </c>
      <c r="B26" s="19" t="s">
        <v>826</v>
      </c>
      <c r="C26" s="27" t="s">
        <v>52</v>
      </c>
      <c r="D26" s="88">
        <v>43279</v>
      </c>
      <c r="E26" s="28">
        <v>3188054.9100000202</v>
      </c>
      <c r="F26" s="75">
        <v>605910</v>
      </c>
      <c r="G26" s="5"/>
      <c r="I26" s="49"/>
    </row>
    <row r="27" spans="1:9" s="3" customFormat="1" ht="12">
      <c r="A27" s="18">
        <v>21</v>
      </c>
      <c r="B27" s="19" t="s">
        <v>963</v>
      </c>
      <c r="C27" s="27" t="s">
        <v>56</v>
      </c>
      <c r="D27" s="88">
        <v>39632</v>
      </c>
      <c r="E27" s="28">
        <v>2638956.7699999898</v>
      </c>
      <c r="F27" s="75">
        <v>605124</v>
      </c>
      <c r="G27" s="5"/>
      <c r="I27" s="49"/>
    </row>
    <row r="28" spans="1:9" s="3" customFormat="1" ht="12">
      <c r="A28" s="18">
        <v>22</v>
      </c>
      <c r="B28" s="19" t="s">
        <v>964</v>
      </c>
      <c r="C28" s="27" t="s">
        <v>123</v>
      </c>
      <c r="D28" s="88">
        <v>42915</v>
      </c>
      <c r="E28" s="28">
        <v>2865846.70000001</v>
      </c>
      <c r="F28" s="75">
        <v>589981</v>
      </c>
      <c r="G28" s="5"/>
      <c r="I28" s="49"/>
    </row>
    <row r="29" spans="1:9" s="3" customFormat="1" ht="12">
      <c r="A29" s="18">
        <v>23</v>
      </c>
      <c r="B29" s="19" t="s">
        <v>965</v>
      </c>
      <c r="C29" s="27" t="s">
        <v>124</v>
      </c>
      <c r="D29" s="88">
        <v>42355</v>
      </c>
      <c r="E29" s="28">
        <v>3580130.27000002</v>
      </c>
      <c r="F29" s="75">
        <v>587672</v>
      </c>
      <c r="G29" s="5"/>
      <c r="I29" s="49"/>
    </row>
    <row r="30" spans="1:9" s="3" customFormat="1" ht="12">
      <c r="A30" s="18">
        <v>24</v>
      </c>
      <c r="B30" s="19" t="s">
        <v>966</v>
      </c>
      <c r="C30" s="27" t="s">
        <v>57</v>
      </c>
      <c r="D30" s="88">
        <v>39590</v>
      </c>
      <c r="E30" s="28">
        <v>2551257.52999997</v>
      </c>
      <c r="F30" s="75">
        <v>573017</v>
      </c>
      <c r="G30" s="5"/>
      <c r="I30" s="49"/>
    </row>
    <row r="31" spans="1:9" s="3" customFormat="1" ht="12">
      <c r="A31" s="18">
        <v>25</v>
      </c>
      <c r="B31" s="19" t="s">
        <v>967</v>
      </c>
      <c r="C31" s="27" t="s">
        <v>58</v>
      </c>
      <c r="D31" s="88">
        <v>38680</v>
      </c>
      <c r="E31" s="28">
        <v>2380857.2599999802</v>
      </c>
      <c r="F31" s="75">
        <v>554677</v>
      </c>
      <c r="G31" s="5"/>
      <c r="I31" s="49"/>
    </row>
    <row r="32" spans="1:9" s="3" customFormat="1" ht="12">
      <c r="A32" s="18">
        <v>26</v>
      </c>
      <c r="B32" s="19" t="s">
        <v>21</v>
      </c>
      <c r="C32" s="27" t="s">
        <v>59</v>
      </c>
      <c r="D32" s="88">
        <v>40129</v>
      </c>
      <c r="E32" s="28">
        <v>2544630.9399999902</v>
      </c>
      <c r="F32" s="75">
        <v>547717</v>
      </c>
      <c r="G32" s="5"/>
      <c r="I32" s="49"/>
    </row>
    <row r="33" spans="1:9" s="3" customFormat="1" ht="12">
      <c r="A33" s="18">
        <v>27</v>
      </c>
      <c r="B33" s="19" t="s">
        <v>968</v>
      </c>
      <c r="C33" s="27" t="s">
        <v>60</v>
      </c>
      <c r="D33" s="88">
        <v>40143</v>
      </c>
      <c r="E33" s="28">
        <v>2509479.3499999801</v>
      </c>
      <c r="F33" s="75">
        <v>544098</v>
      </c>
      <c r="G33" s="5"/>
      <c r="I33" s="49"/>
    </row>
    <row r="34" spans="1:9" s="3" customFormat="1" ht="12">
      <c r="A34" s="18">
        <v>28</v>
      </c>
      <c r="B34" s="19" t="s">
        <v>137</v>
      </c>
      <c r="C34" s="27" t="s">
        <v>61</v>
      </c>
      <c r="D34" s="88">
        <v>42810</v>
      </c>
      <c r="E34" s="28">
        <v>2810157.6700000102</v>
      </c>
      <c r="F34" s="75">
        <v>535702</v>
      </c>
      <c r="G34" s="5"/>
      <c r="I34" s="49"/>
    </row>
    <row r="35" spans="1:9" s="3" customFormat="1" ht="12">
      <c r="A35" s="18">
        <v>29</v>
      </c>
      <c r="B35" s="19" t="s">
        <v>969</v>
      </c>
      <c r="C35" s="27" t="s">
        <v>61</v>
      </c>
      <c r="D35" s="88">
        <v>41228</v>
      </c>
      <c r="E35" s="28">
        <v>2754854.8700000099</v>
      </c>
      <c r="F35" s="75">
        <v>534149</v>
      </c>
      <c r="G35" s="5"/>
      <c r="I35" s="49"/>
    </row>
    <row r="36" spans="1:9" s="3" customFormat="1" ht="12">
      <c r="A36" s="18">
        <v>30</v>
      </c>
      <c r="B36" s="19" t="s">
        <v>970</v>
      </c>
      <c r="C36" s="27" t="s">
        <v>62</v>
      </c>
      <c r="D36" s="88">
        <v>38197</v>
      </c>
      <c r="E36" s="28">
        <v>2182945.98999999</v>
      </c>
      <c r="F36" s="75">
        <v>532809</v>
      </c>
      <c r="G36" s="5"/>
      <c r="I36" s="49"/>
    </row>
    <row r="37" spans="1:9" s="3" customFormat="1" ht="12">
      <c r="A37" s="18">
        <v>31</v>
      </c>
      <c r="B37" s="19" t="s">
        <v>971</v>
      </c>
      <c r="C37" s="27" t="s">
        <v>63</v>
      </c>
      <c r="D37" s="88">
        <v>39429</v>
      </c>
      <c r="E37" s="28">
        <v>2263142.17</v>
      </c>
      <c r="F37" s="75">
        <v>530262</v>
      </c>
      <c r="G37" s="5"/>
      <c r="I37" s="49"/>
    </row>
    <row r="38" spans="1:9" s="3" customFormat="1" ht="12">
      <c r="A38" s="18">
        <v>32</v>
      </c>
      <c r="B38" s="19" t="s">
        <v>972</v>
      </c>
      <c r="C38" s="27" t="s">
        <v>64</v>
      </c>
      <c r="D38" s="88">
        <v>37994</v>
      </c>
      <c r="E38" s="28">
        <v>2216900.06</v>
      </c>
      <c r="F38" s="75">
        <v>525944</v>
      </c>
      <c r="G38" s="5"/>
      <c r="I38" s="49"/>
    </row>
    <row r="39" spans="1:9" s="3" customFormat="1" ht="12">
      <c r="A39" s="18">
        <v>33</v>
      </c>
      <c r="B39" s="19" t="s">
        <v>973</v>
      </c>
      <c r="C39" s="27" t="s">
        <v>65</v>
      </c>
      <c r="D39" s="88">
        <v>40360</v>
      </c>
      <c r="E39" s="28">
        <v>2447914.9299999899</v>
      </c>
      <c r="F39" s="75">
        <v>523193</v>
      </c>
      <c r="G39" s="5"/>
      <c r="I39" s="49"/>
    </row>
    <row r="40" spans="1:9" s="3" customFormat="1" ht="12">
      <c r="A40" s="18">
        <v>34</v>
      </c>
      <c r="B40" s="19" t="s">
        <v>974</v>
      </c>
      <c r="C40" s="27" t="s">
        <v>66</v>
      </c>
      <c r="D40" s="88">
        <v>41606</v>
      </c>
      <c r="E40" s="28">
        <v>2673895.15</v>
      </c>
      <c r="F40" s="75">
        <v>517590</v>
      </c>
      <c r="G40" s="5"/>
      <c r="I40" s="49"/>
    </row>
    <row r="41" spans="1:9" s="3" customFormat="1" ht="12">
      <c r="A41" s="18">
        <v>35</v>
      </c>
      <c r="B41" s="19" t="s">
        <v>975</v>
      </c>
      <c r="C41" s="27" t="s">
        <v>67</v>
      </c>
      <c r="D41" s="88">
        <v>40878</v>
      </c>
      <c r="E41" s="28">
        <v>2951809.37</v>
      </c>
      <c r="F41" s="75">
        <v>511118</v>
      </c>
      <c r="G41" s="5"/>
      <c r="I41" s="49"/>
    </row>
    <row r="42" spans="1:9" s="3" customFormat="1" ht="12">
      <c r="A42" s="18">
        <v>36</v>
      </c>
      <c r="B42" s="19" t="s">
        <v>976</v>
      </c>
      <c r="C42" s="27" t="s">
        <v>54</v>
      </c>
      <c r="D42" s="88">
        <v>39226</v>
      </c>
      <c r="E42" s="28">
        <v>2188295.27999999</v>
      </c>
      <c r="F42" s="75">
        <v>510209</v>
      </c>
      <c r="G42" s="5"/>
      <c r="I42" s="49"/>
    </row>
    <row r="43" spans="1:9" s="3" customFormat="1" ht="12">
      <c r="A43" s="18">
        <v>37</v>
      </c>
      <c r="B43" s="19" t="s">
        <v>977</v>
      </c>
      <c r="C43" s="27" t="s">
        <v>68</v>
      </c>
      <c r="D43" s="88">
        <v>41088</v>
      </c>
      <c r="E43" s="28">
        <v>3029478.3500000602</v>
      </c>
      <c r="F43" s="75">
        <v>508279</v>
      </c>
      <c r="G43" s="5"/>
      <c r="I43" s="49"/>
    </row>
    <row r="44" spans="1:9" s="3" customFormat="1" ht="12">
      <c r="A44" s="18">
        <v>38</v>
      </c>
      <c r="B44" s="19" t="s">
        <v>978</v>
      </c>
      <c r="C44" s="27" t="s">
        <v>49</v>
      </c>
      <c r="D44" s="88">
        <v>39947</v>
      </c>
      <c r="E44" s="28">
        <v>2339798.1699999701</v>
      </c>
      <c r="F44" s="75">
        <v>504740</v>
      </c>
      <c r="G44" s="5"/>
      <c r="I44" s="49"/>
    </row>
    <row r="45" spans="1:9" s="3" customFormat="1" ht="12">
      <c r="A45" s="18">
        <v>39</v>
      </c>
      <c r="B45" s="19" t="s">
        <v>979</v>
      </c>
      <c r="C45" s="27" t="s">
        <v>119</v>
      </c>
      <c r="D45" s="88">
        <v>42047</v>
      </c>
      <c r="E45" s="28">
        <v>2637078.3300000201</v>
      </c>
      <c r="F45" s="75">
        <v>502007</v>
      </c>
      <c r="G45" s="5"/>
      <c r="I45" s="49"/>
    </row>
    <row r="46" spans="1:9">
      <c r="A46" s="18">
        <v>40</v>
      </c>
      <c r="B46" s="19" t="s">
        <v>980</v>
      </c>
      <c r="C46" s="27" t="s">
        <v>69</v>
      </c>
      <c r="D46" s="88">
        <v>40738</v>
      </c>
      <c r="E46" s="28">
        <v>2933959.54999999</v>
      </c>
      <c r="F46" s="75">
        <v>493109</v>
      </c>
    </row>
    <row r="47" spans="1:9">
      <c r="A47" s="103"/>
      <c r="B47" s="101"/>
      <c r="C47" s="101"/>
      <c r="D47" s="104"/>
      <c r="E47" s="105"/>
      <c r="F47" s="106"/>
    </row>
    <row r="48" spans="1:9">
      <c r="A48" s="103"/>
      <c r="B48" s="101"/>
      <c r="C48" s="101"/>
      <c r="D48" s="104"/>
      <c r="E48" s="105"/>
      <c r="F48" s="106"/>
    </row>
    <row r="49" spans="1:6">
      <c r="A49" s="103"/>
      <c r="B49" s="101"/>
      <c r="C49" s="101"/>
      <c r="D49" s="104"/>
      <c r="E49" s="105"/>
      <c r="F49" s="106"/>
    </row>
    <row r="50" spans="1:6">
      <c r="A50" s="103"/>
      <c r="B50" s="101"/>
      <c r="C50" s="101"/>
      <c r="D50" s="104"/>
      <c r="E50" s="105"/>
      <c r="F50" s="106"/>
    </row>
    <row r="51" spans="1:6">
      <c r="A51" s="103"/>
      <c r="B51" s="101"/>
      <c r="C51" s="101"/>
      <c r="D51" s="104"/>
      <c r="E51" s="105"/>
      <c r="F51" s="106"/>
    </row>
    <row r="52" spans="1:6">
      <c r="A52" s="103"/>
      <c r="B52" s="101"/>
      <c r="C52" s="101"/>
      <c r="D52" s="104"/>
      <c r="E52" s="105"/>
      <c r="F52" s="106"/>
    </row>
    <row r="53" spans="1:6">
      <c r="A53" s="103"/>
      <c r="B53" s="101"/>
      <c r="C53" s="101"/>
      <c r="D53" s="104"/>
      <c r="E53" s="105"/>
      <c r="F53" s="106"/>
    </row>
    <row r="54" spans="1:6">
      <c r="A54" s="103"/>
      <c r="B54" s="101"/>
      <c r="C54" s="101"/>
      <c r="D54" s="104"/>
      <c r="E54" s="105"/>
      <c r="F54" s="106"/>
    </row>
    <row r="55" spans="1:6">
      <c r="A55" s="103"/>
      <c r="B55" s="101"/>
      <c r="C55" s="101"/>
      <c r="D55" s="104"/>
      <c r="E55" s="105"/>
      <c r="F55" s="106"/>
    </row>
    <row r="56" spans="1:6">
      <c r="A56" s="103"/>
      <c r="B56" s="101"/>
      <c r="C56" s="101"/>
      <c r="D56" s="104"/>
      <c r="E56" s="105"/>
      <c r="F56" s="106"/>
    </row>
    <row r="57" spans="1:6">
      <c r="A57" s="103"/>
      <c r="B57" s="101"/>
      <c r="C57" s="101"/>
      <c r="D57" s="104"/>
      <c r="E57" s="105"/>
      <c r="F57" s="106"/>
    </row>
    <row r="58" spans="1:6">
      <c r="A58" s="103"/>
      <c r="B58" s="101"/>
      <c r="C58" s="101"/>
      <c r="D58" s="104"/>
      <c r="E58" s="105"/>
      <c r="F58" s="106"/>
    </row>
    <row r="59" spans="1:6">
      <c r="A59" s="103"/>
      <c r="B59" s="101"/>
      <c r="C59" s="101"/>
      <c r="D59" s="104"/>
      <c r="E59" s="105"/>
      <c r="F59" s="106"/>
    </row>
    <row r="60" spans="1:6">
      <c r="A60" s="103"/>
      <c r="B60" s="101"/>
      <c r="C60" s="101"/>
      <c r="D60" s="104"/>
      <c r="E60" s="105"/>
      <c r="F60" s="106"/>
    </row>
    <row r="61" spans="1:6">
      <c r="A61" s="103"/>
      <c r="B61" s="101"/>
      <c r="C61" s="101"/>
      <c r="D61" s="104"/>
      <c r="E61" s="105"/>
      <c r="F61" s="106"/>
    </row>
    <row r="62" spans="1:6">
      <c r="A62" s="103"/>
      <c r="B62" s="101"/>
      <c r="C62" s="101"/>
      <c r="D62" s="104"/>
      <c r="E62" s="105"/>
      <c r="F62" s="106"/>
    </row>
    <row r="63" spans="1:6">
      <c r="A63" s="103"/>
      <c r="B63" s="101"/>
      <c r="C63" s="101"/>
      <c r="D63" s="104"/>
      <c r="E63" s="105"/>
      <c r="F63" s="106"/>
    </row>
    <row r="64" spans="1:6">
      <c r="A64" s="103"/>
      <c r="B64" s="101"/>
      <c r="C64" s="101"/>
      <c r="D64" s="104"/>
      <c r="E64" s="105"/>
      <c r="F64" s="106"/>
    </row>
    <row r="65" spans="1:6">
      <c r="A65" s="103"/>
      <c r="B65" s="101"/>
      <c r="C65" s="101"/>
      <c r="D65" s="104"/>
      <c r="E65" s="105"/>
      <c r="F65" s="106"/>
    </row>
    <row r="66" spans="1:6">
      <c r="A66" s="103"/>
      <c r="B66" s="101"/>
      <c r="C66" s="101"/>
      <c r="D66" s="104"/>
      <c r="E66" s="105"/>
      <c r="F66" s="106"/>
    </row>
    <row r="67" spans="1:6">
      <c r="A67" s="103"/>
      <c r="B67" s="101"/>
      <c r="C67" s="101"/>
      <c r="D67" s="104"/>
      <c r="E67" s="105"/>
      <c r="F67" s="106"/>
    </row>
    <row r="68" spans="1:6">
      <c r="A68" s="103"/>
      <c r="B68" s="101"/>
      <c r="C68" s="101"/>
      <c r="D68" s="104"/>
      <c r="E68" s="105"/>
      <c r="F68" s="106"/>
    </row>
    <row r="69" spans="1:6">
      <c r="A69" s="103"/>
      <c r="B69" s="101"/>
      <c r="C69" s="101"/>
      <c r="D69" s="104"/>
      <c r="E69" s="105"/>
      <c r="F69" s="106"/>
    </row>
    <row r="70" spans="1:6">
      <c r="A70" s="103"/>
      <c r="B70" s="101"/>
      <c r="C70" s="101"/>
      <c r="D70" s="104"/>
      <c r="E70" s="105"/>
      <c r="F70" s="106"/>
    </row>
    <row r="71" spans="1:6">
      <c r="A71" s="103"/>
      <c r="B71" s="101"/>
      <c r="C71" s="101"/>
      <c r="D71" s="104"/>
      <c r="E71" s="105"/>
      <c r="F71" s="106"/>
    </row>
    <row r="72" spans="1:6">
      <c r="A72" s="103"/>
      <c r="B72" s="101"/>
      <c r="C72" s="101"/>
      <c r="D72" s="104"/>
      <c r="E72" s="105"/>
      <c r="F72" s="106"/>
    </row>
    <row r="73" spans="1:6">
      <c r="A73" s="103"/>
      <c r="B73" s="101"/>
      <c r="C73" s="101"/>
      <c r="D73" s="104"/>
      <c r="E73" s="105"/>
      <c r="F73" s="106"/>
    </row>
    <row r="74" spans="1:6">
      <c r="A74" s="103"/>
      <c r="B74" s="101"/>
      <c r="C74" s="101"/>
      <c r="D74" s="104"/>
      <c r="E74" s="105"/>
      <c r="F74" s="106"/>
    </row>
    <row r="75" spans="1:6">
      <c r="A75" s="103"/>
      <c r="B75" s="101"/>
      <c r="C75" s="101"/>
      <c r="D75" s="104"/>
      <c r="E75" s="105"/>
      <c r="F75" s="106"/>
    </row>
    <row r="76" spans="1:6">
      <c r="A76" s="103"/>
      <c r="B76" s="101"/>
      <c r="C76" s="101"/>
      <c r="D76" s="104"/>
      <c r="E76" s="105"/>
      <c r="F76" s="106"/>
    </row>
    <row r="77" spans="1:6">
      <c r="A77" s="103"/>
      <c r="B77" s="101"/>
      <c r="C77" s="101"/>
      <c r="D77" s="104"/>
      <c r="E77" s="105"/>
      <c r="F77" s="106"/>
    </row>
    <row r="78" spans="1:6">
      <c r="A78" s="103"/>
      <c r="B78" s="101"/>
      <c r="C78" s="101"/>
      <c r="D78" s="104"/>
      <c r="E78" s="105"/>
      <c r="F78" s="106"/>
    </row>
    <row r="79" spans="1:6">
      <c r="A79" s="103"/>
      <c r="B79" s="101"/>
      <c r="C79" s="101"/>
      <c r="D79" s="104"/>
      <c r="E79" s="105"/>
      <c r="F79" s="106"/>
    </row>
    <row r="80" spans="1:6">
      <c r="A80" s="103"/>
      <c r="B80" s="101"/>
      <c r="C80" s="101"/>
      <c r="D80" s="104"/>
      <c r="E80" s="105"/>
      <c r="F80" s="106"/>
    </row>
    <row r="81" spans="1:6">
      <c r="A81" s="103"/>
      <c r="B81" s="101"/>
      <c r="C81" s="101"/>
      <c r="D81" s="104"/>
      <c r="E81" s="105"/>
      <c r="F81" s="106"/>
    </row>
    <row r="82" spans="1:6">
      <c r="A82" s="103"/>
      <c r="B82" s="101"/>
      <c r="C82" s="101"/>
      <c r="D82" s="104"/>
      <c r="E82" s="105"/>
      <c r="F82" s="106"/>
    </row>
    <row r="83" spans="1:6">
      <c r="A83" s="103"/>
      <c r="B83" s="101"/>
      <c r="C83" s="101"/>
      <c r="D83" s="104"/>
      <c r="E83" s="105"/>
      <c r="F83" s="106"/>
    </row>
    <row r="84" spans="1:6">
      <c r="A84" s="103"/>
      <c r="B84" s="101"/>
      <c r="C84" s="101"/>
      <c r="D84" s="104"/>
      <c r="E84" s="105"/>
      <c r="F84" s="106"/>
    </row>
    <row r="85" spans="1:6">
      <c r="A85" s="103"/>
      <c r="B85" s="101"/>
      <c r="C85" s="101"/>
      <c r="D85" s="104"/>
      <c r="E85" s="105"/>
      <c r="F85" s="106"/>
    </row>
    <row r="86" spans="1:6">
      <c r="A86" s="103"/>
      <c r="B86" s="101"/>
      <c r="C86" s="101"/>
      <c r="D86" s="104"/>
      <c r="E86" s="105"/>
      <c r="F86" s="106"/>
    </row>
    <row r="87" spans="1:6">
      <c r="A87" s="103"/>
      <c r="B87" s="101"/>
      <c r="C87" s="101"/>
      <c r="D87" s="104"/>
      <c r="E87" s="105"/>
      <c r="F87" s="106"/>
    </row>
    <row r="88" spans="1:6">
      <c r="A88" s="103"/>
      <c r="B88" s="101"/>
      <c r="C88" s="101"/>
      <c r="D88" s="104"/>
      <c r="E88" s="105"/>
      <c r="F88" s="106"/>
    </row>
    <row r="89" spans="1:6">
      <c r="A89" s="103"/>
      <c r="B89" s="101"/>
      <c r="C89" s="101"/>
      <c r="D89" s="104"/>
      <c r="E89" s="105"/>
      <c r="F89" s="106"/>
    </row>
    <row r="90" spans="1:6">
      <c r="A90" s="103"/>
      <c r="B90" s="101"/>
      <c r="C90" s="101"/>
      <c r="D90" s="104"/>
      <c r="E90" s="105"/>
      <c r="F90" s="106"/>
    </row>
    <row r="91" spans="1:6">
      <c r="A91" s="103"/>
      <c r="B91" s="101"/>
      <c r="C91" s="101"/>
      <c r="D91" s="104"/>
      <c r="E91" s="105"/>
      <c r="F91" s="106"/>
    </row>
    <row r="92" spans="1:6">
      <c r="A92" s="103"/>
      <c r="B92" s="101"/>
      <c r="C92" s="101"/>
      <c r="D92" s="104"/>
      <c r="E92" s="105"/>
      <c r="F92" s="106"/>
    </row>
    <row r="93" spans="1:6">
      <c r="A93" s="103"/>
      <c r="B93" s="101"/>
      <c r="C93" s="101"/>
      <c r="D93" s="104"/>
      <c r="E93" s="105"/>
      <c r="F93" s="106"/>
    </row>
    <row r="94" spans="1:6">
      <c r="A94" s="103"/>
      <c r="B94" s="101"/>
      <c r="C94" s="101"/>
      <c r="D94" s="104"/>
      <c r="E94" s="105"/>
      <c r="F94" s="106"/>
    </row>
    <row r="95" spans="1:6">
      <c r="A95" s="103"/>
      <c r="B95" s="101"/>
      <c r="C95" s="101"/>
      <c r="D95" s="104"/>
      <c r="E95" s="105"/>
      <c r="F95" s="106"/>
    </row>
    <row r="96" spans="1:6">
      <c r="A96" s="103"/>
      <c r="B96" s="101"/>
      <c r="C96" s="101"/>
      <c r="D96" s="104"/>
      <c r="E96" s="105"/>
      <c r="F96" s="106"/>
    </row>
    <row r="97" spans="1:6">
      <c r="A97" s="103"/>
      <c r="B97" s="101"/>
      <c r="C97" s="101"/>
      <c r="D97" s="104"/>
      <c r="E97" s="105"/>
      <c r="F97" s="106"/>
    </row>
    <row r="98" spans="1:6">
      <c r="A98" s="103"/>
      <c r="B98" s="101"/>
      <c r="C98" s="101"/>
      <c r="D98" s="104"/>
      <c r="E98" s="105"/>
      <c r="F98" s="106"/>
    </row>
    <row r="99" spans="1:6">
      <c r="A99" s="103"/>
      <c r="B99" s="101"/>
      <c r="C99" s="101"/>
      <c r="D99" s="104"/>
      <c r="E99" s="105"/>
      <c r="F99" s="106"/>
    </row>
    <row r="100" spans="1:6">
      <c r="A100" s="103"/>
      <c r="B100" s="101"/>
      <c r="C100" s="101"/>
      <c r="D100" s="104"/>
      <c r="E100" s="105"/>
      <c r="F100" s="106"/>
    </row>
    <row r="101" spans="1:6">
      <c r="A101" s="103"/>
      <c r="B101" s="101"/>
      <c r="C101" s="101"/>
      <c r="D101" s="104"/>
      <c r="E101" s="105"/>
      <c r="F101" s="106"/>
    </row>
    <row r="102" spans="1:6">
      <c r="A102" s="103"/>
      <c r="B102" s="101"/>
      <c r="C102" s="101"/>
      <c r="D102" s="104"/>
      <c r="E102" s="105"/>
      <c r="F102" s="106"/>
    </row>
    <row r="103" spans="1:6">
      <c r="A103" s="103"/>
      <c r="B103" s="101"/>
      <c r="C103" s="101"/>
      <c r="D103" s="104"/>
      <c r="E103" s="105"/>
      <c r="F103" s="106"/>
    </row>
    <row r="104" spans="1:6">
      <c r="A104" s="103"/>
      <c r="B104" s="101"/>
      <c r="C104" s="101"/>
      <c r="D104" s="104"/>
      <c r="E104" s="105"/>
      <c r="F104" s="106"/>
    </row>
    <row r="105" spans="1:6">
      <c r="A105" s="103"/>
      <c r="B105" s="101"/>
      <c r="C105" s="101"/>
      <c r="D105" s="104"/>
      <c r="E105" s="105"/>
      <c r="F105" s="106"/>
    </row>
    <row r="106" spans="1:6">
      <c r="A106" s="103"/>
      <c r="B106" s="101"/>
      <c r="C106" s="101"/>
      <c r="D106" s="104"/>
      <c r="E106" s="105"/>
      <c r="F106" s="106"/>
    </row>
    <row r="107" spans="1:6">
      <c r="A107" s="103"/>
      <c r="B107" s="101"/>
      <c r="C107" s="101"/>
      <c r="D107" s="104"/>
      <c r="E107" s="105"/>
      <c r="F107" s="106"/>
    </row>
    <row r="108" spans="1:6">
      <c r="A108" s="103"/>
      <c r="B108" s="101"/>
      <c r="C108" s="101"/>
      <c r="D108" s="104"/>
      <c r="E108" s="105"/>
      <c r="F108" s="106"/>
    </row>
    <row r="109" spans="1:6">
      <c r="A109" s="103"/>
      <c r="B109" s="101"/>
      <c r="C109" s="101"/>
      <c r="D109" s="104"/>
      <c r="E109" s="105"/>
      <c r="F109" s="106"/>
    </row>
    <row r="110" spans="1:6">
      <c r="A110" s="103"/>
      <c r="B110" s="101"/>
      <c r="C110" s="101"/>
      <c r="D110" s="104"/>
      <c r="E110" s="105"/>
      <c r="F110" s="106"/>
    </row>
    <row r="111" spans="1:6">
      <c r="A111" s="103"/>
      <c r="B111" s="101"/>
      <c r="C111" s="101"/>
      <c r="D111" s="104"/>
      <c r="E111" s="105"/>
      <c r="F111" s="106"/>
    </row>
    <row r="112" spans="1:6">
      <c r="A112" s="103"/>
      <c r="B112" s="101"/>
      <c r="C112" s="101"/>
      <c r="D112" s="104"/>
      <c r="E112" s="105"/>
      <c r="F112" s="106"/>
    </row>
    <row r="113" spans="1:6">
      <c r="A113" s="103"/>
      <c r="B113" s="101"/>
      <c r="C113" s="101"/>
      <c r="D113" s="104"/>
      <c r="E113" s="105"/>
      <c r="F113" s="106"/>
    </row>
    <row r="114" spans="1:6">
      <c r="A114" s="103"/>
      <c r="B114" s="101"/>
      <c r="C114" s="101"/>
      <c r="D114" s="104"/>
      <c r="E114" s="105"/>
      <c r="F114" s="106"/>
    </row>
    <row r="115" spans="1:6">
      <c r="A115" s="103"/>
      <c r="B115" s="101"/>
      <c r="C115" s="101"/>
      <c r="D115" s="104"/>
      <c r="E115" s="105"/>
      <c r="F115" s="106"/>
    </row>
    <row r="116" spans="1:6">
      <c r="A116" s="103"/>
      <c r="B116" s="101"/>
      <c r="C116" s="101"/>
      <c r="D116" s="104"/>
      <c r="E116" s="105"/>
      <c r="F116" s="106"/>
    </row>
    <row r="117" spans="1:6">
      <c r="A117" s="103"/>
      <c r="B117" s="101"/>
      <c r="C117" s="101"/>
      <c r="D117" s="104"/>
      <c r="E117" s="105"/>
      <c r="F117" s="106"/>
    </row>
    <row r="118" spans="1:6">
      <c r="A118" s="103"/>
      <c r="B118" s="101"/>
      <c r="C118" s="101"/>
      <c r="D118" s="104"/>
      <c r="E118" s="105"/>
      <c r="F118" s="106"/>
    </row>
    <row r="119" spans="1:6">
      <c r="A119" s="103"/>
      <c r="B119" s="101"/>
      <c r="C119" s="101"/>
      <c r="D119" s="104"/>
      <c r="E119" s="105"/>
      <c r="F119" s="106"/>
    </row>
    <row r="120" spans="1:6">
      <c r="A120" s="103"/>
      <c r="B120" s="101"/>
      <c r="C120" s="101"/>
      <c r="D120" s="104"/>
      <c r="E120" s="105"/>
      <c r="F120" s="106"/>
    </row>
    <row r="121" spans="1:6">
      <c r="A121" s="103"/>
      <c r="B121" s="101"/>
      <c r="C121" s="101"/>
      <c r="D121" s="104"/>
      <c r="E121" s="105"/>
      <c r="F121" s="106"/>
    </row>
    <row r="122" spans="1:6">
      <c r="A122" s="103"/>
      <c r="B122" s="101"/>
      <c r="C122" s="101"/>
      <c r="D122" s="104"/>
      <c r="E122" s="105"/>
      <c r="F122" s="106"/>
    </row>
    <row r="123" spans="1:6">
      <c r="A123" s="103"/>
      <c r="B123" s="101"/>
      <c r="C123" s="101"/>
      <c r="D123" s="104"/>
      <c r="E123" s="105"/>
      <c r="F123" s="106"/>
    </row>
    <row r="124" spans="1:6">
      <c r="A124" s="103"/>
      <c r="B124" s="101"/>
      <c r="C124" s="101"/>
      <c r="D124" s="104"/>
      <c r="E124" s="105"/>
      <c r="F124" s="106"/>
    </row>
    <row r="125" spans="1:6">
      <c r="A125" s="103"/>
      <c r="B125" s="101"/>
      <c r="C125" s="101"/>
      <c r="D125" s="104"/>
      <c r="E125" s="105"/>
      <c r="F125" s="106"/>
    </row>
    <row r="126" spans="1:6">
      <c r="A126" s="103"/>
      <c r="B126" s="101"/>
      <c r="C126" s="101"/>
      <c r="D126" s="104"/>
      <c r="E126" s="105"/>
      <c r="F126" s="106"/>
    </row>
    <row r="127" spans="1:6">
      <c r="A127" s="103"/>
      <c r="B127" s="101"/>
      <c r="C127" s="101"/>
      <c r="D127" s="104"/>
      <c r="E127" s="105"/>
      <c r="F127" s="106"/>
    </row>
    <row r="128" spans="1:6">
      <c r="A128" s="103"/>
      <c r="B128" s="101"/>
      <c r="C128" s="101"/>
      <c r="D128" s="104"/>
      <c r="E128" s="105"/>
      <c r="F128" s="106"/>
    </row>
    <row r="129" spans="1:6">
      <c r="A129" s="103"/>
      <c r="B129" s="101"/>
      <c r="C129" s="101"/>
      <c r="D129" s="104"/>
      <c r="E129" s="105"/>
      <c r="F129" s="106"/>
    </row>
    <row r="130" spans="1:6">
      <c r="A130" s="103"/>
      <c r="B130" s="101"/>
      <c r="C130" s="101"/>
      <c r="D130" s="104"/>
      <c r="E130" s="105"/>
      <c r="F130" s="106"/>
    </row>
    <row r="131" spans="1:6">
      <c r="A131" s="103"/>
      <c r="B131" s="101"/>
      <c r="C131" s="101"/>
      <c r="D131" s="104"/>
      <c r="E131" s="105"/>
      <c r="F131" s="106"/>
    </row>
    <row r="132" spans="1:6">
      <c r="A132" s="103"/>
      <c r="B132" s="101"/>
      <c r="C132" s="101"/>
      <c r="D132" s="104"/>
      <c r="E132" s="105"/>
      <c r="F132" s="106"/>
    </row>
    <row r="133" spans="1:6">
      <c r="A133" s="103"/>
      <c r="B133" s="101"/>
      <c r="C133" s="101"/>
      <c r="D133" s="104"/>
      <c r="E133" s="105"/>
      <c r="F133" s="106"/>
    </row>
    <row r="134" spans="1:6">
      <c r="A134" s="103"/>
      <c r="B134" s="101"/>
      <c r="C134" s="101"/>
      <c r="D134" s="104"/>
      <c r="E134" s="105"/>
      <c r="F134" s="106"/>
    </row>
    <row r="135" spans="1:6">
      <c r="A135" s="103"/>
      <c r="B135" s="101"/>
      <c r="C135" s="101"/>
      <c r="D135" s="104"/>
      <c r="E135" s="105"/>
      <c r="F135" s="106"/>
    </row>
    <row r="136" spans="1:6">
      <c r="A136" s="103"/>
      <c r="B136" s="101"/>
      <c r="C136" s="101"/>
      <c r="D136" s="104"/>
      <c r="E136" s="105"/>
      <c r="F136" s="106"/>
    </row>
    <row r="137" spans="1:6">
      <c r="A137" s="103"/>
      <c r="B137" s="101"/>
      <c r="C137" s="101"/>
      <c r="D137" s="104"/>
      <c r="E137" s="105"/>
      <c r="F137" s="106"/>
    </row>
    <row r="138" spans="1:6">
      <c r="A138" s="103"/>
      <c r="B138" s="101"/>
      <c r="C138" s="101"/>
      <c r="D138" s="104"/>
      <c r="E138" s="105"/>
      <c r="F138" s="106"/>
    </row>
    <row r="139" spans="1:6">
      <c r="A139" s="103"/>
      <c r="B139" s="101"/>
      <c r="C139" s="101"/>
      <c r="D139" s="104"/>
      <c r="E139" s="105"/>
      <c r="F139" s="106"/>
    </row>
    <row r="140" spans="1:6">
      <c r="A140" s="103"/>
      <c r="B140" s="101"/>
      <c r="C140" s="101"/>
      <c r="D140" s="104"/>
      <c r="E140" s="105"/>
      <c r="F140" s="106"/>
    </row>
    <row r="141" spans="1:6">
      <c r="A141" s="103"/>
      <c r="B141" s="101"/>
      <c r="C141" s="101"/>
      <c r="D141" s="104"/>
      <c r="E141" s="105"/>
      <c r="F141" s="106"/>
    </row>
    <row r="142" spans="1:6">
      <c r="A142" s="103"/>
      <c r="B142" s="101"/>
      <c r="C142" s="101"/>
      <c r="D142" s="104"/>
      <c r="E142" s="105"/>
      <c r="F142" s="106"/>
    </row>
    <row r="143" spans="1:6">
      <c r="A143" s="103"/>
      <c r="B143" s="101"/>
      <c r="C143" s="101"/>
      <c r="D143" s="104"/>
      <c r="E143" s="105"/>
      <c r="F143" s="106"/>
    </row>
    <row r="144" spans="1:6">
      <c r="A144" s="103"/>
      <c r="B144" s="101"/>
      <c r="C144" s="101"/>
      <c r="D144" s="104"/>
      <c r="E144" s="105"/>
      <c r="F144" s="106"/>
    </row>
    <row r="145" spans="1:6">
      <c r="A145" s="103"/>
      <c r="B145" s="101"/>
      <c r="C145" s="101"/>
      <c r="D145" s="104"/>
      <c r="E145" s="105"/>
      <c r="F145" s="106"/>
    </row>
    <row r="146" spans="1:6">
      <c r="A146" s="103"/>
      <c r="B146" s="101"/>
      <c r="C146" s="101"/>
      <c r="D146" s="104"/>
      <c r="E146" s="105"/>
      <c r="F146" s="106"/>
    </row>
    <row r="147" spans="1:6">
      <c r="A147" s="103"/>
      <c r="B147" s="101"/>
      <c r="C147" s="101"/>
      <c r="D147" s="104"/>
      <c r="E147" s="105"/>
      <c r="F147" s="106"/>
    </row>
    <row r="148" spans="1:6">
      <c r="A148" s="103"/>
      <c r="B148" s="101"/>
      <c r="C148" s="101"/>
      <c r="D148" s="104"/>
      <c r="E148" s="105"/>
      <c r="F148" s="106"/>
    </row>
    <row r="149" spans="1:6">
      <c r="A149" s="103"/>
      <c r="B149" s="101"/>
      <c r="C149" s="101"/>
      <c r="D149" s="104"/>
      <c r="E149" s="105"/>
      <c r="F149" s="106"/>
    </row>
    <row r="150" spans="1:6">
      <c r="A150" s="103"/>
      <c r="B150" s="101"/>
      <c r="C150" s="101"/>
      <c r="D150" s="104"/>
      <c r="E150" s="105"/>
      <c r="F150" s="106"/>
    </row>
    <row r="151" spans="1:6">
      <c r="A151" s="103"/>
      <c r="B151" s="101"/>
      <c r="C151" s="101"/>
      <c r="D151" s="104"/>
      <c r="E151" s="105"/>
      <c r="F151" s="106"/>
    </row>
    <row r="152" spans="1:6">
      <c r="A152" s="103"/>
      <c r="B152" s="101"/>
      <c r="C152" s="101"/>
      <c r="D152" s="104"/>
      <c r="E152" s="105"/>
      <c r="F152" s="106"/>
    </row>
    <row r="153" spans="1:6">
      <c r="A153" s="103"/>
      <c r="B153" s="101"/>
      <c r="C153" s="101"/>
      <c r="D153" s="104"/>
      <c r="E153" s="105"/>
      <c r="F153" s="106"/>
    </row>
    <row r="154" spans="1:6">
      <c r="A154" s="103"/>
      <c r="B154" s="101"/>
      <c r="C154" s="101"/>
      <c r="D154" s="104"/>
      <c r="E154" s="105"/>
      <c r="F154" s="106"/>
    </row>
    <row r="155" spans="1:6">
      <c r="A155" s="103"/>
      <c r="B155" s="101"/>
      <c r="C155" s="101"/>
      <c r="D155" s="104"/>
      <c r="E155" s="105"/>
      <c r="F155" s="106"/>
    </row>
    <row r="156" spans="1:6">
      <c r="A156" s="103"/>
      <c r="B156" s="101"/>
      <c r="C156" s="101"/>
      <c r="D156" s="104"/>
      <c r="E156" s="105"/>
      <c r="F156" s="106"/>
    </row>
    <row r="157" spans="1:6">
      <c r="A157" s="103"/>
      <c r="B157" s="101"/>
      <c r="C157" s="101"/>
      <c r="D157" s="104"/>
      <c r="E157" s="105"/>
      <c r="F157" s="106"/>
    </row>
    <row r="158" spans="1:6">
      <c r="A158" s="103"/>
      <c r="B158" s="101"/>
      <c r="C158" s="101"/>
      <c r="D158" s="104"/>
      <c r="E158" s="105"/>
      <c r="F158" s="106"/>
    </row>
    <row r="159" spans="1:6">
      <c r="A159" s="103"/>
      <c r="B159" s="101"/>
      <c r="C159" s="101"/>
      <c r="D159" s="104"/>
      <c r="E159" s="105"/>
      <c r="F159" s="106"/>
    </row>
    <row r="160" spans="1:6">
      <c r="A160" s="103"/>
      <c r="B160" s="101"/>
      <c r="C160" s="101"/>
      <c r="D160" s="104"/>
      <c r="E160" s="105"/>
      <c r="F160" s="106"/>
    </row>
    <row r="161" spans="1:6">
      <c r="A161" s="103"/>
      <c r="B161" s="101"/>
      <c r="C161" s="101"/>
      <c r="D161" s="104"/>
      <c r="E161" s="105"/>
      <c r="F161" s="106"/>
    </row>
    <row r="162" spans="1:6">
      <c r="A162" s="103"/>
      <c r="B162" s="101"/>
      <c r="C162" s="101"/>
      <c r="D162" s="104"/>
      <c r="E162" s="105"/>
      <c r="F162" s="106"/>
    </row>
    <row r="163" spans="1:6">
      <c r="A163" s="103"/>
      <c r="B163" s="101"/>
      <c r="C163" s="101"/>
      <c r="D163" s="104"/>
      <c r="E163" s="105"/>
      <c r="F163" s="106"/>
    </row>
    <row r="164" spans="1:6">
      <c r="A164" s="103"/>
      <c r="B164" s="101"/>
      <c r="C164" s="101"/>
      <c r="D164" s="104"/>
      <c r="E164" s="105"/>
      <c r="F164" s="106"/>
    </row>
    <row r="165" spans="1:6">
      <c r="A165" s="103"/>
      <c r="B165" s="101"/>
      <c r="C165" s="101"/>
      <c r="D165" s="104"/>
      <c r="E165" s="105"/>
      <c r="F165" s="106"/>
    </row>
    <row r="166" spans="1:6">
      <c r="A166" s="103"/>
      <c r="B166" s="101"/>
      <c r="C166" s="101"/>
      <c r="D166" s="104"/>
      <c r="E166" s="105"/>
      <c r="F166" s="106"/>
    </row>
    <row r="167" spans="1:6">
      <c r="A167" s="103"/>
      <c r="B167" s="101"/>
      <c r="C167" s="101"/>
      <c r="D167" s="104"/>
      <c r="E167" s="105"/>
      <c r="F167" s="106"/>
    </row>
    <row r="168" spans="1:6">
      <c r="A168" s="103"/>
      <c r="B168" s="101"/>
      <c r="C168" s="101"/>
      <c r="D168" s="104"/>
      <c r="E168" s="105"/>
      <c r="F168" s="106"/>
    </row>
    <row r="169" spans="1:6">
      <c r="A169" s="103"/>
      <c r="B169" s="101"/>
      <c r="C169" s="101"/>
      <c r="D169" s="104"/>
      <c r="E169" s="105"/>
      <c r="F169" s="106"/>
    </row>
    <row r="170" spans="1:6">
      <c r="A170" s="103"/>
      <c r="B170" s="101"/>
      <c r="C170" s="101"/>
      <c r="D170" s="104"/>
      <c r="E170" s="105"/>
      <c r="F170" s="106"/>
    </row>
    <row r="171" spans="1:6">
      <c r="A171" s="103"/>
      <c r="B171" s="101"/>
      <c r="C171" s="101"/>
      <c r="D171" s="104"/>
      <c r="E171" s="105"/>
      <c r="F171" s="106"/>
    </row>
    <row r="172" spans="1:6">
      <c r="A172" s="103"/>
      <c r="B172" s="101"/>
      <c r="C172" s="101"/>
      <c r="D172" s="104"/>
      <c r="E172" s="105"/>
      <c r="F172" s="106"/>
    </row>
    <row r="173" spans="1:6">
      <c r="A173" s="103"/>
      <c r="B173" s="101"/>
      <c r="C173" s="101"/>
      <c r="D173" s="104"/>
      <c r="E173" s="105"/>
      <c r="F173" s="106"/>
    </row>
    <row r="174" spans="1:6">
      <c r="A174" s="103"/>
      <c r="B174" s="101"/>
      <c r="C174" s="101"/>
      <c r="D174" s="104"/>
      <c r="E174" s="105"/>
      <c r="F174" s="106"/>
    </row>
    <row r="175" spans="1:6">
      <c r="A175" s="103"/>
      <c r="B175" s="101"/>
      <c r="C175" s="101"/>
      <c r="D175" s="104"/>
      <c r="E175" s="105"/>
      <c r="F175" s="106"/>
    </row>
    <row r="176" spans="1:6">
      <c r="A176" s="103"/>
      <c r="B176" s="101"/>
      <c r="C176" s="101"/>
      <c r="D176" s="104"/>
      <c r="E176" s="105"/>
      <c r="F176" s="106"/>
    </row>
    <row r="177" spans="1:6">
      <c r="A177" s="103"/>
      <c r="B177" s="101"/>
      <c r="C177" s="101"/>
      <c r="D177" s="104"/>
      <c r="E177" s="105"/>
      <c r="F177" s="106"/>
    </row>
    <row r="178" spans="1:6">
      <c r="A178" s="103"/>
      <c r="B178" s="101"/>
      <c r="C178" s="101"/>
      <c r="D178" s="104"/>
      <c r="E178" s="105"/>
      <c r="F178" s="106"/>
    </row>
    <row r="179" spans="1:6">
      <c r="A179" s="103"/>
      <c r="B179" s="101"/>
      <c r="C179" s="101"/>
      <c r="D179" s="104"/>
      <c r="E179" s="105"/>
      <c r="F179" s="106"/>
    </row>
    <row r="180" spans="1:6">
      <c r="A180" s="103"/>
      <c r="B180" s="101"/>
      <c r="C180" s="101"/>
      <c r="D180" s="104"/>
      <c r="E180" s="105"/>
      <c r="F180" s="106"/>
    </row>
    <row r="181" spans="1:6">
      <c r="A181" s="103"/>
      <c r="B181" s="101"/>
      <c r="C181" s="101"/>
      <c r="D181" s="104"/>
      <c r="E181" s="105"/>
      <c r="F181" s="106"/>
    </row>
    <row r="182" spans="1:6">
      <c r="A182" s="103"/>
      <c r="B182" s="101"/>
      <c r="C182" s="101"/>
      <c r="D182" s="104"/>
      <c r="E182" s="105"/>
      <c r="F182" s="106"/>
    </row>
    <row r="183" spans="1:6">
      <c r="A183" s="103"/>
      <c r="B183" s="101"/>
      <c r="C183" s="101"/>
      <c r="D183" s="104"/>
      <c r="E183" s="105"/>
      <c r="F183" s="106"/>
    </row>
    <row r="184" spans="1:6">
      <c r="A184" s="103"/>
      <c r="B184" s="101"/>
      <c r="C184" s="101"/>
      <c r="D184" s="104"/>
      <c r="E184" s="105"/>
      <c r="F184" s="106"/>
    </row>
    <row r="185" spans="1:6">
      <c r="A185" s="103"/>
      <c r="B185" s="101"/>
      <c r="C185" s="101"/>
      <c r="D185" s="104"/>
      <c r="E185" s="105"/>
      <c r="F185" s="106"/>
    </row>
    <row r="186" spans="1:6">
      <c r="A186" s="103"/>
      <c r="B186" s="101"/>
      <c r="C186" s="101"/>
      <c r="D186" s="104"/>
      <c r="E186" s="105"/>
      <c r="F186" s="106"/>
    </row>
    <row r="187" spans="1:6">
      <c r="A187" s="103"/>
      <c r="B187" s="101"/>
      <c r="C187" s="101"/>
      <c r="D187" s="104"/>
      <c r="E187" s="105"/>
      <c r="F187" s="106"/>
    </row>
    <row r="188" spans="1:6">
      <c r="A188" s="103"/>
      <c r="B188" s="101"/>
      <c r="C188" s="101"/>
      <c r="D188" s="104"/>
      <c r="E188" s="105"/>
      <c r="F188" s="106"/>
    </row>
    <row r="189" spans="1:6">
      <c r="A189" s="103"/>
      <c r="B189" s="101"/>
      <c r="C189" s="101"/>
      <c r="D189" s="104"/>
      <c r="E189" s="105"/>
      <c r="F189" s="106"/>
    </row>
    <row r="190" spans="1:6">
      <c r="A190" s="103"/>
      <c r="B190" s="101"/>
      <c r="C190" s="101"/>
      <c r="D190" s="104"/>
      <c r="E190" s="105"/>
      <c r="F190" s="106"/>
    </row>
    <row r="191" spans="1:6">
      <c r="A191" s="103"/>
      <c r="B191" s="101"/>
      <c r="C191" s="101"/>
      <c r="D191" s="104"/>
      <c r="E191" s="105"/>
      <c r="F191" s="106"/>
    </row>
    <row r="192" spans="1:6">
      <c r="A192" s="103"/>
      <c r="B192" s="101"/>
      <c r="C192" s="101"/>
      <c r="D192" s="104"/>
      <c r="E192" s="105"/>
      <c r="F192" s="106"/>
    </row>
    <row r="193" spans="1:6">
      <c r="A193" s="103"/>
      <c r="B193" s="101"/>
      <c r="C193" s="101"/>
      <c r="D193" s="104"/>
      <c r="E193" s="105"/>
      <c r="F193" s="106"/>
    </row>
    <row r="194" spans="1:6">
      <c r="A194" s="103"/>
      <c r="B194" s="101"/>
      <c r="C194" s="101"/>
      <c r="D194" s="104"/>
      <c r="E194" s="105"/>
      <c r="F194" s="106"/>
    </row>
    <row r="195" spans="1:6">
      <c r="A195" s="103"/>
      <c r="B195" s="101"/>
      <c r="C195" s="101"/>
      <c r="D195" s="104"/>
      <c r="E195" s="105"/>
      <c r="F195" s="106"/>
    </row>
    <row r="196" spans="1:6">
      <c r="A196" s="103"/>
      <c r="B196" s="101"/>
      <c r="C196" s="101"/>
      <c r="D196" s="104"/>
      <c r="E196" s="105"/>
      <c r="F196" s="106"/>
    </row>
    <row r="197" spans="1:6">
      <c r="A197" s="103"/>
      <c r="B197" s="101"/>
      <c r="C197" s="101"/>
      <c r="D197" s="104"/>
      <c r="E197" s="105"/>
      <c r="F197" s="106"/>
    </row>
    <row r="198" spans="1:6">
      <c r="A198" s="103"/>
      <c r="B198" s="101"/>
      <c r="C198" s="101"/>
      <c r="D198" s="104"/>
      <c r="E198" s="105"/>
      <c r="F198" s="106"/>
    </row>
    <row r="199" spans="1:6">
      <c r="A199" s="103"/>
      <c r="B199" s="101"/>
      <c r="C199" s="101"/>
      <c r="D199" s="104"/>
      <c r="E199" s="105"/>
      <c r="F199" s="106"/>
    </row>
    <row r="200" spans="1:6">
      <c r="A200" s="103"/>
      <c r="B200" s="101"/>
      <c r="C200" s="101"/>
      <c r="D200" s="104"/>
      <c r="E200" s="105"/>
      <c r="F200" s="106"/>
    </row>
    <row r="201" spans="1:6">
      <c r="A201" s="103"/>
      <c r="B201" s="101"/>
      <c r="C201" s="101"/>
      <c r="D201" s="104"/>
      <c r="E201" s="105"/>
      <c r="F201" s="106"/>
    </row>
    <row r="202" spans="1:6">
      <c r="A202" s="103"/>
      <c r="B202" s="101"/>
      <c r="C202" s="101"/>
      <c r="D202" s="104"/>
      <c r="E202" s="105"/>
      <c r="F202" s="106"/>
    </row>
    <row r="203" spans="1:6">
      <c r="A203" s="103"/>
      <c r="B203" s="101"/>
      <c r="C203" s="101"/>
      <c r="D203" s="104"/>
      <c r="E203" s="105"/>
      <c r="F203" s="106"/>
    </row>
    <row r="204" spans="1:6">
      <c r="A204" s="103"/>
      <c r="B204" s="101"/>
      <c r="C204" s="101"/>
      <c r="D204" s="104"/>
      <c r="E204" s="105"/>
      <c r="F204" s="106"/>
    </row>
    <row r="205" spans="1:6">
      <c r="A205" s="103"/>
      <c r="B205" s="101"/>
      <c r="C205" s="101"/>
      <c r="D205" s="104"/>
      <c r="E205" s="105"/>
      <c r="F205" s="106"/>
    </row>
    <row r="206" spans="1:6">
      <c r="A206" s="103"/>
      <c r="B206" s="101"/>
      <c r="C206" s="101"/>
      <c r="D206" s="104"/>
      <c r="E206" s="105"/>
      <c r="F206" s="106"/>
    </row>
    <row r="207" spans="1:6">
      <c r="A207" s="103"/>
      <c r="B207" s="101"/>
      <c r="C207" s="101"/>
      <c r="D207" s="104"/>
      <c r="E207" s="105"/>
      <c r="F207" s="106"/>
    </row>
    <row r="208" spans="1:6">
      <c r="A208" s="103"/>
      <c r="B208" s="101"/>
      <c r="C208" s="101"/>
      <c r="D208" s="104"/>
      <c r="E208" s="105"/>
      <c r="F208" s="106"/>
    </row>
    <row r="209" spans="1:6">
      <c r="A209" s="103"/>
      <c r="B209" s="101"/>
      <c r="C209" s="101"/>
      <c r="D209" s="104"/>
      <c r="E209" s="105"/>
      <c r="F209" s="106"/>
    </row>
    <row r="210" spans="1:6">
      <c r="A210" s="103"/>
      <c r="B210" s="101"/>
      <c r="C210" s="101"/>
      <c r="D210" s="104"/>
      <c r="E210" s="105"/>
      <c r="F210" s="106"/>
    </row>
    <row r="211" spans="1:6">
      <c r="A211" s="103"/>
      <c r="B211" s="101"/>
      <c r="C211" s="101"/>
      <c r="D211" s="104"/>
      <c r="E211" s="105"/>
      <c r="F211" s="106"/>
    </row>
    <row r="212" spans="1:6">
      <c r="A212" s="103"/>
      <c r="B212" s="101"/>
      <c r="C212" s="101"/>
      <c r="D212" s="104"/>
      <c r="E212" s="105"/>
      <c r="F212" s="106"/>
    </row>
    <row r="213" spans="1:6">
      <c r="A213" s="103"/>
      <c r="B213" s="101"/>
      <c r="C213" s="101"/>
      <c r="D213" s="104"/>
      <c r="E213" s="105"/>
      <c r="F213" s="106"/>
    </row>
    <row r="214" spans="1:6">
      <c r="A214" s="103"/>
      <c r="B214" s="101"/>
      <c r="C214" s="101"/>
      <c r="D214" s="104"/>
      <c r="E214" s="105"/>
      <c r="F214" s="106"/>
    </row>
    <row r="215" spans="1:6">
      <c r="A215" s="103"/>
      <c r="B215" s="101"/>
      <c r="C215" s="101"/>
      <c r="D215" s="104"/>
      <c r="E215" s="105"/>
      <c r="F215" s="106"/>
    </row>
    <row r="216" spans="1:6">
      <c r="A216" s="103"/>
      <c r="B216" s="101"/>
      <c r="C216" s="101"/>
      <c r="D216" s="104"/>
      <c r="E216" s="105"/>
      <c r="F216" s="106"/>
    </row>
    <row r="217" spans="1:6">
      <c r="A217" s="103"/>
      <c r="B217" s="101"/>
      <c r="C217" s="101"/>
      <c r="D217" s="104"/>
      <c r="E217" s="105"/>
      <c r="F217" s="106"/>
    </row>
    <row r="218" spans="1:6">
      <c r="A218" s="103"/>
      <c r="B218" s="101"/>
      <c r="C218" s="101"/>
      <c r="D218" s="104"/>
      <c r="E218" s="105"/>
      <c r="F218" s="106"/>
    </row>
    <row r="219" spans="1:6">
      <c r="A219" s="103"/>
      <c r="B219" s="101"/>
      <c r="C219" s="101"/>
      <c r="D219" s="104"/>
      <c r="E219" s="105"/>
      <c r="F219" s="106"/>
    </row>
    <row r="220" spans="1:6">
      <c r="A220" s="103"/>
      <c r="B220" s="101"/>
      <c r="C220" s="101"/>
      <c r="D220" s="104"/>
      <c r="E220" s="105"/>
      <c r="F220" s="106"/>
    </row>
    <row r="221" spans="1:6">
      <c r="A221" s="103"/>
      <c r="B221" s="101"/>
      <c r="C221" s="101"/>
      <c r="D221" s="104"/>
      <c r="E221" s="105"/>
      <c r="F221" s="106"/>
    </row>
    <row r="222" spans="1:6">
      <c r="A222" s="103"/>
      <c r="B222" s="101"/>
      <c r="C222" s="101"/>
      <c r="D222" s="104"/>
      <c r="E222" s="105"/>
      <c r="F222" s="106"/>
    </row>
    <row r="223" spans="1:6">
      <c r="A223" s="103"/>
      <c r="B223" s="101"/>
      <c r="C223" s="101"/>
      <c r="D223" s="104"/>
      <c r="E223" s="105"/>
      <c r="F223" s="106"/>
    </row>
    <row r="224" spans="1:6">
      <c r="A224" s="103"/>
      <c r="B224" s="101"/>
      <c r="C224" s="101"/>
      <c r="D224" s="104"/>
      <c r="E224" s="105"/>
      <c r="F224" s="106"/>
    </row>
    <row r="225" spans="1:6">
      <c r="A225" s="103"/>
      <c r="B225" s="101"/>
      <c r="C225" s="101"/>
      <c r="D225" s="104"/>
      <c r="E225" s="105"/>
      <c r="F225" s="106"/>
    </row>
    <row r="226" spans="1:6">
      <c r="A226" s="103"/>
      <c r="B226" s="101"/>
      <c r="C226" s="101"/>
      <c r="D226" s="104"/>
      <c r="E226" s="105"/>
      <c r="F226" s="106"/>
    </row>
    <row r="227" spans="1:6">
      <c r="A227" s="103"/>
      <c r="B227" s="101"/>
      <c r="C227" s="101"/>
      <c r="D227" s="104"/>
      <c r="E227" s="105"/>
      <c r="F227" s="106"/>
    </row>
    <row r="228" spans="1:6">
      <c r="A228" s="103"/>
      <c r="B228" s="101"/>
      <c r="C228" s="101"/>
      <c r="D228" s="104"/>
      <c r="E228" s="105"/>
      <c r="F228" s="106"/>
    </row>
    <row r="229" spans="1:6">
      <c r="A229" s="103"/>
      <c r="B229" s="101"/>
      <c r="C229" s="101"/>
      <c r="D229" s="104"/>
      <c r="E229" s="105"/>
      <c r="F229" s="106"/>
    </row>
    <row r="230" spans="1:6">
      <c r="A230" s="103"/>
      <c r="B230" s="101"/>
      <c r="C230" s="101"/>
      <c r="D230" s="104"/>
      <c r="E230" s="105"/>
      <c r="F230" s="106"/>
    </row>
    <row r="231" spans="1:6">
      <c r="A231" s="103"/>
      <c r="B231" s="101"/>
      <c r="C231" s="101"/>
      <c r="D231" s="104"/>
      <c r="E231" s="105"/>
      <c r="F231" s="106"/>
    </row>
    <row r="232" spans="1:6">
      <c r="A232" s="103"/>
      <c r="B232" s="101"/>
      <c r="C232" s="101"/>
      <c r="D232" s="104"/>
      <c r="E232" s="105"/>
      <c r="F232" s="106"/>
    </row>
    <row r="233" spans="1:6">
      <c r="A233" s="103"/>
      <c r="B233" s="101"/>
      <c r="C233" s="101"/>
      <c r="D233" s="104"/>
      <c r="E233" s="105"/>
      <c r="F233" s="106"/>
    </row>
    <row r="234" spans="1:6">
      <c r="A234" s="103"/>
      <c r="B234" s="101"/>
      <c r="C234" s="101"/>
      <c r="D234" s="104"/>
      <c r="E234" s="105"/>
      <c r="F234" s="106"/>
    </row>
    <row r="235" spans="1:6">
      <c r="A235" s="103"/>
      <c r="B235" s="101"/>
      <c r="C235" s="101"/>
      <c r="D235" s="104"/>
      <c r="E235" s="105"/>
      <c r="F235" s="106"/>
    </row>
    <row r="236" spans="1:6">
      <c r="A236" s="103"/>
      <c r="B236" s="101"/>
      <c r="C236" s="101"/>
      <c r="D236" s="104"/>
      <c r="E236" s="105"/>
      <c r="F236" s="106"/>
    </row>
    <row r="237" spans="1:6">
      <c r="A237" s="103"/>
      <c r="B237" s="101"/>
      <c r="C237" s="101"/>
      <c r="D237" s="104"/>
      <c r="E237" s="105"/>
      <c r="F237" s="106"/>
    </row>
    <row r="238" spans="1:6">
      <c r="A238" s="103"/>
      <c r="B238" s="101"/>
      <c r="C238" s="101"/>
      <c r="D238" s="104"/>
      <c r="E238" s="105"/>
      <c r="F238" s="106"/>
    </row>
    <row r="239" spans="1:6">
      <c r="A239" s="103"/>
      <c r="B239" s="101"/>
      <c r="C239" s="101"/>
      <c r="D239" s="104"/>
      <c r="E239" s="105"/>
      <c r="F239" s="106"/>
    </row>
    <row r="240" spans="1:6">
      <c r="A240" s="103"/>
      <c r="B240" s="101"/>
      <c r="C240" s="101"/>
      <c r="D240" s="104"/>
      <c r="E240" s="105"/>
      <c r="F240" s="106"/>
    </row>
    <row r="241" spans="1:6">
      <c r="A241" s="103"/>
      <c r="B241" s="101"/>
      <c r="C241" s="101"/>
      <c r="D241" s="104"/>
      <c r="E241" s="105"/>
      <c r="F241" s="106"/>
    </row>
    <row r="242" spans="1:6">
      <c r="A242" s="103"/>
      <c r="B242" s="101"/>
      <c r="C242" s="101"/>
      <c r="D242" s="104"/>
      <c r="E242" s="105"/>
      <c r="F242" s="106"/>
    </row>
    <row r="243" spans="1:6">
      <c r="A243" s="103"/>
      <c r="B243" s="101"/>
      <c r="C243" s="101"/>
      <c r="D243" s="104"/>
      <c r="E243" s="105"/>
      <c r="F243" s="106"/>
    </row>
    <row r="244" spans="1:6">
      <c r="A244" s="103"/>
      <c r="B244" s="101"/>
      <c r="C244" s="101"/>
      <c r="D244" s="104"/>
      <c r="E244" s="105"/>
      <c r="F244" s="106"/>
    </row>
    <row r="245" spans="1:6">
      <c r="A245" s="103"/>
      <c r="B245" s="101"/>
      <c r="C245" s="101"/>
      <c r="D245" s="104"/>
      <c r="E245" s="105"/>
      <c r="F245" s="106"/>
    </row>
    <row r="246" spans="1:6">
      <c r="A246" s="103"/>
      <c r="B246" s="101"/>
      <c r="C246" s="101"/>
      <c r="D246" s="104"/>
      <c r="E246" s="105"/>
      <c r="F246" s="106"/>
    </row>
    <row r="247" spans="1:6">
      <c r="A247" s="103"/>
      <c r="B247" s="101"/>
      <c r="C247" s="101"/>
      <c r="D247" s="104"/>
      <c r="E247" s="105"/>
      <c r="F247" s="106"/>
    </row>
    <row r="248" spans="1:6">
      <c r="A248" s="103"/>
      <c r="B248" s="101"/>
      <c r="C248" s="101"/>
      <c r="D248" s="104"/>
      <c r="E248" s="105"/>
      <c r="F248" s="106"/>
    </row>
    <row r="249" spans="1:6">
      <c r="A249" s="103"/>
      <c r="B249" s="101"/>
      <c r="C249" s="101"/>
      <c r="D249" s="104"/>
      <c r="E249" s="105"/>
      <c r="F249" s="106"/>
    </row>
    <row r="250" spans="1:6">
      <c r="A250" s="103"/>
      <c r="B250" s="101"/>
      <c r="C250" s="101"/>
      <c r="D250" s="104"/>
      <c r="E250" s="105"/>
      <c r="F250" s="106"/>
    </row>
    <row r="251" spans="1:6">
      <c r="A251" s="103"/>
      <c r="B251" s="101"/>
      <c r="C251" s="101"/>
      <c r="D251" s="104"/>
      <c r="E251" s="105"/>
      <c r="F251" s="106"/>
    </row>
    <row r="252" spans="1:6">
      <c r="A252" s="103"/>
      <c r="B252" s="101"/>
      <c r="C252" s="101"/>
      <c r="D252" s="104"/>
      <c r="E252" s="105"/>
      <c r="F252" s="106"/>
    </row>
    <row r="253" spans="1:6">
      <c r="A253" s="103"/>
      <c r="B253" s="101"/>
      <c r="C253" s="101"/>
      <c r="D253" s="104"/>
      <c r="E253" s="105"/>
      <c r="F253" s="106"/>
    </row>
    <row r="254" spans="1:6">
      <c r="A254" s="103"/>
      <c r="B254" s="101"/>
      <c r="C254" s="101"/>
      <c r="D254" s="104"/>
      <c r="E254" s="105"/>
      <c r="F254" s="106"/>
    </row>
    <row r="255" spans="1:6">
      <c r="A255" s="103"/>
      <c r="B255" s="101"/>
      <c r="C255" s="101"/>
      <c r="D255" s="104"/>
      <c r="E255" s="105"/>
      <c r="F255" s="106"/>
    </row>
    <row r="256" spans="1:6">
      <c r="A256" s="103"/>
      <c r="B256" s="101"/>
      <c r="C256" s="101"/>
      <c r="D256" s="104"/>
      <c r="E256" s="105"/>
      <c r="F256" s="106"/>
    </row>
    <row r="257" spans="1:6">
      <c r="A257" s="103"/>
      <c r="B257" s="101"/>
      <c r="C257" s="101"/>
      <c r="D257" s="104"/>
      <c r="E257" s="105"/>
      <c r="F257" s="106"/>
    </row>
    <row r="258" spans="1:6">
      <c r="A258" s="103"/>
      <c r="B258" s="101"/>
      <c r="C258" s="101"/>
      <c r="D258" s="104"/>
      <c r="E258" s="105"/>
      <c r="F258" s="106"/>
    </row>
    <row r="259" spans="1:6">
      <c r="A259" s="103"/>
      <c r="B259" s="101"/>
      <c r="C259" s="101"/>
      <c r="D259" s="104"/>
      <c r="E259" s="105"/>
      <c r="F259" s="106"/>
    </row>
    <row r="260" spans="1:6">
      <c r="A260" s="103"/>
      <c r="B260" s="101"/>
      <c r="C260" s="101"/>
      <c r="D260" s="104"/>
      <c r="E260" s="105"/>
      <c r="F260" s="106"/>
    </row>
    <row r="261" spans="1:6">
      <c r="A261" s="103"/>
      <c r="B261" s="101"/>
      <c r="C261" s="101"/>
      <c r="D261" s="104"/>
      <c r="E261" s="105"/>
      <c r="F261" s="106"/>
    </row>
    <row r="262" spans="1:6">
      <c r="A262" s="103"/>
      <c r="B262" s="101"/>
      <c r="C262" s="101"/>
      <c r="D262" s="104"/>
      <c r="E262" s="105"/>
      <c r="F262" s="106"/>
    </row>
    <row r="263" spans="1:6">
      <c r="A263" s="103"/>
      <c r="B263" s="101"/>
      <c r="C263" s="101"/>
      <c r="D263" s="104"/>
      <c r="E263" s="105"/>
      <c r="F263" s="106"/>
    </row>
    <row r="264" spans="1:6">
      <c r="A264" s="103"/>
      <c r="B264" s="101"/>
      <c r="C264" s="101"/>
      <c r="D264" s="104"/>
      <c r="E264" s="105"/>
      <c r="F264" s="106"/>
    </row>
    <row r="265" spans="1:6">
      <c r="A265" s="103"/>
      <c r="B265" s="101"/>
      <c r="C265" s="101"/>
      <c r="D265" s="104"/>
      <c r="E265" s="105"/>
      <c r="F265" s="106"/>
    </row>
    <row r="266" spans="1:6">
      <c r="A266" s="103"/>
      <c r="B266" s="101"/>
      <c r="C266" s="101"/>
      <c r="D266" s="104"/>
      <c r="E266" s="105"/>
      <c r="F266" s="106"/>
    </row>
    <row r="267" spans="1:6">
      <c r="A267" s="103"/>
      <c r="B267" s="101"/>
      <c r="C267" s="101"/>
      <c r="D267" s="104"/>
      <c r="E267" s="105"/>
      <c r="F267" s="106"/>
    </row>
    <row r="268" spans="1:6">
      <c r="A268" s="103"/>
      <c r="B268" s="101"/>
      <c r="C268" s="101"/>
      <c r="D268" s="104"/>
      <c r="E268" s="105"/>
      <c r="F268" s="106"/>
    </row>
    <row r="269" spans="1:6">
      <c r="A269" s="103"/>
      <c r="B269" s="101"/>
      <c r="C269" s="101"/>
      <c r="D269" s="104"/>
      <c r="E269" s="105"/>
      <c r="F269" s="106"/>
    </row>
    <row r="270" spans="1:6">
      <c r="A270" s="103"/>
      <c r="B270" s="101"/>
      <c r="C270" s="101"/>
      <c r="D270" s="104"/>
      <c r="E270" s="105"/>
      <c r="F270" s="106"/>
    </row>
    <row r="271" spans="1:6">
      <c r="A271" s="103"/>
      <c r="B271" s="101"/>
      <c r="C271" s="101"/>
      <c r="D271" s="104"/>
      <c r="E271" s="105"/>
      <c r="F271" s="106"/>
    </row>
    <row r="272" spans="1:6">
      <c r="A272" s="103"/>
      <c r="B272" s="101"/>
      <c r="C272" s="101"/>
      <c r="D272" s="104"/>
      <c r="E272" s="105"/>
      <c r="F272" s="106"/>
    </row>
    <row r="273" spans="1:6">
      <c r="A273" s="103"/>
      <c r="B273" s="101"/>
      <c r="C273" s="101"/>
      <c r="D273" s="104"/>
      <c r="E273" s="105"/>
      <c r="F273" s="106"/>
    </row>
    <row r="274" spans="1:6">
      <c r="A274" s="103"/>
      <c r="B274" s="101"/>
      <c r="C274" s="101"/>
      <c r="D274" s="104"/>
      <c r="E274" s="105"/>
      <c r="F274" s="106"/>
    </row>
    <row r="275" spans="1:6">
      <c r="A275" s="103"/>
      <c r="B275" s="101"/>
      <c r="C275" s="101"/>
      <c r="D275" s="104"/>
      <c r="E275" s="105"/>
      <c r="F275" s="106"/>
    </row>
    <row r="276" spans="1:6">
      <c r="A276" s="103"/>
      <c r="B276" s="101"/>
      <c r="C276" s="101"/>
      <c r="D276" s="104"/>
      <c r="E276" s="105"/>
      <c r="F276" s="106"/>
    </row>
    <row r="277" spans="1:6">
      <c r="A277" s="103"/>
      <c r="B277" s="101"/>
      <c r="C277" s="101"/>
      <c r="D277" s="104"/>
      <c r="E277" s="105"/>
      <c r="F277" s="106"/>
    </row>
    <row r="278" spans="1:6">
      <c r="A278" s="103"/>
      <c r="B278" s="101"/>
      <c r="C278" s="101"/>
      <c r="D278" s="104"/>
      <c r="E278" s="105"/>
      <c r="F278" s="106"/>
    </row>
    <row r="279" spans="1:6">
      <c r="A279" s="103"/>
      <c r="B279" s="101"/>
      <c r="C279" s="101"/>
      <c r="D279" s="104"/>
      <c r="E279" s="105"/>
      <c r="F279" s="106"/>
    </row>
    <row r="280" spans="1:6">
      <c r="A280" s="103"/>
      <c r="B280" s="101"/>
      <c r="C280" s="101"/>
      <c r="D280" s="104"/>
      <c r="E280" s="105"/>
      <c r="F280" s="106"/>
    </row>
    <row r="281" spans="1:6">
      <c r="A281" s="103"/>
      <c r="B281" s="101"/>
      <c r="C281" s="101"/>
      <c r="D281" s="104"/>
      <c r="E281" s="105"/>
      <c r="F281" s="106"/>
    </row>
    <row r="282" spans="1:6">
      <c r="A282" s="103"/>
      <c r="B282" s="101"/>
      <c r="C282" s="101"/>
      <c r="D282" s="104"/>
      <c r="E282" s="105"/>
      <c r="F282" s="106"/>
    </row>
    <row r="283" spans="1:6">
      <c r="A283" s="103"/>
      <c r="B283" s="101"/>
      <c r="C283" s="101"/>
      <c r="D283" s="104"/>
      <c r="E283" s="105"/>
      <c r="F283" s="106"/>
    </row>
    <row r="284" spans="1:6">
      <c r="A284" s="103"/>
      <c r="B284" s="101"/>
      <c r="C284" s="101"/>
      <c r="D284" s="104"/>
      <c r="E284" s="105"/>
      <c r="F284" s="106"/>
    </row>
    <row r="285" spans="1:6">
      <c r="A285" s="103"/>
      <c r="B285" s="101"/>
      <c r="C285" s="101"/>
      <c r="D285" s="104"/>
      <c r="E285" s="105"/>
      <c r="F285" s="106"/>
    </row>
    <row r="286" spans="1:6">
      <c r="A286" s="103"/>
      <c r="B286" s="101"/>
      <c r="C286" s="101"/>
      <c r="D286" s="104"/>
      <c r="E286" s="105"/>
      <c r="F286" s="106"/>
    </row>
    <row r="287" spans="1:6">
      <c r="A287" s="103"/>
      <c r="B287" s="101"/>
      <c r="C287" s="101"/>
      <c r="D287" s="104"/>
      <c r="E287" s="105"/>
      <c r="F287" s="106"/>
    </row>
    <row r="288" spans="1:6">
      <c r="A288" s="103"/>
      <c r="B288" s="101"/>
      <c r="C288" s="101"/>
      <c r="D288" s="104"/>
      <c r="E288" s="105"/>
      <c r="F288" s="106"/>
    </row>
    <row r="289" spans="1:6">
      <c r="A289" s="103"/>
      <c r="B289" s="101"/>
      <c r="C289" s="101"/>
      <c r="D289" s="104"/>
      <c r="E289" s="105"/>
      <c r="F289" s="106"/>
    </row>
    <row r="290" spans="1:6">
      <c r="A290" s="103"/>
      <c r="B290" s="101"/>
      <c r="C290" s="101"/>
      <c r="D290" s="104"/>
      <c r="E290" s="105"/>
      <c r="F290" s="106"/>
    </row>
    <row r="291" spans="1:6">
      <c r="A291" s="103"/>
      <c r="B291" s="101"/>
      <c r="C291" s="101"/>
      <c r="D291" s="104"/>
      <c r="E291" s="105"/>
      <c r="F291" s="106"/>
    </row>
    <row r="292" spans="1:6">
      <c r="A292" s="103"/>
      <c r="B292" s="101"/>
      <c r="C292" s="101"/>
      <c r="D292" s="104"/>
      <c r="E292" s="105"/>
      <c r="F292" s="106"/>
    </row>
    <row r="293" spans="1:6">
      <c r="A293" s="103"/>
      <c r="B293" s="101"/>
      <c r="C293" s="101"/>
      <c r="D293" s="104"/>
      <c r="E293" s="105"/>
      <c r="F293" s="106"/>
    </row>
    <row r="294" spans="1:6">
      <c r="A294" s="103"/>
      <c r="B294" s="101"/>
      <c r="C294" s="101"/>
      <c r="D294" s="104"/>
      <c r="E294" s="105"/>
      <c r="F294" s="106"/>
    </row>
    <row r="295" spans="1:6">
      <c r="A295" s="103"/>
      <c r="B295" s="101"/>
      <c r="C295" s="101"/>
      <c r="D295" s="104"/>
      <c r="E295" s="105"/>
      <c r="F295" s="106"/>
    </row>
    <row r="296" spans="1:6">
      <c r="A296" s="103"/>
      <c r="B296" s="101"/>
      <c r="C296" s="101"/>
      <c r="D296" s="104"/>
      <c r="E296" s="105"/>
      <c r="F296" s="106"/>
    </row>
    <row r="297" spans="1:6">
      <c r="A297" s="103"/>
      <c r="B297" s="101"/>
      <c r="C297" s="101"/>
      <c r="D297" s="104"/>
      <c r="E297" s="105"/>
      <c r="F297" s="106"/>
    </row>
    <row r="298" spans="1:6">
      <c r="A298" s="103"/>
      <c r="B298" s="101"/>
      <c r="C298" s="101"/>
      <c r="D298" s="104"/>
      <c r="E298" s="105"/>
      <c r="F298" s="106"/>
    </row>
    <row r="299" spans="1:6">
      <c r="A299" s="103"/>
      <c r="B299" s="101"/>
      <c r="C299" s="101"/>
      <c r="D299" s="104"/>
      <c r="E299" s="105"/>
      <c r="F299" s="106"/>
    </row>
    <row r="300" spans="1:6">
      <c r="A300" s="103"/>
      <c r="B300" s="101"/>
      <c r="C300" s="101"/>
      <c r="D300" s="104"/>
      <c r="E300" s="105"/>
      <c r="F300" s="106"/>
    </row>
    <row r="301" spans="1:6">
      <c r="A301" s="103"/>
      <c r="B301" s="101"/>
      <c r="C301" s="101"/>
      <c r="D301" s="104"/>
      <c r="E301" s="105"/>
      <c r="F301" s="106"/>
    </row>
    <row r="302" spans="1:6">
      <c r="A302" s="103"/>
      <c r="B302" s="101"/>
      <c r="C302" s="101"/>
      <c r="D302" s="104"/>
      <c r="E302" s="105"/>
      <c r="F302" s="106"/>
    </row>
    <row r="303" spans="1:6">
      <c r="A303" s="103"/>
      <c r="B303" s="101"/>
      <c r="C303" s="101"/>
      <c r="D303" s="104"/>
      <c r="E303" s="105"/>
      <c r="F303" s="106"/>
    </row>
    <row r="304" spans="1:6">
      <c r="A304" s="103"/>
      <c r="B304" s="101"/>
      <c r="C304" s="101"/>
      <c r="D304" s="104"/>
      <c r="E304" s="105"/>
      <c r="F304" s="106"/>
    </row>
    <row r="305" spans="1:6">
      <c r="A305" s="103"/>
      <c r="B305" s="101"/>
      <c r="C305" s="101"/>
      <c r="D305" s="104"/>
      <c r="E305" s="105"/>
      <c r="F305" s="106"/>
    </row>
    <row r="306" spans="1:6">
      <c r="A306" s="103"/>
      <c r="B306" s="101"/>
      <c r="C306" s="101"/>
      <c r="D306" s="104"/>
      <c r="E306" s="105"/>
      <c r="F306" s="106"/>
    </row>
    <row r="307" spans="1:6">
      <c r="A307" s="103"/>
      <c r="B307" s="101"/>
      <c r="C307" s="101"/>
      <c r="D307" s="104"/>
      <c r="E307" s="105"/>
      <c r="F307" s="106"/>
    </row>
    <row r="308" spans="1:6">
      <c r="A308" s="103"/>
      <c r="B308" s="101"/>
      <c r="C308" s="101"/>
      <c r="D308" s="104"/>
      <c r="E308" s="105"/>
      <c r="F308" s="106"/>
    </row>
    <row r="309" spans="1:6">
      <c r="A309" s="103"/>
      <c r="B309" s="101"/>
      <c r="C309" s="101"/>
      <c r="D309" s="104"/>
      <c r="E309" s="105"/>
      <c r="F309" s="106"/>
    </row>
    <row r="310" spans="1:6">
      <c r="A310" s="103"/>
      <c r="B310" s="101"/>
      <c r="C310" s="101"/>
      <c r="D310" s="104"/>
      <c r="E310" s="105"/>
      <c r="F310" s="106"/>
    </row>
    <row r="311" spans="1:6">
      <c r="A311" s="103"/>
      <c r="B311" s="101"/>
      <c r="C311" s="101"/>
      <c r="D311" s="104"/>
      <c r="E311" s="105"/>
      <c r="F311" s="106"/>
    </row>
    <row r="312" spans="1:6">
      <c r="A312" s="103"/>
      <c r="B312" s="101"/>
      <c r="C312" s="101"/>
      <c r="D312" s="104"/>
      <c r="E312" s="105"/>
      <c r="F312" s="106"/>
    </row>
    <row r="313" spans="1:6">
      <c r="A313" s="103"/>
      <c r="B313" s="101"/>
      <c r="C313" s="101"/>
      <c r="D313" s="104"/>
      <c r="E313" s="105"/>
      <c r="F313" s="106"/>
    </row>
    <row r="314" spans="1:6">
      <c r="A314" s="103"/>
      <c r="B314" s="101"/>
      <c r="C314" s="101"/>
      <c r="D314" s="104"/>
      <c r="E314" s="105"/>
      <c r="F314" s="106"/>
    </row>
    <row r="315" spans="1:6">
      <c r="A315" s="103"/>
      <c r="B315" s="101"/>
      <c r="C315" s="101"/>
      <c r="D315" s="104"/>
      <c r="E315" s="105"/>
      <c r="F315" s="106"/>
    </row>
    <row r="316" spans="1:6">
      <c r="A316" s="103"/>
      <c r="B316" s="101"/>
      <c r="C316" s="101"/>
      <c r="D316" s="104"/>
      <c r="E316" s="105"/>
      <c r="F316" s="106"/>
    </row>
    <row r="317" spans="1:6">
      <c r="A317" s="103"/>
      <c r="B317" s="101"/>
      <c r="C317" s="101"/>
      <c r="D317" s="104"/>
      <c r="E317" s="105"/>
      <c r="F317" s="106"/>
    </row>
    <row r="318" spans="1:6">
      <c r="A318" s="103"/>
      <c r="B318" s="101"/>
      <c r="C318" s="101"/>
      <c r="D318" s="104"/>
      <c r="E318" s="105"/>
      <c r="F318" s="106"/>
    </row>
    <row r="319" spans="1:6">
      <c r="A319" s="103"/>
      <c r="B319" s="101"/>
      <c r="C319" s="101"/>
      <c r="D319" s="104"/>
      <c r="E319" s="105"/>
      <c r="F319" s="106"/>
    </row>
    <row r="320" spans="1:6">
      <c r="A320" s="103"/>
      <c r="B320" s="101"/>
      <c r="C320" s="101"/>
      <c r="D320" s="104"/>
      <c r="E320" s="105"/>
      <c r="F320" s="106"/>
    </row>
    <row r="321" spans="1:6">
      <c r="A321" s="103"/>
      <c r="B321" s="101"/>
      <c r="C321" s="101"/>
      <c r="D321" s="104"/>
      <c r="E321" s="105"/>
      <c r="F321" s="106"/>
    </row>
    <row r="322" spans="1:6">
      <c r="A322" s="103"/>
      <c r="B322" s="101"/>
      <c r="C322" s="101"/>
      <c r="D322" s="104"/>
      <c r="E322" s="105"/>
      <c r="F322" s="106"/>
    </row>
    <row r="323" spans="1:6">
      <c r="A323" s="103"/>
      <c r="B323" s="101"/>
      <c r="C323" s="101"/>
      <c r="D323" s="104"/>
      <c r="E323" s="105"/>
      <c r="F323" s="106"/>
    </row>
    <row r="324" spans="1:6">
      <c r="A324" s="103"/>
      <c r="B324" s="101"/>
      <c r="C324" s="101"/>
      <c r="D324" s="104"/>
      <c r="E324" s="105"/>
      <c r="F324" s="106"/>
    </row>
    <row r="325" spans="1:6">
      <c r="A325" s="103"/>
      <c r="B325" s="101"/>
      <c r="C325" s="101"/>
      <c r="D325" s="104"/>
      <c r="E325" s="105"/>
      <c r="F325" s="106"/>
    </row>
    <row r="326" spans="1:6">
      <c r="A326" s="103"/>
      <c r="B326" s="101"/>
      <c r="C326" s="101"/>
      <c r="D326" s="104"/>
      <c r="E326" s="105"/>
      <c r="F326" s="106"/>
    </row>
    <row r="327" spans="1:6">
      <c r="A327" s="103"/>
      <c r="B327" s="101"/>
      <c r="C327" s="101"/>
      <c r="D327" s="104"/>
      <c r="E327" s="105"/>
      <c r="F327" s="106"/>
    </row>
    <row r="328" spans="1:6">
      <c r="A328" s="103"/>
      <c r="B328" s="101"/>
      <c r="C328" s="101"/>
      <c r="D328" s="104"/>
      <c r="E328" s="105"/>
      <c r="F328" s="106"/>
    </row>
    <row r="329" spans="1:6">
      <c r="A329" s="103"/>
      <c r="B329" s="101"/>
      <c r="C329" s="101"/>
      <c r="D329" s="104"/>
      <c r="E329" s="105"/>
      <c r="F329" s="106"/>
    </row>
    <row r="330" spans="1:6">
      <c r="A330" s="103"/>
      <c r="B330" s="101"/>
      <c r="C330" s="101"/>
      <c r="D330" s="104"/>
      <c r="E330" s="105"/>
      <c r="F330" s="106"/>
    </row>
    <row r="331" spans="1:6">
      <c r="A331" s="103"/>
      <c r="B331" s="101"/>
      <c r="C331" s="101"/>
      <c r="D331" s="104"/>
      <c r="E331" s="105"/>
      <c r="F331" s="106"/>
    </row>
    <row r="332" spans="1:6">
      <c r="A332" s="103"/>
      <c r="B332" s="101"/>
      <c r="C332" s="101"/>
      <c r="D332" s="104"/>
      <c r="E332" s="105"/>
      <c r="F332" s="106"/>
    </row>
    <row r="333" spans="1:6">
      <c r="A333" s="103"/>
      <c r="B333" s="101"/>
      <c r="C333" s="101"/>
      <c r="D333" s="104"/>
      <c r="E333" s="105"/>
      <c r="F333" s="106"/>
    </row>
    <row r="334" spans="1:6">
      <c r="A334" s="103"/>
      <c r="B334" s="101"/>
      <c r="C334" s="101"/>
      <c r="D334" s="104"/>
      <c r="E334" s="105"/>
      <c r="F334" s="106"/>
    </row>
    <row r="335" spans="1:6">
      <c r="A335" s="103"/>
      <c r="B335" s="101"/>
      <c r="C335" s="101"/>
      <c r="D335" s="104"/>
      <c r="E335" s="105"/>
      <c r="F335" s="106"/>
    </row>
    <row r="336" spans="1:6">
      <c r="A336" s="103"/>
      <c r="B336" s="101"/>
      <c r="C336" s="101"/>
      <c r="D336" s="104"/>
      <c r="E336" s="105"/>
      <c r="F336" s="106"/>
    </row>
    <row r="337" spans="1:6">
      <c r="A337" s="103"/>
      <c r="B337" s="101"/>
      <c r="C337" s="101"/>
      <c r="D337" s="104"/>
      <c r="E337" s="105"/>
      <c r="F337" s="106"/>
    </row>
    <row r="338" spans="1:6">
      <c r="A338" s="103"/>
      <c r="B338" s="101"/>
      <c r="C338" s="101"/>
      <c r="D338" s="104"/>
      <c r="E338" s="105"/>
      <c r="F338" s="106"/>
    </row>
    <row r="339" spans="1:6">
      <c r="A339" s="103"/>
      <c r="B339" s="101"/>
      <c r="C339" s="101"/>
      <c r="D339" s="104"/>
      <c r="E339" s="105"/>
      <c r="F339" s="106"/>
    </row>
    <row r="340" spans="1:6">
      <c r="A340" s="103"/>
      <c r="B340" s="101"/>
      <c r="C340" s="101"/>
      <c r="D340" s="104"/>
      <c r="E340" s="105"/>
      <c r="F340" s="106"/>
    </row>
    <row r="341" spans="1:6">
      <c r="A341" s="103"/>
      <c r="B341" s="101"/>
      <c r="C341" s="101"/>
      <c r="D341" s="104"/>
      <c r="E341" s="105"/>
      <c r="F341" s="106"/>
    </row>
    <row r="342" spans="1:6">
      <c r="A342" s="103"/>
      <c r="B342" s="101"/>
      <c r="C342" s="101"/>
      <c r="D342" s="104"/>
      <c r="E342" s="105"/>
      <c r="F342" s="106"/>
    </row>
    <row r="343" spans="1:6">
      <c r="A343" s="103"/>
      <c r="B343" s="101"/>
      <c r="C343" s="101"/>
      <c r="D343" s="104"/>
      <c r="E343" s="105"/>
      <c r="F343" s="106"/>
    </row>
    <row r="344" spans="1:6">
      <c r="A344" s="103"/>
      <c r="B344" s="101"/>
      <c r="C344" s="101"/>
      <c r="D344" s="104"/>
      <c r="E344" s="105"/>
      <c r="F344" s="106"/>
    </row>
    <row r="345" spans="1:6">
      <c r="A345" s="103"/>
      <c r="B345" s="101"/>
      <c r="C345" s="101"/>
      <c r="D345" s="104"/>
      <c r="E345" s="105"/>
      <c r="F345" s="106"/>
    </row>
    <row r="346" spans="1:6">
      <c r="A346" s="103"/>
      <c r="B346" s="101"/>
      <c r="C346" s="101"/>
      <c r="D346" s="104"/>
      <c r="E346" s="105"/>
      <c r="F346" s="106"/>
    </row>
    <row r="347" spans="1:6">
      <c r="A347" s="103"/>
      <c r="B347" s="101"/>
      <c r="C347" s="101"/>
      <c r="D347" s="104"/>
      <c r="E347" s="105"/>
      <c r="F347" s="106"/>
    </row>
    <row r="348" spans="1:6">
      <c r="A348" s="103"/>
      <c r="B348" s="101"/>
      <c r="C348" s="101"/>
      <c r="D348" s="104"/>
      <c r="E348" s="105"/>
      <c r="F348" s="106"/>
    </row>
    <row r="349" spans="1:6">
      <c r="A349" s="103"/>
      <c r="B349" s="101"/>
      <c r="C349" s="101"/>
      <c r="D349" s="104"/>
      <c r="E349" s="105"/>
      <c r="F349" s="106"/>
    </row>
    <row r="350" spans="1:6">
      <c r="A350" s="103"/>
      <c r="B350" s="101"/>
      <c r="C350" s="101"/>
      <c r="D350" s="104"/>
      <c r="E350" s="105"/>
      <c r="F350" s="106"/>
    </row>
    <row r="351" spans="1:6">
      <c r="A351" s="103"/>
      <c r="B351" s="101"/>
      <c r="C351" s="101"/>
      <c r="D351" s="104"/>
      <c r="E351" s="105"/>
      <c r="F351" s="106"/>
    </row>
    <row r="352" spans="1:6">
      <c r="A352" s="103"/>
      <c r="B352" s="101"/>
      <c r="C352" s="101"/>
      <c r="D352" s="104"/>
      <c r="E352" s="105"/>
      <c r="F352" s="106"/>
    </row>
    <row r="353" spans="1:6">
      <c r="A353" s="103"/>
      <c r="B353" s="101"/>
      <c r="C353" s="101"/>
      <c r="D353" s="104"/>
      <c r="E353" s="105"/>
      <c r="F353" s="106"/>
    </row>
    <row r="354" spans="1:6">
      <c r="A354" s="103"/>
      <c r="B354" s="101"/>
      <c r="C354" s="101"/>
      <c r="D354" s="104"/>
      <c r="E354" s="105"/>
      <c r="F354" s="106"/>
    </row>
    <row r="355" spans="1:6">
      <c r="A355" s="103"/>
      <c r="B355" s="101"/>
      <c r="C355" s="101"/>
      <c r="D355" s="104"/>
      <c r="E355" s="105"/>
      <c r="F355" s="106"/>
    </row>
    <row r="356" spans="1:6">
      <c r="A356" s="103"/>
      <c r="B356" s="101"/>
      <c r="C356" s="101"/>
      <c r="D356" s="104"/>
      <c r="E356" s="105"/>
      <c r="F356" s="106"/>
    </row>
    <row r="357" spans="1:6">
      <c r="A357" s="103"/>
      <c r="B357" s="101"/>
      <c r="C357" s="101"/>
      <c r="D357" s="104"/>
      <c r="E357" s="105"/>
      <c r="F357" s="106"/>
    </row>
    <row r="358" spans="1:6">
      <c r="A358" s="103"/>
      <c r="B358" s="101"/>
      <c r="C358" s="101"/>
      <c r="D358" s="104"/>
      <c r="E358" s="105"/>
      <c r="F358" s="106"/>
    </row>
    <row r="359" spans="1:6">
      <c r="A359" s="103"/>
      <c r="B359" s="101"/>
      <c r="C359" s="101"/>
      <c r="D359" s="104"/>
      <c r="E359" s="105"/>
      <c r="F359" s="106"/>
    </row>
    <row r="360" spans="1:6">
      <c r="A360" s="103"/>
      <c r="B360" s="101"/>
      <c r="C360" s="101"/>
      <c r="D360" s="104"/>
      <c r="E360" s="105"/>
      <c r="F360" s="106"/>
    </row>
    <row r="361" spans="1:6">
      <c r="A361" s="103"/>
      <c r="B361" s="101"/>
      <c r="C361" s="101"/>
      <c r="D361" s="104"/>
      <c r="E361" s="105"/>
      <c r="F361" s="106"/>
    </row>
    <row r="362" spans="1:6">
      <c r="A362" s="103"/>
      <c r="B362" s="101"/>
      <c r="C362" s="101"/>
      <c r="D362" s="104"/>
      <c r="E362" s="105"/>
      <c r="F362" s="106"/>
    </row>
    <row r="363" spans="1:6">
      <c r="A363" s="103"/>
      <c r="B363" s="101"/>
      <c r="C363" s="101"/>
      <c r="D363" s="104"/>
      <c r="E363" s="105"/>
      <c r="F363" s="106"/>
    </row>
    <row r="364" spans="1:6">
      <c r="A364" s="103"/>
      <c r="B364" s="101"/>
      <c r="C364" s="101"/>
      <c r="D364" s="104"/>
      <c r="E364" s="105"/>
      <c r="F364" s="106"/>
    </row>
    <row r="365" spans="1:6">
      <c r="A365" s="103"/>
      <c r="B365" s="101"/>
      <c r="C365" s="101"/>
      <c r="D365" s="104"/>
      <c r="E365" s="105"/>
      <c r="F365" s="106"/>
    </row>
    <row r="366" spans="1:6">
      <c r="A366" s="103"/>
      <c r="B366" s="101"/>
      <c r="C366" s="101"/>
      <c r="D366" s="104"/>
      <c r="E366" s="105"/>
      <c r="F366" s="106"/>
    </row>
    <row r="367" spans="1:6">
      <c r="A367" s="103"/>
      <c r="B367" s="101"/>
      <c r="C367" s="101"/>
      <c r="D367" s="104"/>
      <c r="E367" s="105"/>
      <c r="F367" s="106"/>
    </row>
    <row r="368" spans="1:6">
      <c r="A368" s="103"/>
      <c r="B368" s="101"/>
      <c r="C368" s="101"/>
      <c r="D368" s="104"/>
      <c r="E368" s="105"/>
      <c r="F368" s="106"/>
    </row>
    <row r="369" spans="1:6">
      <c r="A369" s="103"/>
      <c r="B369" s="101"/>
      <c r="C369" s="101"/>
      <c r="D369" s="104"/>
      <c r="E369" s="105"/>
      <c r="F369" s="106"/>
    </row>
    <row r="370" spans="1:6">
      <c r="A370" s="103"/>
      <c r="B370" s="101"/>
      <c r="C370" s="101"/>
      <c r="D370" s="104"/>
      <c r="E370" s="105"/>
      <c r="F370" s="106"/>
    </row>
    <row r="371" spans="1:6">
      <c r="A371" s="103"/>
      <c r="B371" s="101"/>
      <c r="C371" s="101"/>
      <c r="D371" s="104"/>
      <c r="E371" s="105"/>
      <c r="F371" s="106"/>
    </row>
    <row r="372" spans="1:6">
      <c r="A372" s="103"/>
      <c r="B372" s="101"/>
      <c r="C372" s="101"/>
      <c r="D372" s="104"/>
      <c r="E372" s="105"/>
      <c r="F372" s="106"/>
    </row>
    <row r="373" spans="1:6">
      <c r="A373" s="103"/>
      <c r="B373" s="101"/>
      <c r="C373" s="101"/>
      <c r="D373" s="104"/>
      <c r="E373" s="105"/>
      <c r="F373" s="106"/>
    </row>
    <row r="374" spans="1:6">
      <c r="A374" s="103"/>
      <c r="B374" s="101"/>
      <c r="C374" s="101"/>
      <c r="D374" s="104"/>
      <c r="E374" s="105"/>
      <c r="F374" s="106"/>
    </row>
    <row r="375" spans="1:6">
      <c r="A375" s="103"/>
      <c r="B375" s="101"/>
      <c r="C375" s="101"/>
      <c r="D375" s="104"/>
      <c r="E375" s="105"/>
      <c r="F375" s="106"/>
    </row>
    <row r="376" spans="1:6">
      <c r="A376" s="103"/>
      <c r="B376" s="101"/>
      <c r="C376" s="101"/>
      <c r="D376" s="104"/>
      <c r="E376" s="105"/>
      <c r="F376" s="106"/>
    </row>
    <row r="377" spans="1:6">
      <c r="A377" s="103"/>
      <c r="B377" s="101"/>
      <c r="C377" s="101"/>
      <c r="D377" s="104"/>
      <c r="E377" s="105"/>
      <c r="F377" s="106"/>
    </row>
    <row r="378" spans="1:6">
      <c r="A378" s="103"/>
      <c r="B378" s="101"/>
      <c r="C378" s="101"/>
      <c r="D378" s="104"/>
      <c r="E378" s="105"/>
      <c r="F378" s="106"/>
    </row>
    <row r="379" spans="1:6">
      <c r="A379" s="103"/>
      <c r="B379" s="101"/>
      <c r="C379" s="101"/>
      <c r="D379" s="104"/>
      <c r="E379" s="105"/>
      <c r="F379" s="106"/>
    </row>
    <row r="380" spans="1:6">
      <c r="A380" s="103"/>
      <c r="B380" s="101"/>
      <c r="C380" s="101"/>
      <c r="D380" s="104"/>
      <c r="E380" s="105"/>
      <c r="F380" s="106"/>
    </row>
    <row r="381" spans="1:6">
      <c r="A381" s="103"/>
      <c r="B381" s="101"/>
      <c r="C381" s="101"/>
      <c r="D381" s="104"/>
      <c r="E381" s="105"/>
      <c r="F381" s="106"/>
    </row>
    <row r="382" spans="1:6">
      <c r="A382" s="103"/>
      <c r="B382" s="101"/>
      <c r="C382" s="101"/>
      <c r="D382" s="104"/>
      <c r="E382" s="105"/>
      <c r="F382" s="106"/>
    </row>
    <row r="383" spans="1:6">
      <c r="A383" s="103"/>
      <c r="B383" s="101"/>
      <c r="C383" s="101"/>
      <c r="D383" s="104"/>
      <c r="E383" s="105"/>
      <c r="F383" s="106"/>
    </row>
    <row r="384" spans="1:6">
      <c r="A384" s="103"/>
      <c r="B384" s="101"/>
      <c r="C384" s="101"/>
      <c r="D384" s="104"/>
      <c r="E384" s="105"/>
      <c r="F384" s="106"/>
    </row>
    <row r="385" spans="1:6">
      <c r="A385" s="103"/>
      <c r="B385" s="101"/>
      <c r="C385" s="101"/>
      <c r="D385" s="104"/>
      <c r="E385" s="105"/>
      <c r="F385" s="106"/>
    </row>
    <row r="386" spans="1:6">
      <c r="A386" s="103"/>
      <c r="B386" s="101"/>
      <c r="C386" s="101"/>
      <c r="D386" s="104"/>
      <c r="E386" s="105"/>
      <c r="F386" s="106"/>
    </row>
    <row r="387" spans="1:6">
      <c r="A387" s="103"/>
      <c r="B387" s="101"/>
      <c r="C387" s="101"/>
      <c r="D387" s="104"/>
      <c r="E387" s="105"/>
      <c r="F387" s="106"/>
    </row>
    <row r="388" spans="1:6">
      <c r="A388" s="103"/>
      <c r="B388" s="101"/>
      <c r="C388" s="101"/>
      <c r="D388" s="104"/>
      <c r="E388" s="105"/>
      <c r="F388" s="106"/>
    </row>
    <row r="389" spans="1:6">
      <c r="A389" s="103"/>
      <c r="B389" s="101"/>
      <c r="C389" s="101"/>
      <c r="D389" s="104"/>
      <c r="E389" s="105"/>
      <c r="F389" s="106"/>
    </row>
    <row r="390" spans="1:6">
      <c r="A390" s="103"/>
      <c r="B390" s="101"/>
      <c r="C390" s="101"/>
      <c r="D390" s="104"/>
      <c r="E390" s="105"/>
      <c r="F390" s="106"/>
    </row>
    <row r="391" spans="1:6">
      <c r="A391" s="103"/>
      <c r="B391" s="101"/>
      <c r="C391" s="101"/>
      <c r="D391" s="104"/>
      <c r="E391" s="105"/>
      <c r="F391" s="106"/>
    </row>
    <row r="392" spans="1:6">
      <c r="A392" s="103"/>
      <c r="B392" s="101"/>
      <c r="C392" s="101"/>
      <c r="D392" s="104"/>
      <c r="E392" s="105"/>
      <c r="F392" s="106"/>
    </row>
    <row r="393" spans="1:6">
      <c r="A393" s="103"/>
      <c r="B393" s="101"/>
      <c r="C393" s="101"/>
      <c r="D393" s="104"/>
      <c r="E393" s="105"/>
      <c r="F393" s="106"/>
    </row>
    <row r="394" spans="1:6">
      <c r="A394" s="103"/>
      <c r="B394" s="101"/>
      <c r="C394" s="101"/>
      <c r="D394" s="104"/>
      <c r="E394" s="105"/>
      <c r="F394" s="106"/>
    </row>
    <row r="395" spans="1:6">
      <c r="A395" s="103"/>
      <c r="B395" s="101"/>
      <c r="C395" s="101"/>
      <c r="D395" s="104"/>
      <c r="E395" s="105"/>
      <c r="F395" s="106"/>
    </row>
    <row r="396" spans="1:6">
      <c r="A396" s="103"/>
      <c r="B396" s="101"/>
      <c r="C396" s="101"/>
      <c r="D396" s="104"/>
      <c r="E396" s="105"/>
      <c r="F396" s="106"/>
    </row>
    <row r="397" spans="1:6">
      <c r="A397" s="103"/>
      <c r="B397" s="101"/>
      <c r="C397" s="101"/>
      <c r="D397" s="104"/>
      <c r="E397" s="105"/>
      <c r="F397" s="106"/>
    </row>
    <row r="398" spans="1:6">
      <c r="A398" s="103"/>
      <c r="B398" s="101"/>
      <c r="C398" s="101"/>
      <c r="D398" s="104"/>
      <c r="E398" s="105"/>
      <c r="F398" s="106"/>
    </row>
    <row r="399" spans="1:6">
      <c r="A399" s="103"/>
      <c r="B399" s="101"/>
      <c r="C399" s="101"/>
      <c r="D399" s="104"/>
      <c r="E399" s="105"/>
      <c r="F399" s="106"/>
    </row>
    <row r="400" spans="1:6">
      <c r="A400" s="103"/>
      <c r="B400" s="101"/>
      <c r="C400" s="101"/>
      <c r="D400" s="104"/>
      <c r="E400" s="105"/>
      <c r="F400" s="106"/>
    </row>
    <row r="401" spans="1:6">
      <c r="A401" s="103"/>
      <c r="B401" s="101"/>
      <c r="C401" s="101"/>
      <c r="D401" s="104"/>
      <c r="E401" s="105"/>
      <c r="F401" s="106"/>
    </row>
    <row r="402" spans="1:6">
      <c r="A402" s="103"/>
      <c r="B402" s="101"/>
      <c r="C402" s="101"/>
      <c r="D402" s="104"/>
      <c r="E402" s="105"/>
      <c r="F402" s="106"/>
    </row>
    <row r="403" spans="1:6">
      <c r="A403" s="103"/>
      <c r="B403" s="101"/>
      <c r="C403" s="101"/>
      <c r="D403" s="104"/>
      <c r="E403" s="105"/>
      <c r="F403" s="106"/>
    </row>
    <row r="404" spans="1:6">
      <c r="A404" s="103"/>
      <c r="B404" s="101"/>
      <c r="C404" s="101"/>
      <c r="D404" s="104"/>
      <c r="E404" s="105"/>
      <c r="F404" s="106"/>
    </row>
    <row r="405" spans="1:6">
      <c r="A405" s="103"/>
      <c r="B405" s="101"/>
      <c r="C405" s="101"/>
      <c r="D405" s="104"/>
      <c r="E405" s="105"/>
      <c r="F405" s="106"/>
    </row>
    <row r="406" spans="1:6">
      <c r="A406" s="103"/>
      <c r="B406" s="101"/>
      <c r="C406" s="101"/>
      <c r="D406" s="104"/>
      <c r="E406" s="105"/>
      <c r="F406" s="106"/>
    </row>
    <row r="407" spans="1:6">
      <c r="A407" s="103"/>
      <c r="B407" s="101"/>
      <c r="C407" s="101"/>
      <c r="D407" s="104"/>
      <c r="E407" s="105"/>
      <c r="F407" s="106"/>
    </row>
    <row r="408" spans="1:6">
      <c r="A408" s="103"/>
      <c r="B408" s="101"/>
      <c r="C408" s="101"/>
      <c r="D408" s="104"/>
      <c r="E408" s="105"/>
      <c r="F408" s="106"/>
    </row>
    <row r="409" spans="1:6">
      <c r="A409" s="103"/>
      <c r="B409" s="101"/>
      <c r="C409" s="101"/>
      <c r="D409" s="104"/>
      <c r="E409" s="105"/>
      <c r="F409" s="106"/>
    </row>
    <row r="410" spans="1:6">
      <c r="A410" s="103"/>
      <c r="B410" s="101"/>
      <c r="C410" s="101"/>
      <c r="D410" s="104"/>
      <c r="E410" s="105"/>
      <c r="F410" s="106"/>
    </row>
    <row r="411" spans="1:6">
      <c r="A411" s="103"/>
      <c r="B411" s="101"/>
      <c r="C411" s="101"/>
      <c r="D411" s="104"/>
      <c r="E411" s="105"/>
      <c r="F411" s="106"/>
    </row>
    <row r="412" spans="1:6">
      <c r="A412" s="103"/>
      <c r="B412" s="101"/>
      <c r="C412" s="101"/>
      <c r="D412" s="104"/>
      <c r="E412" s="105"/>
      <c r="F412" s="106"/>
    </row>
    <row r="413" spans="1:6">
      <c r="A413" s="103"/>
      <c r="B413" s="101"/>
      <c r="C413" s="101"/>
      <c r="D413" s="104"/>
      <c r="E413" s="105"/>
      <c r="F413" s="106"/>
    </row>
    <row r="414" spans="1:6">
      <c r="A414" s="103"/>
      <c r="B414" s="101"/>
      <c r="C414" s="101"/>
      <c r="D414" s="104"/>
      <c r="E414" s="105"/>
      <c r="F414" s="106"/>
    </row>
    <row r="415" spans="1:6">
      <c r="A415" s="103"/>
      <c r="B415" s="101"/>
      <c r="C415" s="101"/>
      <c r="D415" s="104"/>
      <c r="E415" s="105"/>
      <c r="F415" s="106"/>
    </row>
    <row r="416" spans="1:6">
      <c r="A416" s="103"/>
      <c r="B416" s="101"/>
      <c r="C416" s="101"/>
      <c r="D416" s="104"/>
      <c r="E416" s="105"/>
      <c r="F416" s="106"/>
    </row>
    <row r="417" spans="1:6">
      <c r="A417" s="103"/>
      <c r="B417" s="101"/>
      <c r="C417" s="101"/>
      <c r="D417" s="104"/>
      <c r="E417" s="105"/>
      <c r="F417" s="106"/>
    </row>
    <row r="418" spans="1:6">
      <c r="A418" s="103"/>
      <c r="B418" s="101"/>
      <c r="C418" s="101"/>
      <c r="D418" s="104"/>
      <c r="E418" s="105"/>
      <c r="F418" s="106"/>
    </row>
    <row r="419" spans="1:6">
      <c r="A419" s="103"/>
      <c r="B419" s="101"/>
      <c r="C419" s="101"/>
      <c r="D419" s="104"/>
      <c r="E419" s="105"/>
      <c r="F419" s="106"/>
    </row>
    <row r="420" spans="1:6">
      <c r="A420" s="103"/>
      <c r="B420" s="101"/>
      <c r="C420" s="101"/>
      <c r="D420" s="104"/>
      <c r="E420" s="105"/>
      <c r="F420" s="106"/>
    </row>
    <row r="421" spans="1:6">
      <c r="A421" s="103"/>
      <c r="B421" s="101"/>
      <c r="C421" s="101"/>
      <c r="D421" s="104"/>
      <c r="E421" s="105"/>
      <c r="F421" s="106"/>
    </row>
    <row r="422" spans="1:6">
      <c r="A422" s="103"/>
      <c r="B422" s="101"/>
      <c r="C422" s="101"/>
      <c r="D422" s="104"/>
      <c r="E422" s="105"/>
      <c r="F422" s="106"/>
    </row>
    <row r="423" spans="1:6">
      <c r="A423" s="103"/>
      <c r="B423" s="101"/>
      <c r="C423" s="101"/>
      <c r="D423" s="104"/>
      <c r="E423" s="105"/>
      <c r="F423" s="106"/>
    </row>
    <row r="424" spans="1:6">
      <c r="A424" s="103"/>
      <c r="B424" s="101"/>
      <c r="C424" s="101"/>
      <c r="D424" s="104"/>
      <c r="E424" s="105"/>
      <c r="F424" s="106"/>
    </row>
    <row r="425" spans="1:6">
      <c r="A425" s="103"/>
      <c r="B425" s="101"/>
      <c r="C425" s="101"/>
      <c r="D425" s="104"/>
      <c r="E425" s="105"/>
      <c r="F425" s="106"/>
    </row>
    <row r="426" spans="1:6">
      <c r="A426" s="103"/>
      <c r="B426" s="101"/>
      <c r="C426" s="101"/>
      <c r="D426" s="104"/>
      <c r="E426" s="105"/>
      <c r="F426" s="106"/>
    </row>
    <row r="427" spans="1:6">
      <c r="A427" s="103"/>
      <c r="B427" s="101"/>
      <c r="C427" s="101"/>
      <c r="D427" s="104"/>
      <c r="E427" s="105"/>
      <c r="F427" s="106"/>
    </row>
    <row r="428" spans="1:6">
      <c r="A428" s="103"/>
      <c r="B428" s="101"/>
      <c r="C428" s="101"/>
      <c r="D428" s="104"/>
      <c r="E428" s="105"/>
      <c r="F428" s="106"/>
    </row>
    <row r="429" spans="1:6">
      <c r="A429" s="103"/>
      <c r="B429" s="101"/>
      <c r="C429" s="101"/>
      <c r="D429" s="104"/>
      <c r="E429" s="105"/>
      <c r="F429" s="106"/>
    </row>
    <row r="430" spans="1:6">
      <c r="A430" s="103"/>
      <c r="B430" s="101"/>
      <c r="C430" s="101"/>
      <c r="D430" s="104"/>
      <c r="E430" s="105"/>
      <c r="F430" s="106"/>
    </row>
    <row r="431" spans="1:6">
      <c r="A431" s="103"/>
      <c r="B431" s="101"/>
      <c r="C431" s="101"/>
      <c r="D431" s="104"/>
      <c r="E431" s="105"/>
      <c r="F431" s="106"/>
    </row>
    <row r="432" spans="1:6">
      <c r="A432" s="103"/>
      <c r="B432" s="101"/>
      <c r="C432" s="101"/>
      <c r="D432" s="104"/>
      <c r="E432" s="105"/>
      <c r="F432" s="106"/>
    </row>
    <row r="433" spans="1:6">
      <c r="A433" s="103"/>
      <c r="B433" s="101"/>
      <c r="C433" s="101"/>
      <c r="D433" s="104"/>
      <c r="E433" s="105"/>
      <c r="F433" s="106"/>
    </row>
    <row r="434" spans="1:6">
      <c r="A434" s="103"/>
      <c r="B434" s="101"/>
      <c r="C434" s="101"/>
      <c r="D434" s="104"/>
      <c r="E434" s="105"/>
      <c r="F434" s="106"/>
    </row>
    <row r="435" spans="1:6">
      <c r="A435" s="103"/>
      <c r="B435" s="101"/>
      <c r="C435" s="101"/>
      <c r="D435" s="104"/>
      <c r="E435" s="105"/>
      <c r="F435" s="106"/>
    </row>
    <row r="436" spans="1:6">
      <c r="A436" s="103"/>
      <c r="B436" s="101"/>
      <c r="C436" s="101"/>
      <c r="D436" s="104"/>
      <c r="E436" s="105"/>
      <c r="F436" s="106"/>
    </row>
    <row r="437" spans="1:6">
      <c r="A437" s="103"/>
      <c r="B437" s="101"/>
      <c r="C437" s="101"/>
      <c r="D437" s="104"/>
      <c r="E437" s="105"/>
      <c r="F437" s="106"/>
    </row>
    <row r="438" spans="1:6">
      <c r="A438" s="103"/>
      <c r="B438" s="101"/>
      <c r="C438" s="101"/>
      <c r="D438" s="104"/>
      <c r="E438" s="105"/>
      <c r="F438" s="106"/>
    </row>
    <row r="439" spans="1:6">
      <c r="A439" s="103"/>
      <c r="B439" s="101"/>
      <c r="C439" s="101"/>
      <c r="D439" s="104"/>
      <c r="E439" s="105"/>
      <c r="F439" s="106"/>
    </row>
    <row r="440" spans="1:6">
      <c r="A440" s="103"/>
      <c r="B440" s="101"/>
      <c r="C440" s="101"/>
      <c r="D440" s="104"/>
      <c r="E440" s="105"/>
      <c r="F440" s="106"/>
    </row>
    <row r="441" spans="1:6">
      <c r="A441" s="103"/>
      <c r="B441" s="101"/>
      <c r="C441" s="101"/>
      <c r="D441" s="104"/>
      <c r="E441" s="105"/>
      <c r="F441" s="106"/>
    </row>
    <row r="442" spans="1:6">
      <c r="A442" s="103"/>
      <c r="B442" s="101"/>
      <c r="C442" s="101"/>
      <c r="D442" s="104"/>
      <c r="E442" s="105"/>
      <c r="F442" s="106"/>
    </row>
    <row r="443" spans="1:6">
      <c r="A443" s="103"/>
      <c r="B443" s="101"/>
      <c r="C443" s="101"/>
      <c r="D443" s="104"/>
      <c r="E443" s="105"/>
      <c r="F443" s="106"/>
    </row>
    <row r="444" spans="1:6">
      <c r="A444" s="103"/>
      <c r="B444" s="101"/>
      <c r="C444" s="101"/>
      <c r="D444" s="104"/>
      <c r="E444" s="105"/>
      <c r="F444" s="106"/>
    </row>
    <row r="445" spans="1:6">
      <c r="A445" s="103"/>
      <c r="B445" s="101"/>
      <c r="C445" s="101"/>
      <c r="D445" s="104"/>
      <c r="E445" s="105"/>
      <c r="F445" s="106"/>
    </row>
    <row r="446" spans="1:6">
      <c r="A446" s="103"/>
      <c r="B446" s="101"/>
      <c r="C446" s="101"/>
      <c r="D446" s="104"/>
      <c r="E446" s="105"/>
      <c r="F446" s="106"/>
    </row>
    <row r="447" spans="1:6">
      <c r="A447" s="103"/>
      <c r="B447" s="101"/>
      <c r="C447" s="101"/>
      <c r="D447" s="104"/>
      <c r="E447" s="105"/>
      <c r="F447" s="106"/>
    </row>
    <row r="448" spans="1:6">
      <c r="A448" s="103"/>
      <c r="B448" s="101"/>
      <c r="C448" s="101"/>
      <c r="D448" s="104"/>
      <c r="E448" s="105"/>
      <c r="F448" s="106"/>
    </row>
    <row r="449" spans="1:6">
      <c r="A449" s="103"/>
      <c r="B449" s="101"/>
      <c r="C449" s="101"/>
      <c r="D449" s="104"/>
      <c r="E449" s="105"/>
      <c r="F449" s="106"/>
    </row>
    <row r="450" spans="1:6">
      <c r="A450" s="103"/>
      <c r="B450" s="101"/>
      <c r="C450" s="101"/>
      <c r="D450" s="104"/>
      <c r="E450" s="105"/>
      <c r="F450" s="106"/>
    </row>
    <row r="451" spans="1:6">
      <c r="A451" s="103"/>
      <c r="B451" s="101"/>
      <c r="C451" s="101"/>
      <c r="D451" s="104"/>
      <c r="E451" s="105"/>
      <c r="F451" s="106"/>
    </row>
    <row r="452" spans="1:6">
      <c r="A452" s="103"/>
      <c r="B452" s="101"/>
      <c r="C452" s="101"/>
      <c r="D452" s="104"/>
      <c r="E452" s="105"/>
      <c r="F452" s="106"/>
    </row>
    <row r="453" spans="1:6">
      <c r="A453" s="103"/>
      <c r="B453" s="101"/>
      <c r="C453" s="101"/>
      <c r="D453" s="104"/>
      <c r="E453" s="105"/>
      <c r="F453" s="106"/>
    </row>
    <row r="454" spans="1:6">
      <c r="A454" s="103"/>
      <c r="B454" s="101"/>
      <c r="C454" s="101"/>
      <c r="D454" s="104"/>
      <c r="E454" s="105"/>
      <c r="F454" s="106"/>
    </row>
    <row r="455" spans="1:6">
      <c r="A455" s="103"/>
      <c r="B455" s="101"/>
      <c r="C455" s="101"/>
      <c r="D455" s="104"/>
      <c r="E455" s="105"/>
      <c r="F455" s="106"/>
    </row>
    <row r="456" spans="1:6">
      <c r="A456" s="103"/>
      <c r="B456" s="101"/>
      <c r="C456" s="101"/>
      <c r="D456" s="104"/>
      <c r="E456" s="105"/>
      <c r="F456" s="106"/>
    </row>
    <row r="457" spans="1:6">
      <c r="A457" s="103"/>
      <c r="B457" s="101"/>
      <c r="C457" s="101"/>
      <c r="D457" s="104"/>
      <c r="E457" s="105"/>
      <c r="F457" s="106"/>
    </row>
    <row r="458" spans="1:6">
      <c r="A458" s="103"/>
      <c r="B458" s="101"/>
      <c r="C458" s="101"/>
      <c r="D458" s="104"/>
      <c r="E458" s="105"/>
      <c r="F458" s="106"/>
    </row>
    <row r="459" spans="1:6">
      <c r="A459" s="103"/>
      <c r="B459" s="101"/>
      <c r="C459" s="101"/>
      <c r="D459" s="104"/>
      <c r="E459" s="105"/>
      <c r="F459" s="106"/>
    </row>
    <row r="460" spans="1:6">
      <c r="A460" s="103"/>
      <c r="B460" s="101"/>
      <c r="C460" s="101"/>
      <c r="D460" s="104"/>
      <c r="E460" s="105"/>
      <c r="F460" s="106"/>
    </row>
    <row r="461" spans="1:6">
      <c r="A461" s="103"/>
      <c r="B461" s="101"/>
      <c r="C461" s="101"/>
      <c r="D461" s="104"/>
      <c r="E461" s="105"/>
      <c r="F461" s="106"/>
    </row>
    <row r="462" spans="1:6">
      <c r="A462" s="103"/>
      <c r="B462" s="101"/>
      <c r="C462" s="101"/>
      <c r="D462" s="104"/>
      <c r="E462" s="105"/>
      <c r="F462" s="106"/>
    </row>
    <row r="463" spans="1:6">
      <c r="A463" s="103"/>
      <c r="B463" s="101"/>
      <c r="C463" s="101"/>
      <c r="D463" s="104"/>
      <c r="E463" s="105"/>
      <c r="F463" s="106"/>
    </row>
    <row r="464" spans="1:6">
      <c r="A464" s="103"/>
      <c r="B464" s="101"/>
      <c r="C464" s="101"/>
      <c r="D464" s="104"/>
      <c r="E464" s="105"/>
      <c r="F464" s="106"/>
    </row>
    <row r="465" spans="1:6">
      <c r="A465" s="103"/>
      <c r="B465" s="101"/>
      <c r="C465" s="101"/>
      <c r="D465" s="104"/>
      <c r="E465" s="105"/>
      <c r="F465" s="106"/>
    </row>
    <row r="466" spans="1:6">
      <c r="A466" s="103"/>
      <c r="B466" s="101"/>
      <c r="C466" s="101"/>
      <c r="D466" s="104"/>
      <c r="E466" s="105"/>
      <c r="F466" s="106"/>
    </row>
    <row r="467" spans="1:6">
      <c r="A467" s="103"/>
      <c r="B467" s="101"/>
      <c r="C467" s="101"/>
      <c r="D467" s="104"/>
      <c r="E467" s="105"/>
      <c r="F467" s="106"/>
    </row>
    <row r="468" spans="1:6">
      <c r="A468" s="103"/>
      <c r="B468" s="101"/>
      <c r="C468" s="101"/>
      <c r="D468" s="104"/>
      <c r="E468" s="105"/>
      <c r="F468" s="106"/>
    </row>
    <row r="469" spans="1:6">
      <c r="A469" s="103"/>
      <c r="B469" s="101"/>
      <c r="C469" s="101"/>
      <c r="D469" s="104"/>
      <c r="E469" s="105"/>
      <c r="F469" s="106"/>
    </row>
    <row r="470" spans="1:6">
      <c r="A470" s="103"/>
      <c r="B470" s="101"/>
      <c r="C470" s="101"/>
      <c r="D470" s="104"/>
      <c r="E470" s="105"/>
      <c r="F470" s="106"/>
    </row>
    <row r="471" spans="1:6">
      <c r="A471" s="103"/>
      <c r="B471" s="101"/>
      <c r="C471" s="101"/>
      <c r="D471" s="104"/>
      <c r="E471" s="105"/>
      <c r="F471" s="106"/>
    </row>
    <row r="472" spans="1:6">
      <c r="A472" s="103"/>
      <c r="B472" s="101"/>
      <c r="C472" s="101"/>
      <c r="D472" s="104"/>
      <c r="E472" s="105"/>
      <c r="F472" s="106"/>
    </row>
    <row r="473" spans="1:6">
      <c r="A473" s="103"/>
      <c r="B473" s="101"/>
      <c r="C473" s="101"/>
      <c r="D473" s="104"/>
      <c r="E473" s="105"/>
      <c r="F473" s="106"/>
    </row>
    <row r="474" spans="1:6">
      <c r="A474" s="103"/>
      <c r="B474" s="101"/>
      <c r="C474" s="101"/>
      <c r="D474" s="104"/>
      <c r="E474" s="105"/>
      <c r="F474" s="106"/>
    </row>
    <row r="475" spans="1:6">
      <c r="A475" s="103"/>
      <c r="B475" s="101"/>
      <c r="C475" s="101"/>
      <c r="D475" s="104"/>
      <c r="E475" s="105"/>
      <c r="F475" s="106"/>
    </row>
    <row r="476" spans="1:6">
      <c r="A476" s="103"/>
      <c r="B476" s="101"/>
      <c r="C476" s="101"/>
      <c r="D476" s="104"/>
      <c r="E476" s="105"/>
      <c r="F476" s="106"/>
    </row>
    <row r="477" spans="1:6">
      <c r="A477" s="103"/>
      <c r="B477" s="101"/>
      <c r="C477" s="101"/>
      <c r="D477" s="104"/>
      <c r="E477" s="105"/>
      <c r="F477" s="106"/>
    </row>
    <row r="478" spans="1:6">
      <c r="A478" s="103"/>
      <c r="B478" s="101"/>
      <c r="C478" s="101"/>
      <c r="D478" s="104"/>
      <c r="E478" s="105"/>
      <c r="F478" s="106"/>
    </row>
    <row r="479" spans="1:6">
      <c r="A479" s="103"/>
      <c r="B479" s="101"/>
      <c r="C479" s="101"/>
      <c r="D479" s="104"/>
      <c r="E479" s="105"/>
      <c r="F479" s="106"/>
    </row>
    <row r="480" spans="1:6">
      <c r="A480" s="103"/>
      <c r="B480" s="101"/>
      <c r="C480" s="101"/>
      <c r="D480" s="104"/>
      <c r="E480" s="105"/>
      <c r="F480" s="106"/>
    </row>
    <row r="481" spans="1:6">
      <c r="A481" s="103"/>
      <c r="B481" s="101"/>
      <c r="C481" s="101"/>
      <c r="D481" s="104"/>
      <c r="E481" s="105"/>
      <c r="F481" s="106"/>
    </row>
    <row r="482" spans="1:6">
      <c r="A482" s="103"/>
      <c r="B482" s="101"/>
      <c r="C482" s="101"/>
      <c r="D482" s="104"/>
      <c r="E482" s="105"/>
      <c r="F482" s="106"/>
    </row>
    <row r="483" spans="1:6">
      <c r="A483" s="103"/>
      <c r="B483" s="101"/>
      <c r="C483" s="101"/>
      <c r="D483" s="104"/>
      <c r="E483" s="105"/>
      <c r="F483" s="106"/>
    </row>
    <row r="484" spans="1:6">
      <c r="A484" s="103"/>
      <c r="B484" s="101"/>
      <c r="C484" s="101"/>
      <c r="D484" s="104"/>
      <c r="E484" s="105"/>
      <c r="F484" s="106"/>
    </row>
    <row r="485" spans="1:6">
      <c r="A485" s="103"/>
      <c r="B485" s="101"/>
      <c r="C485" s="101"/>
      <c r="D485" s="104"/>
      <c r="E485" s="105"/>
      <c r="F485" s="106"/>
    </row>
    <row r="486" spans="1:6">
      <c r="A486" s="103"/>
      <c r="B486" s="101"/>
      <c r="C486" s="101"/>
      <c r="D486" s="104"/>
      <c r="E486" s="105"/>
      <c r="F486" s="106"/>
    </row>
    <row r="487" spans="1:6">
      <c r="A487" s="103"/>
      <c r="B487" s="101"/>
      <c r="C487" s="101"/>
      <c r="D487" s="104"/>
      <c r="E487" s="105"/>
      <c r="F487" s="106"/>
    </row>
    <row r="488" spans="1:6">
      <c r="A488" s="103"/>
      <c r="B488" s="101"/>
      <c r="C488" s="101"/>
      <c r="D488" s="104"/>
      <c r="E488" s="105"/>
      <c r="F488" s="106"/>
    </row>
    <row r="489" spans="1:6">
      <c r="A489" s="103"/>
      <c r="B489" s="101"/>
      <c r="C489" s="101"/>
      <c r="D489" s="104"/>
      <c r="E489" s="105"/>
      <c r="F489" s="106"/>
    </row>
    <row r="490" spans="1:6">
      <c r="A490" s="103"/>
      <c r="B490" s="101"/>
      <c r="C490" s="101"/>
      <c r="D490" s="104"/>
      <c r="E490" s="105"/>
      <c r="F490" s="106"/>
    </row>
    <row r="491" spans="1:6">
      <c r="A491" s="103"/>
      <c r="B491" s="101"/>
      <c r="C491" s="101"/>
      <c r="D491" s="104"/>
      <c r="E491" s="105"/>
      <c r="F491" s="106"/>
    </row>
    <row r="492" spans="1:6">
      <c r="A492" s="103"/>
      <c r="B492" s="101"/>
      <c r="C492" s="101"/>
      <c r="D492" s="104"/>
      <c r="E492" s="105"/>
      <c r="F492" s="106"/>
    </row>
    <row r="493" spans="1:6">
      <c r="A493" s="103"/>
      <c r="B493" s="101"/>
      <c r="C493" s="101"/>
      <c r="D493" s="104"/>
      <c r="E493" s="105"/>
      <c r="F493" s="106"/>
    </row>
    <row r="494" spans="1:6">
      <c r="A494" s="103"/>
      <c r="B494" s="101"/>
      <c r="C494" s="101"/>
      <c r="D494" s="104"/>
      <c r="E494" s="105"/>
      <c r="F494" s="106"/>
    </row>
    <row r="495" spans="1:6">
      <c r="A495" s="103"/>
      <c r="B495" s="101"/>
      <c r="C495" s="101"/>
      <c r="D495" s="104"/>
      <c r="E495" s="105"/>
      <c r="F495" s="106"/>
    </row>
    <row r="496" spans="1:6">
      <c r="A496" s="103"/>
      <c r="B496" s="101"/>
      <c r="C496" s="101"/>
      <c r="D496" s="104"/>
      <c r="E496" s="105"/>
      <c r="F496" s="106"/>
    </row>
    <row r="497" spans="1:6">
      <c r="A497" s="103"/>
      <c r="B497" s="101"/>
      <c r="C497" s="101"/>
      <c r="D497" s="104"/>
      <c r="E497" s="105"/>
      <c r="F497" s="106"/>
    </row>
    <row r="498" spans="1:6">
      <c r="A498" s="103"/>
      <c r="B498" s="101"/>
      <c r="C498" s="101"/>
      <c r="D498" s="104"/>
      <c r="E498" s="105"/>
      <c r="F498" s="106"/>
    </row>
    <row r="499" spans="1:6">
      <c r="A499" s="103"/>
      <c r="B499" s="101"/>
      <c r="C499" s="101"/>
      <c r="D499" s="104"/>
      <c r="E499" s="105"/>
      <c r="F499" s="106"/>
    </row>
    <row r="500" spans="1:6">
      <c r="A500" s="103"/>
      <c r="B500" s="101"/>
      <c r="C500" s="101"/>
      <c r="D500" s="104"/>
      <c r="E500" s="105"/>
      <c r="F500" s="106"/>
    </row>
    <row r="501" spans="1:6">
      <c r="A501" s="103"/>
      <c r="B501" s="101"/>
      <c r="C501" s="101"/>
      <c r="D501" s="104"/>
      <c r="E501" s="105"/>
      <c r="F501" s="106"/>
    </row>
    <row r="502" spans="1:6">
      <c r="A502" s="103"/>
      <c r="B502" s="101"/>
      <c r="C502" s="101"/>
      <c r="D502" s="104"/>
      <c r="E502" s="105"/>
      <c r="F502" s="106"/>
    </row>
    <row r="503" spans="1:6">
      <c r="A503" s="103"/>
      <c r="B503" s="101"/>
      <c r="C503" s="101"/>
      <c r="D503" s="104"/>
      <c r="E503" s="105"/>
      <c r="F503" s="106"/>
    </row>
    <row r="504" spans="1:6">
      <c r="A504" s="103"/>
      <c r="B504" s="101"/>
      <c r="C504" s="101"/>
      <c r="D504" s="104"/>
      <c r="E504" s="105"/>
      <c r="F504" s="106"/>
    </row>
    <row r="505" spans="1:6">
      <c r="A505" s="103"/>
      <c r="B505" s="101"/>
      <c r="C505" s="101"/>
      <c r="D505" s="104"/>
      <c r="E505" s="105"/>
      <c r="F505" s="106"/>
    </row>
    <row r="506" spans="1:6">
      <c r="A506" s="103"/>
      <c r="B506" s="101"/>
      <c r="C506" s="101"/>
      <c r="D506" s="104"/>
      <c r="E506" s="105"/>
      <c r="F506" s="106"/>
    </row>
    <row r="507" spans="1:6">
      <c r="A507" s="103"/>
      <c r="B507" s="101"/>
      <c r="C507" s="101"/>
      <c r="D507" s="104"/>
      <c r="E507" s="105"/>
      <c r="F507" s="106"/>
    </row>
    <row r="508" spans="1:6">
      <c r="A508" s="103"/>
      <c r="B508" s="101"/>
      <c r="C508" s="101"/>
      <c r="D508" s="104"/>
      <c r="E508" s="105"/>
      <c r="F508" s="106"/>
    </row>
    <row r="509" spans="1:6">
      <c r="A509" s="103"/>
      <c r="B509" s="101"/>
      <c r="C509" s="101"/>
      <c r="D509" s="104"/>
      <c r="E509" s="105"/>
      <c r="F509" s="106"/>
    </row>
    <row r="510" spans="1:6">
      <c r="A510" s="103"/>
      <c r="B510" s="101"/>
      <c r="C510" s="101"/>
      <c r="D510" s="104"/>
      <c r="E510" s="105"/>
      <c r="F510" s="106"/>
    </row>
    <row r="511" spans="1:6">
      <c r="A511" s="103"/>
      <c r="B511" s="101"/>
      <c r="C511" s="101"/>
      <c r="D511" s="104"/>
      <c r="E511" s="105"/>
      <c r="F511" s="106"/>
    </row>
    <row r="512" spans="1:6">
      <c r="A512" s="103"/>
      <c r="B512" s="101"/>
      <c r="C512" s="101"/>
      <c r="D512" s="104"/>
      <c r="E512" s="105"/>
      <c r="F512" s="106"/>
    </row>
    <row r="513" spans="1:6">
      <c r="A513" s="103"/>
      <c r="B513" s="101"/>
      <c r="C513" s="101"/>
      <c r="D513" s="104"/>
      <c r="E513" s="105"/>
      <c r="F513" s="106"/>
    </row>
    <row r="514" spans="1:6">
      <c r="A514" s="103"/>
      <c r="B514" s="101"/>
      <c r="C514" s="101"/>
      <c r="D514" s="104"/>
      <c r="E514" s="105"/>
      <c r="F514" s="106"/>
    </row>
    <row r="515" spans="1:6">
      <c r="A515" s="103"/>
      <c r="B515" s="101"/>
      <c r="C515" s="101"/>
      <c r="D515" s="104"/>
      <c r="E515" s="105"/>
      <c r="F515" s="106"/>
    </row>
    <row r="516" spans="1:6">
      <c r="A516" s="103"/>
      <c r="B516" s="101"/>
      <c r="C516" s="101"/>
      <c r="D516" s="104"/>
      <c r="E516" s="105"/>
      <c r="F516" s="106"/>
    </row>
    <row r="517" spans="1:6">
      <c r="A517" s="103"/>
      <c r="B517" s="101"/>
      <c r="C517" s="101"/>
      <c r="D517" s="104"/>
      <c r="E517" s="105"/>
      <c r="F517" s="106"/>
    </row>
    <row r="518" spans="1:6">
      <c r="A518" s="103"/>
      <c r="B518" s="101"/>
      <c r="C518" s="101"/>
      <c r="D518" s="104"/>
      <c r="E518" s="105"/>
      <c r="F518" s="106"/>
    </row>
    <row r="519" spans="1:6">
      <c r="A519" s="103"/>
      <c r="B519" s="101"/>
      <c r="C519" s="101"/>
      <c r="D519" s="104"/>
      <c r="E519" s="105"/>
      <c r="F519" s="106"/>
    </row>
    <row r="520" spans="1:6">
      <c r="A520" s="103"/>
      <c r="B520" s="101"/>
      <c r="C520" s="101"/>
      <c r="D520" s="104"/>
      <c r="E520" s="105"/>
      <c r="F520" s="106"/>
    </row>
    <row r="521" spans="1:6">
      <c r="A521" s="103"/>
      <c r="B521" s="101"/>
      <c r="C521" s="101"/>
      <c r="D521" s="104"/>
      <c r="E521" s="105"/>
      <c r="F521" s="106"/>
    </row>
    <row r="522" spans="1:6">
      <c r="A522" s="103"/>
      <c r="B522" s="101"/>
      <c r="C522" s="101"/>
      <c r="D522" s="104"/>
      <c r="E522" s="105"/>
      <c r="F522" s="106"/>
    </row>
    <row r="523" spans="1:6">
      <c r="A523" s="103"/>
      <c r="B523" s="101"/>
      <c r="C523" s="101"/>
      <c r="D523" s="104"/>
      <c r="E523" s="105"/>
      <c r="F523" s="106"/>
    </row>
    <row r="524" spans="1:6">
      <c r="A524" s="103"/>
      <c r="B524" s="101"/>
      <c r="C524" s="101"/>
      <c r="D524" s="104"/>
      <c r="E524" s="105"/>
      <c r="F524" s="106"/>
    </row>
    <row r="525" spans="1:6">
      <c r="A525" s="103"/>
      <c r="B525" s="101"/>
      <c r="C525" s="101"/>
      <c r="D525" s="104"/>
      <c r="E525" s="105"/>
      <c r="F525" s="106"/>
    </row>
    <row r="526" spans="1:6">
      <c r="A526" s="103"/>
      <c r="B526" s="101"/>
      <c r="C526" s="101"/>
      <c r="D526" s="104"/>
      <c r="E526" s="105"/>
      <c r="F526" s="106"/>
    </row>
    <row r="527" spans="1:6">
      <c r="A527" s="103"/>
      <c r="B527" s="101"/>
      <c r="C527" s="101"/>
      <c r="D527" s="104"/>
      <c r="E527" s="105"/>
      <c r="F527" s="106"/>
    </row>
    <row r="528" spans="1:6">
      <c r="A528" s="103"/>
      <c r="B528" s="101"/>
      <c r="C528" s="101"/>
      <c r="D528" s="104"/>
      <c r="E528" s="105"/>
      <c r="F528" s="106"/>
    </row>
    <row r="529" spans="1:6">
      <c r="A529" s="103"/>
      <c r="B529" s="101"/>
      <c r="C529" s="101"/>
      <c r="D529" s="104"/>
      <c r="E529" s="105"/>
      <c r="F529" s="106"/>
    </row>
    <row r="530" spans="1:6">
      <c r="A530" s="103"/>
      <c r="B530" s="101"/>
      <c r="C530" s="101"/>
      <c r="D530" s="104"/>
      <c r="E530" s="105"/>
      <c r="F530" s="106"/>
    </row>
    <row r="531" spans="1:6">
      <c r="A531" s="103"/>
      <c r="B531" s="101"/>
      <c r="C531" s="101"/>
      <c r="D531" s="104"/>
      <c r="E531" s="105"/>
      <c r="F531" s="106"/>
    </row>
    <row r="532" spans="1:6">
      <c r="A532" s="103"/>
      <c r="B532" s="101"/>
      <c r="C532" s="101"/>
      <c r="D532" s="104"/>
      <c r="E532" s="105"/>
      <c r="F532" s="106"/>
    </row>
    <row r="533" spans="1:6">
      <c r="A533" s="103"/>
      <c r="B533" s="101"/>
      <c r="C533" s="101"/>
      <c r="D533" s="104"/>
      <c r="E533" s="105"/>
      <c r="F533" s="106"/>
    </row>
    <row r="534" spans="1:6">
      <c r="A534" s="103"/>
      <c r="B534" s="101"/>
      <c r="C534" s="101"/>
      <c r="D534" s="104"/>
      <c r="E534" s="105"/>
      <c r="F534" s="106"/>
    </row>
    <row r="535" spans="1:6">
      <c r="A535" s="103"/>
      <c r="B535" s="101"/>
      <c r="C535" s="101"/>
      <c r="D535" s="104"/>
      <c r="E535" s="105"/>
      <c r="F535" s="106"/>
    </row>
    <row r="536" spans="1:6">
      <c r="A536" s="103"/>
      <c r="B536" s="101"/>
      <c r="C536" s="101"/>
      <c r="D536" s="104"/>
      <c r="E536" s="105"/>
      <c r="F536" s="106"/>
    </row>
    <row r="537" spans="1:6">
      <c r="A537" s="103"/>
      <c r="B537" s="101"/>
      <c r="C537" s="101"/>
      <c r="D537" s="104"/>
      <c r="E537" s="105"/>
      <c r="F537" s="106"/>
    </row>
    <row r="538" spans="1:6">
      <c r="A538" s="103"/>
      <c r="B538" s="101"/>
      <c r="C538" s="101"/>
      <c r="D538" s="104"/>
      <c r="E538" s="105"/>
      <c r="F538" s="106"/>
    </row>
    <row r="539" spans="1:6">
      <c r="A539" s="103"/>
      <c r="B539" s="101"/>
      <c r="C539" s="101"/>
      <c r="D539" s="104"/>
      <c r="E539" s="105"/>
      <c r="F539" s="106"/>
    </row>
    <row r="540" spans="1:6">
      <c r="A540" s="103"/>
      <c r="B540" s="101"/>
      <c r="C540" s="101"/>
      <c r="D540" s="104"/>
      <c r="E540" s="105"/>
      <c r="F540" s="106"/>
    </row>
    <row r="541" spans="1:6">
      <c r="A541" s="103"/>
      <c r="B541" s="101"/>
      <c r="C541" s="101"/>
      <c r="D541" s="104"/>
      <c r="E541" s="105"/>
      <c r="F541" s="106"/>
    </row>
    <row r="542" spans="1:6">
      <c r="A542" s="103"/>
      <c r="B542" s="101"/>
      <c r="C542" s="101"/>
      <c r="D542" s="104"/>
      <c r="E542" s="105"/>
      <c r="F542" s="106"/>
    </row>
    <row r="543" spans="1:6">
      <c r="A543" s="103"/>
      <c r="B543" s="101"/>
      <c r="C543" s="101"/>
      <c r="D543" s="104"/>
      <c r="E543" s="105"/>
      <c r="F543" s="106"/>
    </row>
    <row r="544" spans="1:6">
      <c r="A544" s="103"/>
      <c r="B544" s="101"/>
      <c r="C544" s="101"/>
      <c r="D544" s="104"/>
      <c r="E544" s="105"/>
      <c r="F544" s="106"/>
    </row>
    <row r="545" spans="1:6">
      <c r="A545" s="103"/>
      <c r="B545" s="101"/>
      <c r="C545" s="101"/>
      <c r="D545" s="104"/>
      <c r="E545" s="105"/>
      <c r="F545" s="106"/>
    </row>
    <row r="546" spans="1:6">
      <c r="A546" s="103"/>
      <c r="B546" s="101"/>
      <c r="C546" s="101"/>
      <c r="D546" s="104"/>
      <c r="E546" s="105"/>
      <c r="F546" s="106"/>
    </row>
    <row r="547" spans="1:6">
      <c r="A547" s="103"/>
      <c r="B547" s="101"/>
      <c r="C547" s="101"/>
      <c r="D547" s="104"/>
      <c r="E547" s="105"/>
      <c r="F547" s="106"/>
    </row>
    <row r="548" spans="1:6">
      <c r="A548" s="103"/>
      <c r="B548" s="101"/>
      <c r="C548" s="101"/>
      <c r="D548" s="104"/>
      <c r="E548" s="105"/>
      <c r="F548" s="106"/>
    </row>
    <row r="549" spans="1:6">
      <c r="A549" s="103"/>
      <c r="B549" s="101"/>
      <c r="C549" s="101"/>
      <c r="D549" s="104"/>
      <c r="E549" s="105"/>
      <c r="F549" s="106"/>
    </row>
    <row r="550" spans="1:6">
      <c r="A550" s="103"/>
      <c r="B550" s="101"/>
      <c r="C550" s="101"/>
      <c r="D550" s="104"/>
      <c r="E550" s="105"/>
      <c r="F550" s="106"/>
    </row>
    <row r="551" spans="1:6">
      <c r="A551" s="103"/>
      <c r="B551" s="101"/>
      <c r="C551" s="101"/>
      <c r="D551" s="104"/>
      <c r="E551" s="105"/>
      <c r="F551" s="106"/>
    </row>
    <row r="552" spans="1:6">
      <c r="A552" s="103"/>
      <c r="B552" s="101"/>
      <c r="C552" s="101"/>
      <c r="D552" s="104"/>
      <c r="E552" s="105"/>
      <c r="F552" s="106"/>
    </row>
    <row r="553" spans="1:6">
      <c r="A553" s="103"/>
      <c r="B553" s="101"/>
      <c r="C553" s="101"/>
      <c r="D553" s="104"/>
      <c r="E553" s="105"/>
      <c r="F553" s="106"/>
    </row>
    <row r="554" spans="1:6">
      <c r="A554" s="103"/>
      <c r="B554" s="101"/>
      <c r="C554" s="101"/>
      <c r="D554" s="104"/>
      <c r="E554" s="105"/>
      <c r="F554" s="106"/>
    </row>
    <row r="555" spans="1:6">
      <c r="A555" s="103"/>
      <c r="B555" s="101"/>
      <c r="C555" s="101"/>
      <c r="D555" s="104"/>
      <c r="E555" s="105"/>
      <c r="F555" s="106"/>
    </row>
    <row r="556" spans="1:6">
      <c r="A556" s="103"/>
      <c r="B556" s="101"/>
      <c r="C556" s="101"/>
      <c r="D556" s="104"/>
      <c r="E556" s="105"/>
      <c r="F556" s="106"/>
    </row>
    <row r="557" spans="1:6">
      <c r="A557" s="103"/>
      <c r="B557" s="101"/>
      <c r="C557" s="101"/>
      <c r="D557" s="104"/>
      <c r="E557" s="105"/>
      <c r="F557" s="106"/>
    </row>
    <row r="558" spans="1:6">
      <c r="A558" s="103"/>
      <c r="B558" s="101"/>
      <c r="C558" s="101"/>
      <c r="D558" s="104"/>
      <c r="E558" s="105"/>
      <c r="F558" s="106"/>
    </row>
    <row r="559" spans="1:6">
      <c r="A559" s="103"/>
      <c r="B559" s="101"/>
      <c r="C559" s="101"/>
      <c r="D559" s="104"/>
      <c r="E559" s="105"/>
      <c r="F559" s="106"/>
    </row>
    <row r="560" spans="1:6">
      <c r="A560" s="103"/>
      <c r="B560" s="101"/>
      <c r="C560" s="101"/>
      <c r="D560" s="104"/>
      <c r="E560" s="105"/>
      <c r="F560" s="106"/>
    </row>
    <row r="561" spans="1:6">
      <c r="A561" s="103"/>
      <c r="B561" s="101"/>
      <c r="C561" s="101"/>
      <c r="D561" s="104"/>
      <c r="E561" s="105"/>
      <c r="F561" s="106"/>
    </row>
    <row r="562" spans="1:6">
      <c r="A562" s="103"/>
      <c r="B562" s="101"/>
      <c r="C562" s="101"/>
      <c r="D562" s="104"/>
      <c r="E562" s="105"/>
      <c r="F562" s="106"/>
    </row>
    <row r="563" spans="1:6">
      <c r="A563" s="103"/>
      <c r="B563" s="101"/>
      <c r="C563" s="101"/>
      <c r="D563" s="104"/>
      <c r="E563" s="105"/>
      <c r="F563" s="106"/>
    </row>
    <row r="564" spans="1:6">
      <c r="A564" s="103"/>
      <c r="B564" s="101"/>
      <c r="C564" s="101"/>
      <c r="D564" s="104"/>
      <c r="E564" s="105"/>
      <c r="F564" s="106"/>
    </row>
    <row r="565" spans="1:6">
      <c r="A565" s="103"/>
      <c r="B565" s="101"/>
      <c r="C565" s="101"/>
      <c r="D565" s="104"/>
      <c r="E565" s="105"/>
      <c r="F565" s="106"/>
    </row>
    <row r="566" spans="1:6">
      <c r="A566" s="103"/>
      <c r="B566" s="101"/>
      <c r="C566" s="101"/>
      <c r="D566" s="104"/>
      <c r="E566" s="105"/>
      <c r="F566" s="106"/>
    </row>
    <row r="567" spans="1:6">
      <c r="A567" s="103"/>
      <c r="B567" s="101"/>
      <c r="C567" s="101"/>
      <c r="D567" s="104"/>
      <c r="E567" s="105"/>
      <c r="F567" s="106"/>
    </row>
    <row r="568" spans="1:6">
      <c r="A568" s="103"/>
      <c r="B568" s="101"/>
      <c r="C568" s="101"/>
      <c r="D568" s="104"/>
      <c r="E568" s="105"/>
      <c r="F568" s="106"/>
    </row>
    <row r="569" spans="1:6">
      <c r="A569" s="103"/>
      <c r="B569" s="101"/>
      <c r="C569" s="101"/>
      <c r="D569" s="104"/>
      <c r="E569" s="105"/>
      <c r="F569" s="106"/>
    </row>
    <row r="570" spans="1:6">
      <c r="A570" s="103"/>
      <c r="B570" s="101"/>
      <c r="C570" s="101"/>
      <c r="D570" s="104"/>
      <c r="E570" s="105"/>
      <c r="F570" s="106"/>
    </row>
    <row r="571" spans="1:6">
      <c r="A571" s="103"/>
      <c r="B571" s="101"/>
      <c r="C571" s="101"/>
      <c r="D571" s="104"/>
      <c r="E571" s="105"/>
      <c r="F571" s="106"/>
    </row>
    <row r="572" spans="1:6">
      <c r="A572" s="103"/>
      <c r="B572" s="101"/>
      <c r="C572" s="101"/>
      <c r="D572" s="104"/>
      <c r="E572" s="105"/>
      <c r="F572" s="106"/>
    </row>
    <row r="573" spans="1:6">
      <c r="A573" s="103"/>
      <c r="B573" s="101"/>
      <c r="C573" s="101"/>
      <c r="D573" s="104"/>
      <c r="E573" s="105"/>
      <c r="F573" s="106"/>
    </row>
    <row r="574" spans="1:6">
      <c r="A574" s="103"/>
      <c r="B574" s="101"/>
      <c r="C574" s="101"/>
      <c r="D574" s="104"/>
      <c r="E574" s="105"/>
      <c r="F574" s="106"/>
    </row>
    <row r="575" spans="1:6">
      <c r="A575" s="103"/>
      <c r="B575" s="101"/>
      <c r="C575" s="101"/>
      <c r="D575" s="104"/>
      <c r="E575" s="105"/>
      <c r="F575" s="106"/>
    </row>
    <row r="576" spans="1:6">
      <c r="A576" s="103"/>
      <c r="B576" s="101"/>
      <c r="C576" s="101"/>
      <c r="D576" s="104"/>
      <c r="E576" s="105"/>
      <c r="F576" s="106"/>
    </row>
    <row r="577" spans="1:6">
      <c r="A577" s="103"/>
      <c r="B577" s="101"/>
      <c r="C577" s="101"/>
      <c r="D577" s="104"/>
      <c r="E577" s="105"/>
      <c r="F577" s="106"/>
    </row>
    <row r="578" spans="1:6">
      <c r="A578" s="103"/>
      <c r="B578" s="101"/>
      <c r="C578" s="101"/>
      <c r="D578" s="104"/>
      <c r="E578" s="105"/>
      <c r="F578" s="106"/>
    </row>
    <row r="579" spans="1:6">
      <c r="A579" s="103"/>
      <c r="B579" s="101"/>
      <c r="C579" s="101"/>
      <c r="D579" s="104"/>
      <c r="E579" s="105"/>
      <c r="F579" s="106"/>
    </row>
    <row r="580" spans="1:6">
      <c r="A580" s="103"/>
      <c r="B580" s="101"/>
      <c r="C580" s="101"/>
      <c r="D580" s="104"/>
      <c r="E580" s="105"/>
      <c r="F580" s="106"/>
    </row>
    <row r="581" spans="1:6">
      <c r="A581" s="103"/>
      <c r="B581" s="101"/>
      <c r="C581" s="101"/>
      <c r="D581" s="104"/>
      <c r="E581" s="105"/>
      <c r="F581" s="106"/>
    </row>
    <row r="582" spans="1:6">
      <c r="A582" s="103"/>
      <c r="B582" s="101"/>
      <c r="C582" s="101"/>
      <c r="D582" s="104"/>
      <c r="E582" s="105"/>
      <c r="F582" s="106"/>
    </row>
    <row r="583" spans="1:6">
      <c r="A583" s="103"/>
      <c r="B583" s="101"/>
      <c r="C583" s="101"/>
      <c r="D583" s="104"/>
      <c r="E583" s="105"/>
      <c r="F583" s="106"/>
    </row>
    <row r="584" spans="1:6">
      <c r="A584" s="103"/>
      <c r="B584" s="101"/>
      <c r="C584" s="101"/>
      <c r="D584" s="104"/>
      <c r="E584" s="105"/>
      <c r="F584" s="106"/>
    </row>
    <row r="585" spans="1:6">
      <c r="A585" s="103"/>
      <c r="B585" s="101"/>
      <c r="C585" s="101"/>
      <c r="D585" s="104"/>
      <c r="E585" s="105"/>
      <c r="F585" s="106"/>
    </row>
    <row r="586" spans="1:6">
      <c r="A586" s="103"/>
      <c r="B586" s="101"/>
      <c r="C586" s="101"/>
      <c r="D586" s="104"/>
      <c r="E586" s="105"/>
      <c r="F586" s="106"/>
    </row>
    <row r="587" spans="1:6">
      <c r="A587" s="103"/>
      <c r="B587" s="101"/>
      <c r="C587" s="101"/>
      <c r="D587" s="104"/>
      <c r="E587" s="105"/>
      <c r="F587" s="106"/>
    </row>
    <row r="588" spans="1:6">
      <c r="A588" s="103"/>
      <c r="B588" s="101"/>
      <c r="C588" s="101"/>
      <c r="D588" s="104"/>
      <c r="E588" s="105"/>
      <c r="F588" s="106"/>
    </row>
    <row r="589" spans="1:6">
      <c r="A589" s="103"/>
      <c r="B589" s="101"/>
      <c r="C589" s="101"/>
      <c r="D589" s="104"/>
      <c r="E589" s="105"/>
      <c r="F589" s="106"/>
    </row>
    <row r="590" spans="1:6">
      <c r="A590" s="103"/>
      <c r="B590" s="101"/>
      <c r="C590" s="101"/>
      <c r="D590" s="104"/>
      <c r="E590" s="105"/>
      <c r="F590" s="106"/>
    </row>
    <row r="591" spans="1:6">
      <c r="A591" s="103"/>
      <c r="B591" s="101"/>
      <c r="C591" s="101"/>
      <c r="D591" s="104"/>
      <c r="E591" s="105"/>
      <c r="F591" s="106"/>
    </row>
    <row r="592" spans="1:6">
      <c r="A592" s="103"/>
      <c r="B592" s="101"/>
      <c r="C592" s="101"/>
      <c r="D592" s="104"/>
      <c r="E592" s="105"/>
      <c r="F592" s="106"/>
    </row>
    <row r="593" spans="1:6">
      <c r="A593" s="103"/>
      <c r="B593" s="101"/>
      <c r="C593" s="101"/>
      <c r="D593" s="104"/>
      <c r="E593" s="105"/>
      <c r="F593" s="106"/>
    </row>
    <row r="594" spans="1:6">
      <c r="A594" s="103"/>
      <c r="B594" s="101"/>
      <c r="C594" s="101"/>
      <c r="D594" s="104"/>
      <c r="E594" s="105"/>
      <c r="F594" s="106"/>
    </row>
    <row r="595" spans="1:6">
      <c r="A595" s="103"/>
      <c r="B595" s="101"/>
      <c r="C595" s="101"/>
      <c r="D595" s="104"/>
      <c r="E595" s="105"/>
      <c r="F595" s="106"/>
    </row>
    <row r="596" spans="1:6">
      <c r="A596" s="103"/>
      <c r="B596" s="101"/>
      <c r="C596" s="101"/>
      <c r="D596" s="104"/>
      <c r="E596" s="105"/>
      <c r="F596" s="106"/>
    </row>
    <row r="597" spans="1:6">
      <c r="A597" s="103"/>
      <c r="B597" s="101"/>
      <c r="C597" s="101"/>
      <c r="D597" s="104"/>
      <c r="E597" s="105"/>
      <c r="F597" s="106"/>
    </row>
    <row r="598" spans="1:6">
      <c r="A598" s="103"/>
      <c r="B598" s="101"/>
      <c r="C598" s="101"/>
      <c r="D598" s="104"/>
      <c r="E598" s="105"/>
      <c r="F598" s="106"/>
    </row>
    <row r="599" spans="1:6">
      <c r="A599" s="103"/>
      <c r="B599" s="101"/>
      <c r="C599" s="101"/>
      <c r="D599" s="104"/>
      <c r="E599" s="105"/>
      <c r="F599" s="106"/>
    </row>
    <row r="600" spans="1:6">
      <c r="A600" s="103"/>
      <c r="B600" s="101"/>
      <c r="C600" s="101"/>
      <c r="D600" s="104"/>
      <c r="E600" s="105"/>
      <c r="F600" s="106"/>
    </row>
    <row r="601" spans="1:6">
      <c r="A601" s="103"/>
      <c r="B601" s="101"/>
      <c r="C601" s="101"/>
      <c r="D601" s="104"/>
      <c r="E601" s="105"/>
      <c r="F601" s="106"/>
    </row>
    <row r="602" spans="1:6">
      <c r="A602" s="103"/>
      <c r="B602" s="101"/>
      <c r="C602" s="101"/>
      <c r="D602" s="104"/>
      <c r="E602" s="105"/>
      <c r="F602" s="106"/>
    </row>
    <row r="603" spans="1:6">
      <c r="A603" s="103"/>
      <c r="B603" s="101"/>
      <c r="C603" s="101"/>
      <c r="D603" s="104"/>
      <c r="E603" s="105"/>
      <c r="F603" s="106"/>
    </row>
    <row r="604" spans="1:6">
      <c r="A604" s="103"/>
      <c r="B604" s="101"/>
      <c r="C604" s="101"/>
      <c r="D604" s="104"/>
      <c r="E604" s="105"/>
      <c r="F604" s="106"/>
    </row>
    <row r="605" spans="1:6">
      <c r="A605" s="103"/>
      <c r="B605" s="101"/>
      <c r="C605" s="101"/>
      <c r="D605" s="104"/>
      <c r="E605" s="105"/>
      <c r="F605" s="106"/>
    </row>
    <row r="606" spans="1:6">
      <c r="A606" s="103"/>
      <c r="B606" s="101"/>
      <c r="C606" s="101"/>
      <c r="D606" s="104"/>
      <c r="E606" s="105"/>
      <c r="F606" s="106"/>
    </row>
    <row r="607" spans="1:6">
      <c r="A607" s="103"/>
      <c r="B607" s="101"/>
      <c r="C607" s="101"/>
      <c r="D607" s="104"/>
      <c r="E607" s="105"/>
      <c r="F607" s="106"/>
    </row>
    <row r="608" spans="1:6">
      <c r="A608" s="103"/>
      <c r="B608" s="101"/>
      <c r="C608" s="101"/>
      <c r="D608" s="104"/>
      <c r="E608" s="105"/>
      <c r="F608" s="106"/>
    </row>
    <row r="609" spans="1:6">
      <c r="A609" s="103"/>
      <c r="B609" s="101"/>
      <c r="C609" s="101"/>
      <c r="D609" s="104"/>
      <c r="E609" s="105"/>
      <c r="F609" s="106"/>
    </row>
    <row r="610" spans="1:6">
      <c r="A610" s="103"/>
      <c r="B610" s="101"/>
      <c r="C610" s="101"/>
      <c r="D610" s="104"/>
      <c r="E610" s="105"/>
      <c r="F610" s="106"/>
    </row>
    <row r="611" spans="1:6">
      <c r="A611" s="103"/>
      <c r="B611" s="101"/>
      <c r="C611" s="101"/>
      <c r="D611" s="104"/>
      <c r="E611" s="105"/>
      <c r="F611" s="106"/>
    </row>
    <row r="612" spans="1:6">
      <c r="A612" s="103"/>
      <c r="B612" s="101"/>
      <c r="C612" s="101"/>
      <c r="D612" s="104"/>
      <c r="E612" s="105"/>
      <c r="F612" s="106"/>
    </row>
    <row r="613" spans="1:6">
      <c r="A613" s="103"/>
      <c r="B613" s="101"/>
      <c r="C613" s="101"/>
      <c r="D613" s="104"/>
      <c r="E613" s="105"/>
      <c r="F613" s="106"/>
    </row>
    <row r="614" spans="1:6">
      <c r="A614" s="103"/>
      <c r="B614" s="101"/>
      <c r="C614" s="101"/>
      <c r="D614" s="104"/>
      <c r="E614" s="105"/>
      <c r="F614" s="106"/>
    </row>
    <row r="615" spans="1:6">
      <c r="A615" s="103"/>
      <c r="B615" s="101"/>
      <c r="C615" s="101"/>
      <c r="D615" s="104"/>
      <c r="E615" s="105"/>
      <c r="F615" s="106"/>
    </row>
    <row r="616" spans="1:6">
      <c r="A616" s="103"/>
      <c r="B616" s="101"/>
      <c r="C616" s="101"/>
      <c r="D616" s="104"/>
      <c r="E616" s="105"/>
      <c r="F616" s="106"/>
    </row>
    <row r="617" spans="1:6">
      <c r="A617" s="103"/>
      <c r="B617" s="101"/>
      <c r="C617" s="101"/>
      <c r="D617" s="104"/>
      <c r="E617" s="105"/>
      <c r="F617" s="106"/>
    </row>
    <row r="618" spans="1:6">
      <c r="A618" s="103"/>
      <c r="B618" s="101"/>
      <c r="C618" s="101"/>
      <c r="D618" s="104"/>
      <c r="E618" s="105"/>
      <c r="F618" s="106"/>
    </row>
    <row r="619" spans="1:6">
      <c r="A619" s="103"/>
      <c r="B619" s="101"/>
      <c r="C619" s="101"/>
      <c r="D619" s="104"/>
      <c r="E619" s="105"/>
      <c r="F619" s="106"/>
    </row>
    <row r="620" spans="1:6">
      <c r="A620" s="103"/>
      <c r="B620" s="101"/>
      <c r="C620" s="101"/>
      <c r="D620" s="104"/>
      <c r="E620" s="105"/>
      <c r="F620" s="106"/>
    </row>
    <row r="621" spans="1:6">
      <c r="A621" s="103"/>
      <c r="B621" s="101"/>
      <c r="C621" s="101"/>
      <c r="D621" s="104"/>
      <c r="E621" s="105"/>
      <c r="F621" s="106"/>
    </row>
    <row r="622" spans="1:6">
      <c r="A622" s="103"/>
      <c r="B622" s="101"/>
      <c r="C622" s="101"/>
      <c r="D622" s="104"/>
      <c r="E622" s="105"/>
      <c r="F622" s="106"/>
    </row>
    <row r="623" spans="1:6">
      <c r="A623" s="103"/>
      <c r="B623" s="101"/>
      <c r="C623" s="101"/>
      <c r="D623" s="104"/>
      <c r="E623" s="105"/>
      <c r="F623" s="106"/>
    </row>
    <row r="624" spans="1:6">
      <c r="A624" s="103"/>
      <c r="B624" s="101"/>
      <c r="C624" s="101"/>
      <c r="D624" s="104"/>
      <c r="E624" s="105"/>
      <c r="F624" s="106"/>
    </row>
    <row r="625" spans="1:6">
      <c r="A625" s="103"/>
      <c r="B625" s="101"/>
      <c r="C625" s="101"/>
      <c r="D625" s="104"/>
      <c r="E625" s="105"/>
      <c r="F625" s="106"/>
    </row>
    <row r="626" spans="1:6">
      <c r="A626" s="103"/>
      <c r="B626" s="101"/>
      <c r="C626" s="101"/>
      <c r="D626" s="104"/>
      <c r="E626" s="105"/>
      <c r="F626" s="106"/>
    </row>
    <row r="627" spans="1:6">
      <c r="A627" s="103"/>
      <c r="B627" s="101"/>
      <c r="C627" s="101"/>
      <c r="D627" s="104"/>
      <c r="E627" s="105"/>
      <c r="F627" s="106"/>
    </row>
    <row r="628" spans="1:6">
      <c r="A628" s="103"/>
      <c r="B628" s="101"/>
      <c r="C628" s="101"/>
      <c r="D628" s="104"/>
      <c r="E628" s="105"/>
      <c r="F628" s="106"/>
    </row>
    <row r="629" spans="1:6">
      <c r="A629" s="103"/>
      <c r="B629" s="101"/>
      <c r="C629" s="101"/>
      <c r="D629" s="104"/>
      <c r="E629" s="105"/>
      <c r="F629" s="106"/>
    </row>
    <row r="630" spans="1:6">
      <c r="A630" s="103"/>
      <c r="B630" s="101"/>
      <c r="C630" s="101"/>
      <c r="D630" s="104"/>
      <c r="E630" s="105"/>
      <c r="F630" s="106"/>
    </row>
    <row r="631" spans="1:6">
      <c r="A631" s="103"/>
      <c r="B631" s="101"/>
      <c r="C631" s="101"/>
      <c r="D631" s="104"/>
      <c r="E631" s="105"/>
      <c r="F631" s="106"/>
    </row>
    <row r="632" spans="1:6">
      <c r="A632" s="103"/>
      <c r="B632" s="101"/>
      <c r="C632" s="101"/>
      <c r="D632" s="104"/>
      <c r="E632" s="105"/>
      <c r="F632" s="106"/>
    </row>
    <row r="633" spans="1:6">
      <c r="A633" s="103"/>
      <c r="B633" s="101"/>
      <c r="C633" s="101"/>
      <c r="D633" s="104"/>
      <c r="E633" s="105"/>
      <c r="F633" s="106"/>
    </row>
    <row r="634" spans="1:6">
      <c r="A634" s="103"/>
      <c r="B634" s="101"/>
      <c r="C634" s="101"/>
      <c r="D634" s="104"/>
      <c r="E634" s="105"/>
      <c r="F634" s="106"/>
    </row>
    <row r="635" spans="1:6">
      <c r="A635" s="103"/>
      <c r="B635" s="101"/>
      <c r="C635" s="101"/>
      <c r="D635" s="104"/>
      <c r="E635" s="105"/>
      <c r="F635" s="106"/>
    </row>
    <row r="636" spans="1:6">
      <c r="A636" s="103"/>
      <c r="B636" s="101"/>
      <c r="C636" s="101"/>
      <c r="D636" s="104"/>
      <c r="E636" s="105"/>
      <c r="F636" s="106"/>
    </row>
    <row r="637" spans="1:6">
      <c r="A637" s="103"/>
      <c r="B637" s="101"/>
      <c r="C637" s="101"/>
      <c r="D637" s="104"/>
      <c r="E637" s="105"/>
      <c r="F637" s="106"/>
    </row>
    <row r="638" spans="1:6">
      <c r="A638" s="103"/>
      <c r="B638" s="101"/>
      <c r="C638" s="101"/>
      <c r="D638" s="104"/>
      <c r="E638" s="105"/>
      <c r="F638" s="106"/>
    </row>
    <row r="639" spans="1:6">
      <c r="A639" s="103"/>
      <c r="B639" s="101"/>
      <c r="C639" s="101"/>
      <c r="D639" s="104"/>
      <c r="E639" s="105"/>
      <c r="F639" s="106"/>
    </row>
    <row r="640" spans="1:6">
      <c r="A640" s="103"/>
      <c r="B640" s="101"/>
      <c r="C640" s="101"/>
      <c r="D640" s="104"/>
      <c r="E640" s="105"/>
      <c r="F640" s="106"/>
    </row>
    <row r="641" spans="1:6">
      <c r="A641" s="103"/>
      <c r="B641" s="101"/>
      <c r="C641" s="101"/>
      <c r="D641" s="104"/>
      <c r="E641" s="105"/>
      <c r="F641" s="106"/>
    </row>
    <row r="642" spans="1:6">
      <c r="A642" s="103"/>
      <c r="B642" s="101"/>
      <c r="C642" s="101"/>
      <c r="D642" s="104"/>
      <c r="E642" s="105"/>
      <c r="F642" s="106"/>
    </row>
    <row r="643" spans="1:6">
      <c r="A643" s="103"/>
      <c r="B643" s="101"/>
      <c r="C643" s="101"/>
      <c r="D643" s="104"/>
      <c r="E643" s="105"/>
      <c r="F643" s="106"/>
    </row>
    <row r="644" spans="1:6">
      <c r="A644" s="103"/>
      <c r="B644" s="101"/>
      <c r="C644" s="101"/>
      <c r="D644" s="104"/>
      <c r="E644" s="105"/>
      <c r="F644" s="106"/>
    </row>
    <row r="645" spans="1:6">
      <c r="A645" s="103"/>
      <c r="B645" s="101"/>
      <c r="C645" s="101"/>
      <c r="D645" s="104"/>
      <c r="E645" s="105"/>
      <c r="F645" s="106"/>
    </row>
    <row r="646" spans="1:6">
      <c r="A646" s="103"/>
      <c r="B646" s="101"/>
      <c r="C646" s="101"/>
      <c r="D646" s="104"/>
      <c r="E646" s="105"/>
      <c r="F646" s="106"/>
    </row>
    <row r="647" spans="1:6">
      <c r="A647" s="103"/>
      <c r="B647" s="101"/>
      <c r="C647" s="101"/>
      <c r="D647" s="104"/>
      <c r="E647" s="105"/>
      <c r="F647" s="106"/>
    </row>
    <row r="648" spans="1:6">
      <c r="A648" s="103"/>
      <c r="B648" s="101"/>
      <c r="C648" s="101"/>
      <c r="D648" s="104"/>
      <c r="E648" s="105"/>
      <c r="F648" s="106"/>
    </row>
    <row r="649" spans="1:6">
      <c r="A649" s="103"/>
      <c r="B649" s="101"/>
      <c r="C649" s="101"/>
      <c r="D649" s="104"/>
      <c r="E649" s="105"/>
      <c r="F649" s="106"/>
    </row>
    <row r="650" spans="1:6">
      <c r="A650" s="103"/>
      <c r="B650" s="101"/>
      <c r="C650" s="101"/>
      <c r="D650" s="104"/>
      <c r="E650" s="105"/>
      <c r="F650" s="106"/>
    </row>
    <row r="651" spans="1:6">
      <c r="A651" s="103"/>
      <c r="B651" s="101"/>
      <c r="C651" s="101"/>
      <c r="D651" s="104"/>
      <c r="E651" s="105"/>
      <c r="F651" s="106"/>
    </row>
    <row r="652" spans="1:6">
      <c r="A652" s="103"/>
      <c r="B652" s="101"/>
      <c r="C652" s="101"/>
      <c r="D652" s="104"/>
      <c r="E652" s="105"/>
      <c r="F652" s="106"/>
    </row>
    <row r="653" spans="1:6">
      <c r="A653" s="103"/>
      <c r="B653" s="101"/>
      <c r="C653" s="101"/>
      <c r="D653" s="104"/>
      <c r="E653" s="105"/>
      <c r="F653" s="106"/>
    </row>
    <row r="654" spans="1:6">
      <c r="A654" s="103"/>
      <c r="B654" s="101"/>
      <c r="C654" s="101"/>
      <c r="D654" s="104"/>
      <c r="E654" s="105"/>
      <c r="F654" s="106"/>
    </row>
    <row r="655" spans="1:6">
      <c r="A655" s="103"/>
      <c r="B655" s="101"/>
      <c r="C655" s="101"/>
      <c r="D655" s="104"/>
      <c r="E655" s="105"/>
      <c r="F655" s="106"/>
    </row>
    <row r="656" spans="1:6">
      <c r="A656" s="103"/>
      <c r="B656" s="101"/>
      <c r="C656" s="101"/>
      <c r="D656" s="104"/>
      <c r="E656" s="105"/>
      <c r="F656" s="106"/>
    </row>
    <row r="657" spans="1:6">
      <c r="A657" s="103"/>
      <c r="B657" s="101"/>
      <c r="C657" s="101"/>
      <c r="D657" s="104"/>
      <c r="E657" s="105"/>
      <c r="F657" s="106"/>
    </row>
    <row r="658" spans="1:6">
      <c r="A658" s="103"/>
      <c r="B658" s="101"/>
      <c r="C658" s="101"/>
      <c r="D658" s="104"/>
      <c r="E658" s="105"/>
      <c r="F658" s="106"/>
    </row>
    <row r="659" spans="1:6">
      <c r="A659" s="103"/>
      <c r="B659" s="101"/>
      <c r="C659" s="101"/>
      <c r="D659" s="104"/>
      <c r="E659" s="105"/>
      <c r="F659" s="106"/>
    </row>
    <row r="660" spans="1:6">
      <c r="A660" s="103"/>
      <c r="B660" s="101"/>
      <c r="C660" s="101"/>
      <c r="D660" s="104"/>
      <c r="E660" s="105"/>
      <c r="F660" s="106"/>
    </row>
    <row r="661" spans="1:6">
      <c r="A661" s="103"/>
      <c r="B661" s="101"/>
      <c r="C661" s="101"/>
      <c r="D661" s="104"/>
      <c r="E661" s="105"/>
      <c r="F661" s="106"/>
    </row>
    <row r="662" spans="1:6">
      <c r="A662" s="103"/>
      <c r="B662" s="101"/>
      <c r="C662" s="101"/>
      <c r="D662" s="104"/>
      <c r="E662" s="105"/>
      <c r="F662" s="106"/>
    </row>
    <row r="663" spans="1:6">
      <c r="A663" s="103"/>
      <c r="B663" s="101"/>
      <c r="C663" s="101"/>
      <c r="D663" s="104"/>
      <c r="E663" s="105"/>
      <c r="F663" s="106"/>
    </row>
    <row r="664" spans="1:6">
      <c r="A664" s="103"/>
      <c r="B664" s="101"/>
      <c r="C664" s="101"/>
      <c r="D664" s="104"/>
      <c r="E664" s="105"/>
      <c r="F664" s="106"/>
    </row>
    <row r="665" spans="1:6">
      <c r="A665" s="103"/>
      <c r="B665" s="101"/>
      <c r="C665" s="101"/>
      <c r="D665" s="104"/>
      <c r="E665" s="105"/>
      <c r="F665" s="106"/>
    </row>
    <row r="666" spans="1:6">
      <c r="A666" s="103"/>
      <c r="B666" s="101"/>
      <c r="C666" s="101"/>
      <c r="D666" s="104"/>
      <c r="E666" s="105"/>
      <c r="F666" s="106"/>
    </row>
    <row r="667" spans="1:6">
      <c r="A667" s="103"/>
      <c r="B667" s="101"/>
      <c r="C667" s="101"/>
      <c r="D667" s="104"/>
      <c r="E667" s="105"/>
      <c r="F667" s="106"/>
    </row>
    <row r="668" spans="1:6">
      <c r="A668" s="103"/>
      <c r="B668" s="101"/>
      <c r="C668" s="101"/>
      <c r="D668" s="104"/>
      <c r="E668" s="105"/>
      <c r="F668" s="106"/>
    </row>
    <row r="669" spans="1:6">
      <c r="A669" s="103"/>
      <c r="B669" s="101"/>
      <c r="C669" s="101"/>
      <c r="D669" s="104"/>
      <c r="E669" s="105"/>
      <c r="F669" s="106"/>
    </row>
    <row r="670" spans="1:6">
      <c r="A670" s="103"/>
      <c r="B670" s="101"/>
      <c r="C670" s="101"/>
      <c r="D670" s="104"/>
      <c r="E670" s="105"/>
      <c r="F670" s="106"/>
    </row>
    <row r="671" spans="1:6">
      <c r="A671" s="103"/>
      <c r="B671" s="101"/>
      <c r="C671" s="101"/>
      <c r="D671" s="104"/>
      <c r="E671" s="105"/>
      <c r="F671" s="106"/>
    </row>
    <row r="672" spans="1:6">
      <c r="A672" s="103"/>
      <c r="B672" s="101"/>
      <c r="C672" s="101"/>
      <c r="D672" s="104"/>
      <c r="E672" s="105"/>
      <c r="F672" s="106"/>
    </row>
    <row r="673" spans="1:6">
      <c r="A673" s="103"/>
      <c r="B673" s="101"/>
      <c r="C673" s="101"/>
      <c r="D673" s="104"/>
      <c r="E673" s="105"/>
      <c r="F673" s="106"/>
    </row>
    <row r="674" spans="1:6">
      <c r="A674" s="103"/>
      <c r="B674" s="101"/>
      <c r="C674" s="101"/>
      <c r="D674" s="104"/>
      <c r="E674" s="105"/>
      <c r="F674" s="106"/>
    </row>
    <row r="675" spans="1:6">
      <c r="A675" s="103"/>
      <c r="B675" s="101"/>
      <c r="C675" s="101"/>
      <c r="D675" s="104"/>
      <c r="E675" s="105"/>
      <c r="F675" s="106"/>
    </row>
    <row r="676" spans="1:6">
      <c r="A676" s="103"/>
      <c r="B676" s="101"/>
      <c r="C676" s="101"/>
      <c r="D676" s="104"/>
      <c r="E676" s="105"/>
      <c r="F676" s="106"/>
    </row>
    <row r="677" spans="1:6">
      <c r="A677" s="103"/>
      <c r="B677" s="101"/>
      <c r="C677" s="101"/>
      <c r="D677" s="104"/>
      <c r="E677" s="105"/>
      <c r="F677" s="106"/>
    </row>
    <row r="678" spans="1:6">
      <c r="A678" s="103"/>
      <c r="B678" s="101"/>
      <c r="C678" s="101"/>
      <c r="D678" s="104"/>
      <c r="E678" s="105"/>
      <c r="F678" s="106"/>
    </row>
    <row r="679" spans="1:6">
      <c r="A679" s="103"/>
      <c r="B679" s="101"/>
      <c r="C679" s="101"/>
      <c r="D679" s="104"/>
      <c r="E679" s="105"/>
      <c r="F679" s="106"/>
    </row>
    <row r="680" spans="1:6">
      <c r="A680" s="103"/>
      <c r="B680" s="101"/>
      <c r="C680" s="101"/>
      <c r="D680" s="104"/>
      <c r="E680" s="105"/>
      <c r="F680" s="106"/>
    </row>
    <row r="681" spans="1:6">
      <c r="A681" s="103"/>
      <c r="B681" s="101"/>
      <c r="C681" s="101"/>
      <c r="D681" s="104"/>
      <c r="E681" s="105"/>
      <c r="F681" s="106"/>
    </row>
    <row r="682" spans="1:6">
      <c r="A682" s="103"/>
      <c r="B682" s="101"/>
      <c r="C682" s="101"/>
      <c r="D682" s="104"/>
      <c r="E682" s="105"/>
      <c r="F682" s="106"/>
    </row>
    <row r="683" spans="1:6">
      <c r="A683" s="103"/>
      <c r="B683" s="101"/>
      <c r="C683" s="101"/>
      <c r="D683" s="104"/>
      <c r="E683" s="105"/>
      <c r="F683" s="106"/>
    </row>
    <row r="684" spans="1:6">
      <c r="A684" s="103"/>
      <c r="B684" s="101"/>
      <c r="C684" s="101"/>
      <c r="D684" s="104"/>
      <c r="E684" s="105"/>
      <c r="F684" s="106"/>
    </row>
    <row r="685" spans="1:6">
      <c r="A685" s="103"/>
      <c r="B685" s="101"/>
      <c r="C685" s="101"/>
      <c r="D685" s="104"/>
      <c r="E685" s="105"/>
      <c r="F685" s="106"/>
    </row>
    <row r="686" spans="1:6">
      <c r="A686" s="103"/>
      <c r="B686" s="101"/>
      <c r="C686" s="101"/>
      <c r="D686" s="104"/>
      <c r="E686" s="105"/>
      <c r="F686" s="106"/>
    </row>
    <row r="687" spans="1:6">
      <c r="A687" s="103"/>
      <c r="B687" s="101"/>
      <c r="C687" s="101"/>
      <c r="D687" s="104"/>
      <c r="E687" s="105"/>
      <c r="F687" s="106"/>
    </row>
    <row r="688" spans="1:6">
      <c r="A688" s="103"/>
      <c r="B688" s="101"/>
      <c r="C688" s="101"/>
      <c r="D688" s="104"/>
      <c r="E688" s="105"/>
      <c r="F688" s="106"/>
    </row>
    <row r="689" spans="1:6">
      <c r="A689" s="103"/>
      <c r="B689" s="101"/>
      <c r="C689" s="101"/>
      <c r="D689" s="104"/>
      <c r="E689" s="105"/>
      <c r="F689" s="106"/>
    </row>
    <row r="690" spans="1:6">
      <c r="A690" s="103"/>
      <c r="B690" s="101"/>
      <c r="C690" s="101"/>
      <c r="D690" s="104"/>
      <c r="E690" s="105"/>
      <c r="F690" s="106"/>
    </row>
    <row r="691" spans="1:6">
      <c r="A691" s="103"/>
      <c r="B691" s="101"/>
      <c r="C691" s="101"/>
      <c r="D691" s="104"/>
      <c r="E691" s="105"/>
      <c r="F691" s="106"/>
    </row>
    <row r="692" spans="1:6">
      <c r="A692" s="103"/>
      <c r="B692" s="101"/>
      <c r="C692" s="101"/>
      <c r="D692" s="104"/>
      <c r="E692" s="105"/>
      <c r="F692" s="106"/>
    </row>
    <row r="693" spans="1:6">
      <c r="A693" s="103"/>
      <c r="B693" s="101"/>
      <c r="C693" s="101"/>
      <c r="D693" s="104"/>
      <c r="E693" s="105"/>
      <c r="F693" s="106"/>
    </row>
    <row r="694" spans="1:6">
      <c r="A694" s="103"/>
      <c r="B694" s="101"/>
      <c r="C694" s="101"/>
      <c r="D694" s="104"/>
      <c r="E694" s="105"/>
      <c r="F694" s="106"/>
    </row>
    <row r="695" spans="1:6">
      <c r="A695" s="103"/>
      <c r="B695" s="101"/>
      <c r="C695" s="101"/>
      <c r="D695" s="104"/>
      <c r="E695" s="105"/>
      <c r="F695" s="106"/>
    </row>
    <row r="696" spans="1:6">
      <c r="A696" s="103"/>
      <c r="B696" s="101"/>
      <c r="C696" s="101"/>
      <c r="D696" s="104"/>
      <c r="E696" s="105"/>
      <c r="F696" s="106"/>
    </row>
    <row r="697" spans="1:6">
      <c r="A697" s="103"/>
      <c r="B697" s="101"/>
      <c r="C697" s="101"/>
      <c r="D697" s="104"/>
      <c r="E697" s="105"/>
      <c r="F697" s="106"/>
    </row>
    <row r="698" spans="1:6">
      <c r="A698" s="103"/>
      <c r="B698" s="101"/>
      <c r="C698" s="101"/>
      <c r="D698" s="104"/>
      <c r="E698" s="105"/>
      <c r="F698" s="106"/>
    </row>
    <row r="699" spans="1:6">
      <c r="A699" s="103"/>
      <c r="B699" s="101"/>
      <c r="C699" s="101"/>
      <c r="D699" s="104"/>
      <c r="E699" s="105"/>
      <c r="F699" s="106"/>
    </row>
    <row r="700" spans="1:6">
      <c r="A700" s="103"/>
      <c r="B700" s="101"/>
      <c r="C700" s="101"/>
      <c r="D700" s="104"/>
      <c r="E700" s="105"/>
      <c r="F700" s="106"/>
    </row>
    <row r="701" spans="1:6">
      <c r="A701" s="103"/>
      <c r="B701" s="101"/>
      <c r="C701" s="101"/>
      <c r="D701" s="104"/>
      <c r="E701" s="105"/>
      <c r="F701" s="106"/>
    </row>
    <row r="702" spans="1:6">
      <c r="A702" s="103"/>
      <c r="B702" s="101"/>
      <c r="C702" s="101"/>
      <c r="D702" s="104"/>
      <c r="E702" s="105"/>
      <c r="F702" s="106"/>
    </row>
    <row r="703" spans="1:6">
      <c r="A703" s="103"/>
      <c r="B703" s="101"/>
      <c r="C703" s="101"/>
      <c r="D703" s="104"/>
      <c r="E703" s="105"/>
      <c r="F703" s="106"/>
    </row>
    <row r="704" spans="1:6">
      <c r="A704" s="103"/>
      <c r="B704" s="101"/>
      <c r="C704" s="101"/>
      <c r="D704" s="104"/>
      <c r="E704" s="105"/>
      <c r="F704" s="106"/>
    </row>
    <row r="705" spans="1:6">
      <c r="A705" s="103"/>
      <c r="B705" s="101"/>
      <c r="C705" s="101"/>
      <c r="D705" s="104"/>
      <c r="E705" s="105"/>
      <c r="F705" s="106"/>
    </row>
    <row r="706" spans="1:6">
      <c r="A706" s="103"/>
      <c r="B706" s="101"/>
      <c r="C706" s="101"/>
      <c r="D706" s="104"/>
      <c r="E706" s="105"/>
      <c r="F706" s="106"/>
    </row>
    <row r="707" spans="1:6">
      <c r="A707" s="103"/>
      <c r="B707" s="101"/>
      <c r="C707" s="101"/>
      <c r="D707" s="104"/>
      <c r="E707" s="105"/>
      <c r="F707" s="106"/>
    </row>
    <row r="708" spans="1:6">
      <c r="A708" s="103"/>
      <c r="B708" s="101"/>
      <c r="C708" s="101"/>
      <c r="D708" s="104"/>
      <c r="E708" s="105"/>
      <c r="F708" s="106"/>
    </row>
    <row r="709" spans="1:6">
      <c r="A709" s="103"/>
      <c r="B709" s="101"/>
      <c r="C709" s="101"/>
      <c r="D709" s="104"/>
      <c r="E709" s="105"/>
      <c r="F709" s="106"/>
    </row>
    <row r="710" spans="1:6">
      <c r="A710" s="103"/>
      <c r="B710" s="101"/>
      <c r="C710" s="101"/>
      <c r="D710" s="104"/>
      <c r="E710" s="105"/>
      <c r="F710" s="106"/>
    </row>
    <row r="711" spans="1:6">
      <c r="A711" s="103"/>
      <c r="B711" s="101"/>
      <c r="C711" s="101"/>
      <c r="D711" s="104"/>
      <c r="E711" s="105"/>
      <c r="F711" s="106"/>
    </row>
    <row r="712" spans="1:6">
      <c r="A712" s="103"/>
      <c r="B712" s="101"/>
      <c r="C712" s="101"/>
      <c r="D712" s="104"/>
      <c r="E712" s="105"/>
      <c r="F712" s="106"/>
    </row>
    <row r="713" spans="1:6">
      <c r="A713" s="103"/>
      <c r="B713" s="101"/>
      <c r="C713" s="101"/>
      <c r="D713" s="104"/>
      <c r="E713" s="105"/>
      <c r="F713" s="106"/>
    </row>
    <row r="714" spans="1:6">
      <c r="A714" s="103"/>
      <c r="B714" s="101"/>
      <c r="C714" s="101"/>
      <c r="D714" s="104"/>
      <c r="E714" s="105"/>
      <c r="F714" s="106"/>
    </row>
    <row r="715" spans="1:6">
      <c r="A715" s="103"/>
      <c r="B715" s="101"/>
      <c r="C715" s="101"/>
      <c r="D715" s="104"/>
      <c r="E715" s="105"/>
      <c r="F715" s="106"/>
    </row>
    <row r="716" spans="1:6">
      <c r="A716" s="103"/>
      <c r="B716" s="101"/>
      <c r="C716" s="101"/>
      <c r="D716" s="104"/>
      <c r="E716" s="105"/>
      <c r="F716" s="106"/>
    </row>
    <row r="717" spans="1:6">
      <c r="A717" s="103"/>
      <c r="B717" s="101"/>
      <c r="C717" s="101"/>
      <c r="D717" s="104"/>
      <c r="E717" s="105"/>
      <c r="F717" s="106"/>
    </row>
    <row r="718" spans="1:6">
      <c r="A718" s="103"/>
      <c r="B718" s="101"/>
      <c r="C718" s="101"/>
      <c r="D718" s="104"/>
      <c r="E718" s="105"/>
      <c r="F718" s="106"/>
    </row>
    <row r="719" spans="1:6">
      <c r="A719" s="103"/>
      <c r="B719" s="101"/>
      <c r="C719" s="101"/>
      <c r="D719" s="104"/>
      <c r="E719" s="105"/>
      <c r="F719" s="106"/>
    </row>
    <row r="720" spans="1:6">
      <c r="A720" s="103"/>
      <c r="B720" s="101"/>
      <c r="C720" s="101"/>
      <c r="D720" s="104"/>
      <c r="E720" s="105"/>
      <c r="F720" s="106"/>
    </row>
    <row r="721" spans="1:6">
      <c r="A721" s="103"/>
      <c r="B721" s="101"/>
      <c r="C721" s="101"/>
      <c r="D721" s="104"/>
      <c r="E721" s="105"/>
      <c r="F721" s="106"/>
    </row>
    <row r="722" spans="1:6">
      <c r="A722" s="103"/>
      <c r="B722" s="101"/>
      <c r="C722" s="101"/>
      <c r="D722" s="104"/>
      <c r="E722" s="105"/>
      <c r="F722" s="106"/>
    </row>
    <row r="723" spans="1:6">
      <c r="A723" s="103"/>
      <c r="B723" s="101"/>
      <c r="C723" s="101"/>
      <c r="D723" s="104"/>
      <c r="E723" s="105"/>
      <c r="F723" s="106"/>
    </row>
    <row r="724" spans="1:6">
      <c r="A724" s="103"/>
      <c r="B724" s="101"/>
      <c r="C724" s="101"/>
      <c r="D724" s="104"/>
      <c r="E724" s="105"/>
      <c r="F724" s="106"/>
    </row>
    <row r="725" spans="1:6">
      <c r="A725" s="103"/>
      <c r="B725" s="101"/>
      <c r="C725" s="101"/>
      <c r="D725" s="104"/>
      <c r="E725" s="105"/>
      <c r="F725" s="106"/>
    </row>
    <row r="726" spans="1:6">
      <c r="A726" s="103"/>
      <c r="B726" s="101"/>
      <c r="C726" s="101"/>
      <c r="D726" s="104"/>
      <c r="E726" s="105"/>
      <c r="F726" s="106"/>
    </row>
    <row r="727" spans="1:6">
      <c r="A727" s="103"/>
      <c r="B727" s="101"/>
      <c r="C727" s="101"/>
      <c r="D727" s="104"/>
      <c r="E727" s="105"/>
      <c r="F727" s="106"/>
    </row>
    <row r="728" spans="1:6">
      <c r="A728" s="103"/>
      <c r="B728" s="101"/>
      <c r="C728" s="101"/>
      <c r="D728" s="104"/>
      <c r="E728" s="105"/>
      <c r="F728" s="106"/>
    </row>
    <row r="729" spans="1:6">
      <c r="A729" s="103"/>
      <c r="B729" s="101"/>
      <c r="C729" s="101"/>
      <c r="D729" s="104"/>
      <c r="E729" s="105"/>
      <c r="F729" s="106"/>
    </row>
    <row r="730" spans="1:6">
      <c r="A730" s="103"/>
      <c r="B730" s="101"/>
      <c r="C730" s="101"/>
      <c r="D730" s="104"/>
      <c r="E730" s="105"/>
      <c r="F730" s="106"/>
    </row>
    <row r="731" spans="1:6">
      <c r="A731" s="103"/>
      <c r="B731" s="101"/>
      <c r="C731" s="101"/>
      <c r="D731" s="104"/>
      <c r="E731" s="105"/>
      <c r="F731" s="106"/>
    </row>
    <row r="732" spans="1:6">
      <c r="A732" s="103"/>
      <c r="B732" s="101"/>
      <c r="C732" s="101"/>
      <c r="D732" s="104"/>
      <c r="E732" s="105"/>
      <c r="F732" s="106"/>
    </row>
    <row r="733" spans="1:6">
      <c r="A733" s="103"/>
      <c r="B733" s="101"/>
      <c r="C733" s="101"/>
      <c r="D733" s="104"/>
      <c r="E733" s="105"/>
      <c r="F733" s="106"/>
    </row>
    <row r="734" spans="1:6">
      <c r="A734" s="103"/>
      <c r="B734" s="101"/>
      <c r="C734" s="101"/>
      <c r="D734" s="104"/>
      <c r="E734" s="105"/>
      <c r="F734" s="106"/>
    </row>
    <row r="735" spans="1:6">
      <c r="A735" s="103"/>
      <c r="B735" s="101"/>
      <c r="C735" s="101"/>
      <c r="D735" s="104"/>
      <c r="E735" s="105"/>
      <c r="F735" s="106"/>
    </row>
    <row r="736" spans="1:6">
      <c r="A736" s="103"/>
      <c r="B736" s="101"/>
      <c r="C736" s="101"/>
      <c r="D736" s="104"/>
      <c r="E736" s="105"/>
      <c r="F736" s="106"/>
    </row>
    <row r="737" spans="1:6">
      <c r="A737" s="103"/>
      <c r="B737" s="101"/>
      <c r="C737" s="101"/>
      <c r="D737" s="104"/>
      <c r="E737" s="105"/>
      <c r="F737" s="106"/>
    </row>
    <row r="738" spans="1:6">
      <c r="A738" s="103"/>
      <c r="B738" s="101"/>
      <c r="C738" s="101"/>
      <c r="D738" s="104"/>
      <c r="E738" s="105"/>
      <c r="F738" s="106"/>
    </row>
    <row r="739" spans="1:6">
      <c r="A739" s="103"/>
      <c r="B739" s="101"/>
      <c r="C739" s="101"/>
      <c r="D739" s="104"/>
      <c r="E739" s="105"/>
      <c r="F739" s="106"/>
    </row>
    <row r="740" spans="1:6">
      <c r="A740" s="103"/>
      <c r="B740" s="101"/>
      <c r="C740" s="101"/>
      <c r="D740" s="104"/>
      <c r="E740" s="105"/>
      <c r="F740" s="106"/>
    </row>
    <row r="741" spans="1:6">
      <c r="A741" s="103"/>
      <c r="B741" s="101"/>
      <c r="C741" s="101"/>
      <c r="D741" s="104"/>
      <c r="E741" s="105"/>
      <c r="F741" s="106"/>
    </row>
    <row r="742" spans="1:6">
      <c r="A742" s="103"/>
      <c r="B742" s="101"/>
      <c r="C742" s="101"/>
      <c r="D742" s="104"/>
      <c r="E742" s="105"/>
      <c r="F742" s="106"/>
    </row>
    <row r="743" spans="1:6">
      <c r="A743" s="103"/>
      <c r="B743" s="101"/>
      <c r="C743" s="101"/>
      <c r="D743" s="104"/>
      <c r="E743" s="105"/>
      <c r="F743" s="106"/>
    </row>
    <row r="744" spans="1:6">
      <c r="A744" s="103"/>
      <c r="B744" s="101"/>
      <c r="C744" s="101"/>
      <c r="D744" s="104"/>
      <c r="E744" s="105"/>
      <c r="F744" s="106"/>
    </row>
    <row r="745" spans="1:6">
      <c r="A745" s="103"/>
      <c r="B745" s="101"/>
      <c r="C745" s="101"/>
      <c r="D745" s="104"/>
      <c r="E745" s="105"/>
      <c r="F745" s="106"/>
    </row>
    <row r="746" spans="1:6">
      <c r="A746" s="103"/>
      <c r="B746" s="101"/>
      <c r="C746" s="101"/>
      <c r="D746" s="104"/>
      <c r="E746" s="105"/>
      <c r="F746" s="106"/>
    </row>
    <row r="747" spans="1:6">
      <c r="A747" s="103"/>
      <c r="B747" s="101"/>
      <c r="C747" s="101"/>
      <c r="D747" s="104"/>
      <c r="E747" s="105"/>
      <c r="F747" s="106"/>
    </row>
    <row r="748" spans="1:6">
      <c r="A748" s="103"/>
      <c r="B748" s="101"/>
      <c r="C748" s="101"/>
      <c r="D748" s="104"/>
      <c r="E748" s="105"/>
      <c r="F748" s="106"/>
    </row>
    <row r="749" spans="1:6">
      <c r="A749" s="103"/>
      <c r="B749" s="101"/>
      <c r="C749" s="101"/>
      <c r="D749" s="104"/>
      <c r="E749" s="105"/>
      <c r="F749" s="106"/>
    </row>
    <row r="750" spans="1:6">
      <c r="A750" s="103"/>
      <c r="B750" s="101"/>
      <c r="C750" s="101"/>
      <c r="D750" s="104"/>
      <c r="E750" s="105"/>
      <c r="F750" s="106"/>
    </row>
    <row r="751" spans="1:6">
      <c r="A751" s="103"/>
      <c r="B751" s="101"/>
      <c r="C751" s="101"/>
      <c r="D751" s="104"/>
      <c r="E751" s="105"/>
      <c r="F751" s="106"/>
    </row>
    <row r="752" spans="1:6">
      <c r="A752" s="103"/>
      <c r="B752" s="101"/>
      <c r="C752" s="101"/>
      <c r="D752" s="104"/>
      <c r="E752" s="105"/>
      <c r="F752" s="106"/>
    </row>
    <row r="753" spans="1:6">
      <c r="A753" s="103"/>
      <c r="B753" s="101"/>
      <c r="C753" s="101"/>
      <c r="D753" s="104"/>
      <c r="E753" s="105"/>
      <c r="F753" s="106"/>
    </row>
    <row r="754" spans="1:6">
      <c r="A754" s="103"/>
      <c r="B754" s="101"/>
      <c r="C754" s="101"/>
      <c r="D754" s="104"/>
      <c r="E754" s="105"/>
      <c r="F754" s="106"/>
    </row>
    <row r="755" spans="1:6">
      <c r="A755" s="103"/>
      <c r="B755" s="101"/>
      <c r="C755" s="101"/>
      <c r="D755" s="104"/>
      <c r="E755" s="105"/>
      <c r="F755" s="106"/>
    </row>
    <row r="756" spans="1:6">
      <c r="A756" s="103"/>
      <c r="B756" s="101"/>
      <c r="C756" s="101"/>
      <c r="D756" s="104"/>
      <c r="E756" s="105"/>
      <c r="F756" s="106"/>
    </row>
    <row r="757" spans="1:6">
      <c r="A757" s="103"/>
      <c r="B757" s="101"/>
      <c r="C757" s="101"/>
      <c r="D757" s="104"/>
      <c r="E757" s="105"/>
      <c r="F757" s="106"/>
    </row>
    <row r="758" spans="1:6">
      <c r="A758" s="103"/>
      <c r="B758" s="101"/>
      <c r="C758" s="101"/>
      <c r="D758" s="104"/>
      <c r="E758" s="105"/>
      <c r="F758" s="106"/>
    </row>
    <row r="759" spans="1:6">
      <c r="A759" s="103"/>
      <c r="B759" s="101"/>
      <c r="C759" s="101"/>
      <c r="D759" s="104"/>
      <c r="E759" s="105"/>
      <c r="F759" s="106"/>
    </row>
    <row r="760" spans="1:6">
      <c r="A760" s="103"/>
      <c r="B760" s="101"/>
      <c r="C760" s="101"/>
      <c r="D760" s="104"/>
      <c r="E760" s="105"/>
      <c r="F760" s="106"/>
    </row>
    <row r="761" spans="1:6">
      <c r="A761" s="103"/>
      <c r="B761" s="101"/>
      <c r="C761" s="101"/>
      <c r="D761" s="104"/>
      <c r="E761" s="105"/>
      <c r="F761" s="106"/>
    </row>
    <row r="762" spans="1:6">
      <c r="A762" s="103"/>
      <c r="B762" s="101"/>
      <c r="C762" s="101"/>
      <c r="D762" s="104"/>
      <c r="E762" s="105"/>
      <c r="F762" s="106"/>
    </row>
    <row r="763" spans="1:6">
      <c r="A763" s="103"/>
      <c r="B763" s="101"/>
      <c r="C763" s="101"/>
      <c r="D763" s="104"/>
      <c r="E763" s="105"/>
      <c r="F763" s="106"/>
    </row>
    <row r="764" spans="1:6">
      <c r="A764" s="103"/>
      <c r="B764" s="101"/>
      <c r="C764" s="101"/>
      <c r="D764" s="104"/>
      <c r="E764" s="105"/>
      <c r="F764" s="106"/>
    </row>
    <row r="765" spans="1:6">
      <c r="A765" s="103"/>
      <c r="B765" s="101"/>
      <c r="C765" s="101"/>
      <c r="D765" s="104"/>
      <c r="E765" s="105"/>
      <c r="F765" s="106"/>
    </row>
    <row r="766" spans="1:6">
      <c r="A766" s="103"/>
      <c r="B766" s="101"/>
      <c r="C766" s="101"/>
      <c r="D766" s="104"/>
      <c r="E766" s="105"/>
      <c r="F766" s="106"/>
    </row>
    <row r="767" spans="1:6">
      <c r="A767" s="103"/>
      <c r="B767" s="101"/>
      <c r="C767" s="101"/>
      <c r="D767" s="104"/>
      <c r="E767" s="105"/>
      <c r="F767" s="106"/>
    </row>
    <row r="768" spans="1:6">
      <c r="A768" s="103"/>
      <c r="B768" s="101"/>
      <c r="C768" s="101"/>
      <c r="D768" s="104"/>
      <c r="E768" s="105"/>
      <c r="F768" s="106"/>
    </row>
    <row r="769" spans="1:6">
      <c r="A769" s="103"/>
      <c r="B769" s="101"/>
      <c r="C769" s="101"/>
      <c r="D769" s="104"/>
      <c r="E769" s="105"/>
      <c r="F769" s="106"/>
    </row>
    <row r="770" spans="1:6">
      <c r="A770" s="103"/>
      <c r="B770" s="101"/>
      <c r="C770" s="101"/>
      <c r="D770" s="104"/>
      <c r="E770" s="105"/>
      <c r="F770" s="106"/>
    </row>
    <row r="771" spans="1:6">
      <c r="A771" s="103"/>
      <c r="B771" s="101"/>
      <c r="C771" s="101"/>
      <c r="D771" s="104"/>
      <c r="E771" s="105"/>
      <c r="F771" s="106"/>
    </row>
    <row r="772" spans="1:6">
      <c r="A772" s="103"/>
      <c r="B772" s="101"/>
      <c r="C772" s="101"/>
      <c r="D772" s="104"/>
      <c r="E772" s="105"/>
      <c r="F772" s="106"/>
    </row>
    <row r="773" spans="1:6">
      <c r="A773" s="103"/>
      <c r="B773" s="101"/>
      <c r="C773" s="101"/>
      <c r="D773" s="104"/>
      <c r="E773" s="105"/>
      <c r="F773" s="106"/>
    </row>
    <row r="774" spans="1:6">
      <c r="A774" s="103"/>
      <c r="B774" s="101"/>
      <c r="C774" s="101"/>
      <c r="D774" s="104"/>
      <c r="E774" s="105"/>
      <c r="F774" s="106"/>
    </row>
    <row r="775" spans="1:6">
      <c r="A775" s="103"/>
      <c r="B775" s="101"/>
      <c r="C775" s="101"/>
      <c r="D775" s="104"/>
      <c r="E775" s="105"/>
      <c r="F775" s="106"/>
    </row>
    <row r="776" spans="1:6">
      <c r="A776" s="103"/>
      <c r="B776" s="101"/>
      <c r="C776" s="101"/>
      <c r="D776" s="104"/>
      <c r="E776" s="105"/>
      <c r="F776" s="106"/>
    </row>
    <row r="777" spans="1:6">
      <c r="A777" s="103"/>
      <c r="B777" s="101"/>
      <c r="C777" s="101"/>
      <c r="D777" s="104"/>
      <c r="E777" s="105"/>
      <c r="F777" s="106"/>
    </row>
    <row r="778" spans="1:6">
      <c r="A778" s="103"/>
      <c r="B778" s="101"/>
      <c r="C778" s="101"/>
      <c r="D778" s="104"/>
      <c r="E778" s="105"/>
      <c r="F778" s="106"/>
    </row>
    <row r="779" spans="1:6">
      <c r="A779" s="103"/>
      <c r="B779" s="101"/>
      <c r="C779" s="101"/>
      <c r="D779" s="104"/>
      <c r="E779" s="105"/>
      <c r="F779" s="106"/>
    </row>
    <row r="780" spans="1:6">
      <c r="A780" s="103"/>
      <c r="B780" s="101"/>
      <c r="C780" s="101"/>
      <c r="D780" s="104"/>
      <c r="E780" s="105"/>
      <c r="F780" s="106"/>
    </row>
    <row r="781" spans="1:6">
      <c r="A781" s="103"/>
      <c r="B781" s="101"/>
      <c r="C781" s="101"/>
      <c r="D781" s="104"/>
      <c r="E781" s="105"/>
      <c r="F781" s="106"/>
    </row>
    <row r="782" spans="1:6">
      <c r="A782" s="103"/>
      <c r="B782" s="101"/>
      <c r="C782" s="101"/>
      <c r="D782" s="104"/>
      <c r="E782" s="105"/>
      <c r="F782" s="106"/>
    </row>
    <row r="783" spans="1:6">
      <c r="A783" s="103"/>
      <c r="B783" s="101"/>
      <c r="C783" s="101"/>
      <c r="D783" s="104"/>
      <c r="E783" s="105"/>
      <c r="F783" s="106"/>
    </row>
    <row r="784" spans="1:6">
      <c r="A784" s="103"/>
      <c r="B784" s="101"/>
      <c r="C784" s="101"/>
      <c r="D784" s="104"/>
      <c r="E784" s="105"/>
      <c r="F784" s="106"/>
    </row>
    <row r="785" spans="1:6">
      <c r="A785" s="103"/>
      <c r="B785" s="101"/>
      <c r="C785" s="101"/>
      <c r="D785" s="104"/>
      <c r="E785" s="105"/>
      <c r="F785" s="106"/>
    </row>
    <row r="786" spans="1:6">
      <c r="A786" s="103"/>
      <c r="B786" s="101"/>
      <c r="C786" s="101"/>
      <c r="D786" s="104"/>
      <c r="E786" s="105"/>
      <c r="F786" s="106"/>
    </row>
    <row r="787" spans="1:6">
      <c r="A787" s="103"/>
      <c r="B787" s="101"/>
      <c r="C787" s="101"/>
      <c r="D787" s="104"/>
      <c r="E787" s="105"/>
      <c r="F787" s="106"/>
    </row>
    <row r="788" spans="1:6">
      <c r="A788" s="103"/>
      <c r="B788" s="101"/>
      <c r="C788" s="101"/>
      <c r="D788" s="104"/>
      <c r="E788" s="105"/>
      <c r="F788" s="106"/>
    </row>
    <row r="789" spans="1:6">
      <c r="A789" s="103"/>
      <c r="B789" s="101"/>
      <c r="C789" s="101"/>
      <c r="D789" s="104"/>
      <c r="E789" s="105"/>
      <c r="F789" s="106"/>
    </row>
    <row r="790" spans="1:6">
      <c r="A790" s="103"/>
      <c r="B790" s="101"/>
      <c r="C790" s="101"/>
      <c r="D790" s="104"/>
      <c r="E790" s="105"/>
      <c r="F790" s="106"/>
    </row>
    <row r="791" spans="1:6">
      <c r="A791" s="103"/>
      <c r="B791" s="101"/>
      <c r="C791" s="101"/>
      <c r="D791" s="104"/>
      <c r="E791" s="105"/>
      <c r="F791" s="106"/>
    </row>
    <row r="792" spans="1:6">
      <c r="A792" s="103"/>
      <c r="B792" s="101"/>
      <c r="C792" s="101"/>
      <c r="D792" s="104"/>
      <c r="E792" s="105"/>
      <c r="F792" s="106"/>
    </row>
    <row r="793" spans="1:6">
      <c r="A793" s="103"/>
      <c r="B793" s="101"/>
      <c r="C793" s="101"/>
      <c r="D793" s="104"/>
      <c r="E793" s="105"/>
      <c r="F793" s="106"/>
    </row>
    <row r="794" spans="1:6">
      <c r="A794" s="103"/>
      <c r="B794" s="101"/>
      <c r="C794" s="101"/>
      <c r="D794" s="104"/>
      <c r="E794" s="105"/>
      <c r="F794" s="106"/>
    </row>
    <row r="795" spans="1:6">
      <c r="A795" s="103"/>
      <c r="B795" s="101"/>
      <c r="C795" s="101"/>
      <c r="D795" s="104"/>
      <c r="E795" s="105"/>
      <c r="F795" s="106"/>
    </row>
    <row r="796" spans="1:6">
      <c r="A796" s="103"/>
      <c r="B796" s="101"/>
      <c r="C796" s="101"/>
      <c r="D796" s="104"/>
      <c r="E796" s="105"/>
      <c r="F796" s="106"/>
    </row>
    <row r="797" spans="1:6">
      <c r="A797" s="103"/>
      <c r="B797" s="101"/>
      <c r="C797" s="101"/>
      <c r="D797" s="104"/>
      <c r="E797" s="105"/>
      <c r="F797" s="106"/>
    </row>
    <row r="798" spans="1:6">
      <c r="A798" s="103"/>
      <c r="B798" s="101"/>
      <c r="C798" s="101"/>
      <c r="D798" s="104"/>
      <c r="E798" s="105"/>
      <c r="F798" s="106"/>
    </row>
    <row r="799" spans="1:6">
      <c r="A799" s="103"/>
      <c r="B799" s="101"/>
      <c r="C799" s="101"/>
      <c r="D799" s="104"/>
      <c r="E799" s="105"/>
      <c r="F799" s="106"/>
    </row>
    <row r="800" spans="1:6">
      <c r="A800" s="103"/>
      <c r="B800" s="101"/>
      <c r="C800" s="101"/>
      <c r="D800" s="104"/>
      <c r="E800" s="105"/>
      <c r="F800" s="106"/>
    </row>
    <row r="801" spans="1:6">
      <c r="A801" s="103"/>
      <c r="B801" s="101"/>
      <c r="C801" s="101"/>
      <c r="D801" s="104"/>
      <c r="E801" s="105"/>
      <c r="F801" s="106"/>
    </row>
    <row r="802" spans="1:6">
      <c r="A802" s="103"/>
      <c r="B802" s="101"/>
      <c r="C802" s="101"/>
      <c r="D802" s="104"/>
      <c r="E802" s="105"/>
      <c r="F802" s="106"/>
    </row>
    <row r="803" spans="1:6">
      <c r="A803" s="103"/>
      <c r="B803" s="101"/>
      <c r="C803" s="101"/>
      <c r="D803" s="104"/>
      <c r="E803" s="105"/>
      <c r="F803" s="106"/>
    </row>
    <row r="804" spans="1:6">
      <c r="A804" s="103"/>
      <c r="B804" s="101"/>
      <c r="C804" s="101"/>
      <c r="D804" s="104"/>
      <c r="E804" s="105"/>
      <c r="F804" s="106"/>
    </row>
    <row r="805" spans="1:6">
      <c r="A805" s="103"/>
      <c r="B805" s="101"/>
      <c r="C805" s="101"/>
      <c r="D805" s="104"/>
      <c r="E805" s="105"/>
      <c r="F805" s="106"/>
    </row>
    <row r="806" spans="1:6">
      <c r="A806" s="103"/>
      <c r="B806" s="101"/>
      <c r="C806" s="101"/>
      <c r="D806" s="104"/>
      <c r="E806" s="105"/>
      <c r="F806" s="106"/>
    </row>
    <row r="807" spans="1:6">
      <c r="A807" s="103"/>
      <c r="B807" s="101"/>
      <c r="C807" s="101"/>
      <c r="D807" s="104"/>
      <c r="E807" s="105"/>
      <c r="F807" s="106"/>
    </row>
    <row r="808" spans="1:6">
      <c r="A808" s="103"/>
      <c r="B808" s="101"/>
      <c r="C808" s="101"/>
      <c r="D808" s="104"/>
      <c r="E808" s="105"/>
      <c r="F808" s="106"/>
    </row>
    <row r="809" spans="1:6">
      <c r="A809" s="103"/>
      <c r="B809" s="101"/>
      <c r="C809" s="101"/>
      <c r="D809" s="104"/>
      <c r="E809" s="105"/>
      <c r="F809" s="106"/>
    </row>
    <row r="810" spans="1:6">
      <c r="A810" s="103"/>
      <c r="B810" s="101"/>
      <c r="C810" s="101"/>
      <c r="D810" s="104"/>
      <c r="E810" s="105"/>
      <c r="F810" s="106"/>
    </row>
    <row r="811" spans="1:6">
      <c r="A811" s="103"/>
      <c r="B811" s="101"/>
      <c r="C811" s="101"/>
      <c r="D811" s="104"/>
      <c r="E811" s="105"/>
      <c r="F811" s="106"/>
    </row>
    <row r="812" spans="1:6">
      <c r="A812" s="103"/>
      <c r="B812" s="101"/>
      <c r="C812" s="101"/>
      <c r="D812" s="104"/>
      <c r="E812" s="105"/>
      <c r="F812" s="106"/>
    </row>
    <row r="813" spans="1:6">
      <c r="A813" s="103"/>
      <c r="B813" s="101"/>
      <c r="C813" s="101"/>
      <c r="D813" s="104"/>
      <c r="E813" s="105"/>
      <c r="F813" s="106"/>
    </row>
    <row r="814" spans="1:6">
      <c r="A814" s="103"/>
      <c r="B814" s="101"/>
      <c r="C814" s="101"/>
      <c r="D814" s="104"/>
      <c r="E814" s="105"/>
      <c r="F814" s="106"/>
    </row>
    <row r="815" spans="1:6">
      <c r="A815" s="103"/>
      <c r="B815" s="101"/>
      <c r="C815" s="101"/>
      <c r="D815" s="104"/>
      <c r="E815" s="105"/>
      <c r="F815" s="106"/>
    </row>
    <row r="816" spans="1:6">
      <c r="A816" s="103"/>
      <c r="B816" s="101"/>
      <c r="C816" s="101"/>
      <c r="D816" s="104"/>
      <c r="E816" s="105"/>
      <c r="F816" s="106"/>
    </row>
    <row r="817" spans="1:6">
      <c r="A817" s="103"/>
      <c r="B817" s="101"/>
      <c r="C817" s="101"/>
      <c r="D817" s="104"/>
      <c r="E817" s="105"/>
      <c r="F817" s="106"/>
    </row>
    <row r="818" spans="1:6">
      <c r="A818" s="103"/>
      <c r="B818" s="101"/>
      <c r="C818" s="101"/>
      <c r="D818" s="104"/>
      <c r="E818" s="105"/>
      <c r="F818" s="106"/>
    </row>
    <row r="819" spans="1:6">
      <c r="A819" s="103"/>
      <c r="B819" s="101"/>
      <c r="C819" s="101"/>
      <c r="D819" s="104"/>
      <c r="E819" s="105"/>
      <c r="F819" s="106"/>
    </row>
    <row r="820" spans="1:6">
      <c r="A820" s="103"/>
      <c r="B820" s="101"/>
      <c r="C820" s="101"/>
      <c r="D820" s="104"/>
      <c r="E820" s="105"/>
      <c r="F820" s="106"/>
    </row>
    <row r="821" spans="1:6">
      <c r="A821" s="103"/>
      <c r="B821" s="101"/>
      <c r="C821" s="101"/>
      <c r="D821" s="104"/>
      <c r="E821" s="105"/>
      <c r="F821" s="106"/>
    </row>
    <row r="822" spans="1:6">
      <c r="A822" s="103"/>
      <c r="B822" s="101"/>
      <c r="C822" s="101"/>
      <c r="D822" s="104"/>
      <c r="E822" s="105"/>
      <c r="F822" s="106"/>
    </row>
    <row r="823" spans="1:6">
      <c r="A823" s="103"/>
      <c r="B823" s="101"/>
      <c r="C823" s="101"/>
      <c r="D823" s="104"/>
      <c r="E823" s="105"/>
      <c r="F823" s="106"/>
    </row>
    <row r="824" spans="1:6">
      <c r="A824" s="103"/>
      <c r="B824" s="101"/>
      <c r="C824" s="101"/>
      <c r="D824" s="104"/>
      <c r="E824" s="105"/>
      <c r="F824" s="106"/>
    </row>
    <row r="825" spans="1:6">
      <c r="A825" s="103"/>
      <c r="B825" s="101"/>
      <c r="C825" s="101"/>
      <c r="D825" s="104"/>
      <c r="E825" s="105"/>
      <c r="F825" s="106"/>
    </row>
    <row r="826" spans="1:6">
      <c r="A826" s="103"/>
      <c r="B826" s="101"/>
      <c r="C826" s="101"/>
      <c r="D826" s="104"/>
      <c r="E826" s="105"/>
      <c r="F826" s="106"/>
    </row>
    <row r="827" spans="1:6">
      <c r="A827" s="103"/>
      <c r="B827" s="101"/>
      <c r="C827" s="101"/>
      <c r="D827" s="104"/>
      <c r="E827" s="105"/>
      <c r="F827" s="106"/>
    </row>
    <row r="828" spans="1:6">
      <c r="A828" s="103"/>
      <c r="B828" s="101"/>
      <c r="C828" s="101"/>
      <c r="D828" s="104"/>
      <c r="E828" s="105"/>
      <c r="F828" s="106"/>
    </row>
    <row r="829" spans="1:6">
      <c r="A829" s="103"/>
      <c r="B829" s="101"/>
      <c r="C829" s="101"/>
      <c r="D829" s="104"/>
      <c r="E829" s="105"/>
      <c r="F829" s="106"/>
    </row>
    <row r="830" spans="1:6">
      <c r="A830" s="103"/>
      <c r="B830" s="101"/>
      <c r="C830" s="101"/>
      <c r="D830" s="104"/>
      <c r="E830" s="105"/>
      <c r="F830" s="106"/>
    </row>
    <row r="831" spans="1:6">
      <c r="A831" s="103"/>
      <c r="B831" s="101"/>
      <c r="C831" s="101"/>
      <c r="D831" s="104"/>
      <c r="E831" s="105"/>
      <c r="F831" s="106"/>
    </row>
    <row r="832" spans="1:6">
      <c r="A832" s="103"/>
      <c r="B832" s="101"/>
      <c r="C832" s="101"/>
      <c r="D832" s="104"/>
      <c r="E832" s="105"/>
      <c r="F832" s="106"/>
    </row>
    <row r="833" spans="1:6">
      <c r="A833" s="103"/>
      <c r="B833" s="101"/>
      <c r="C833" s="101"/>
      <c r="D833" s="104"/>
      <c r="E833" s="105"/>
      <c r="F833" s="106"/>
    </row>
    <row r="834" spans="1:6">
      <c r="A834" s="103"/>
      <c r="B834" s="101"/>
      <c r="C834" s="101"/>
      <c r="D834" s="104"/>
      <c r="E834" s="105"/>
      <c r="F834" s="106"/>
    </row>
    <row r="835" spans="1:6">
      <c r="A835" s="103"/>
      <c r="B835" s="101"/>
      <c r="C835" s="101"/>
      <c r="D835" s="104"/>
      <c r="E835" s="105"/>
      <c r="F835" s="106"/>
    </row>
    <row r="836" spans="1:6">
      <c r="A836" s="103"/>
      <c r="B836" s="101"/>
      <c r="C836" s="101"/>
      <c r="D836" s="104"/>
      <c r="E836" s="105"/>
      <c r="F836" s="106"/>
    </row>
    <row r="837" spans="1:6">
      <c r="A837" s="103"/>
      <c r="B837" s="101"/>
      <c r="C837" s="101"/>
      <c r="D837" s="104"/>
      <c r="E837" s="105"/>
      <c r="F837" s="106"/>
    </row>
    <row r="838" spans="1:6">
      <c r="A838" s="103"/>
      <c r="B838" s="101"/>
      <c r="C838" s="101"/>
      <c r="D838" s="104"/>
      <c r="E838" s="105"/>
      <c r="F838" s="106"/>
    </row>
    <row r="839" spans="1:6">
      <c r="A839" s="103"/>
      <c r="B839" s="101"/>
      <c r="C839" s="101"/>
      <c r="D839" s="104"/>
      <c r="E839" s="105"/>
      <c r="F839" s="106"/>
    </row>
    <row r="840" spans="1:6">
      <c r="A840" s="103"/>
      <c r="B840" s="101"/>
      <c r="C840" s="101"/>
      <c r="D840" s="104"/>
      <c r="E840" s="105"/>
      <c r="F840" s="106"/>
    </row>
    <row r="841" spans="1:6">
      <c r="A841" s="103"/>
      <c r="B841" s="101"/>
      <c r="C841" s="101"/>
      <c r="D841" s="104"/>
      <c r="E841" s="105"/>
      <c r="F841" s="106"/>
    </row>
    <row r="842" spans="1:6">
      <c r="A842" s="103"/>
      <c r="B842" s="101"/>
      <c r="C842" s="101"/>
      <c r="D842" s="104"/>
      <c r="E842" s="105"/>
      <c r="F842" s="106"/>
    </row>
    <row r="843" spans="1:6">
      <c r="A843" s="103"/>
      <c r="B843" s="101"/>
      <c r="C843" s="101"/>
      <c r="D843" s="104"/>
      <c r="E843" s="105"/>
      <c r="F843" s="106"/>
    </row>
    <row r="844" spans="1:6">
      <c r="A844" s="103"/>
      <c r="B844" s="101"/>
      <c r="C844" s="101"/>
      <c r="D844" s="104"/>
      <c r="E844" s="105"/>
      <c r="F844" s="106"/>
    </row>
    <row r="845" spans="1:6">
      <c r="A845" s="103"/>
      <c r="B845" s="101"/>
      <c r="C845" s="101"/>
      <c r="D845" s="104"/>
      <c r="E845" s="105"/>
      <c r="F845" s="106"/>
    </row>
    <row r="846" spans="1:6">
      <c r="A846" s="103"/>
      <c r="B846" s="101"/>
      <c r="C846" s="101"/>
      <c r="D846" s="104"/>
      <c r="E846" s="105"/>
      <c r="F846" s="106"/>
    </row>
    <row r="847" spans="1:6">
      <c r="A847" s="103"/>
      <c r="B847" s="101"/>
      <c r="C847" s="101"/>
      <c r="D847" s="104"/>
      <c r="E847" s="105"/>
      <c r="F847" s="106"/>
    </row>
    <row r="848" spans="1:6">
      <c r="A848" s="103"/>
      <c r="B848" s="101"/>
      <c r="C848" s="101"/>
      <c r="D848" s="104"/>
      <c r="E848" s="105"/>
      <c r="F848" s="106"/>
    </row>
    <row r="849" spans="1:6">
      <c r="A849" s="103"/>
      <c r="B849" s="101"/>
      <c r="C849" s="101"/>
      <c r="D849" s="104"/>
      <c r="E849" s="105"/>
      <c r="F849" s="106"/>
    </row>
    <row r="850" spans="1:6">
      <c r="A850" s="103"/>
      <c r="B850" s="101"/>
      <c r="C850" s="101"/>
      <c r="D850" s="104"/>
      <c r="E850" s="105"/>
      <c r="F850" s="106"/>
    </row>
    <row r="851" spans="1:6">
      <c r="A851" s="103"/>
      <c r="B851" s="101"/>
      <c r="C851" s="101"/>
      <c r="D851" s="104"/>
      <c r="E851" s="105"/>
      <c r="F851" s="106"/>
    </row>
    <row r="852" spans="1:6">
      <c r="A852" s="103"/>
      <c r="B852" s="101"/>
      <c r="C852" s="101"/>
      <c r="D852" s="104"/>
      <c r="E852" s="105"/>
      <c r="F852" s="106"/>
    </row>
    <row r="853" spans="1:6">
      <c r="A853" s="103"/>
      <c r="B853" s="101"/>
      <c r="C853" s="101"/>
      <c r="D853" s="104"/>
      <c r="E853" s="105"/>
      <c r="F853" s="106"/>
    </row>
    <row r="854" spans="1:6">
      <c r="A854" s="103"/>
      <c r="B854" s="101"/>
      <c r="C854" s="101"/>
      <c r="D854" s="104"/>
      <c r="E854" s="105"/>
      <c r="F854" s="106"/>
    </row>
    <row r="855" spans="1:6">
      <c r="A855" s="103"/>
      <c r="B855" s="101"/>
      <c r="C855" s="101"/>
      <c r="D855" s="104"/>
      <c r="E855" s="105"/>
      <c r="F855" s="106"/>
    </row>
    <row r="856" spans="1:6">
      <c r="A856" s="103"/>
      <c r="B856" s="101"/>
      <c r="C856" s="101"/>
      <c r="D856" s="104"/>
      <c r="E856" s="105"/>
      <c r="F856" s="106"/>
    </row>
    <row r="857" spans="1:6">
      <c r="A857" s="103"/>
      <c r="B857" s="101"/>
      <c r="C857" s="101"/>
      <c r="D857" s="104"/>
      <c r="E857" s="105"/>
      <c r="F857" s="106"/>
    </row>
    <row r="858" spans="1:6">
      <c r="A858" s="103"/>
      <c r="B858" s="101"/>
      <c r="C858" s="101"/>
      <c r="D858" s="104"/>
      <c r="E858" s="105"/>
      <c r="F858" s="106"/>
    </row>
    <row r="859" spans="1:6">
      <c r="A859" s="103"/>
      <c r="B859" s="101"/>
      <c r="C859" s="101"/>
      <c r="D859" s="104"/>
      <c r="E859" s="105"/>
      <c r="F859" s="106"/>
    </row>
    <row r="860" spans="1:6">
      <c r="A860" s="103"/>
      <c r="B860" s="101"/>
      <c r="C860" s="101"/>
      <c r="D860" s="104"/>
      <c r="E860" s="105"/>
      <c r="F860" s="106"/>
    </row>
    <row r="861" spans="1:6">
      <c r="A861" s="103"/>
      <c r="B861" s="101"/>
      <c r="C861" s="101"/>
      <c r="D861" s="104"/>
      <c r="E861" s="105"/>
      <c r="F861" s="106"/>
    </row>
    <row r="862" spans="1:6">
      <c r="A862" s="103"/>
      <c r="B862" s="101"/>
      <c r="C862" s="101"/>
      <c r="D862" s="104"/>
      <c r="E862" s="105"/>
      <c r="F862" s="106"/>
    </row>
    <row r="863" spans="1:6">
      <c r="A863" s="103"/>
      <c r="B863" s="101"/>
      <c r="C863" s="101"/>
      <c r="D863" s="104"/>
      <c r="E863" s="105"/>
      <c r="F863" s="106"/>
    </row>
    <row r="864" spans="1:6">
      <c r="A864" s="103"/>
      <c r="B864" s="101"/>
      <c r="C864" s="101"/>
      <c r="D864" s="104"/>
      <c r="E864" s="105"/>
      <c r="F864" s="106"/>
    </row>
    <row r="865" spans="1:6">
      <c r="A865" s="103"/>
      <c r="B865" s="101"/>
      <c r="C865" s="101"/>
      <c r="D865" s="104"/>
      <c r="E865" s="105"/>
      <c r="F865" s="106"/>
    </row>
    <row r="866" spans="1:6">
      <c r="A866" s="103"/>
      <c r="B866" s="101"/>
      <c r="C866" s="101"/>
      <c r="D866" s="104"/>
      <c r="E866" s="105"/>
      <c r="F866" s="106"/>
    </row>
    <row r="867" spans="1:6">
      <c r="A867" s="103"/>
      <c r="B867" s="101"/>
      <c r="C867" s="101"/>
      <c r="D867" s="104"/>
      <c r="E867" s="105"/>
      <c r="F867" s="106"/>
    </row>
    <row r="868" spans="1:6">
      <c r="A868" s="103"/>
      <c r="B868" s="101"/>
      <c r="C868" s="101"/>
      <c r="D868" s="104"/>
      <c r="E868" s="105"/>
      <c r="F868" s="106"/>
    </row>
    <row r="869" spans="1:6">
      <c r="A869" s="103"/>
      <c r="B869" s="101"/>
      <c r="C869" s="101"/>
      <c r="D869" s="104"/>
      <c r="E869" s="105"/>
      <c r="F869" s="106"/>
    </row>
    <row r="870" spans="1:6">
      <c r="A870" s="103"/>
      <c r="B870" s="101"/>
      <c r="C870" s="101"/>
      <c r="D870" s="104"/>
      <c r="E870" s="105"/>
      <c r="F870" s="106"/>
    </row>
    <row r="871" spans="1:6">
      <c r="A871" s="103"/>
      <c r="B871" s="101"/>
      <c r="C871" s="101"/>
      <c r="D871" s="104"/>
      <c r="E871" s="105"/>
      <c r="F871" s="106"/>
    </row>
    <row r="872" spans="1:6">
      <c r="A872" s="103"/>
      <c r="B872" s="101"/>
      <c r="C872" s="101"/>
      <c r="D872" s="104"/>
      <c r="E872" s="105"/>
      <c r="F872" s="106"/>
    </row>
    <row r="873" spans="1:6">
      <c r="A873" s="103"/>
      <c r="B873" s="101"/>
      <c r="C873" s="101"/>
      <c r="D873" s="104"/>
      <c r="E873" s="105"/>
      <c r="F873" s="106"/>
    </row>
    <row r="874" spans="1:6">
      <c r="A874" s="103"/>
      <c r="B874" s="101"/>
      <c r="C874" s="101"/>
      <c r="D874" s="104"/>
      <c r="E874" s="105"/>
      <c r="F874" s="106"/>
    </row>
    <row r="875" spans="1:6">
      <c r="A875" s="103"/>
      <c r="B875" s="101"/>
      <c r="C875" s="101"/>
      <c r="D875" s="104"/>
      <c r="E875" s="105"/>
      <c r="F875" s="106"/>
    </row>
    <row r="876" spans="1:6">
      <c r="A876" s="103"/>
      <c r="B876" s="101"/>
      <c r="C876" s="101"/>
      <c r="D876" s="104"/>
      <c r="E876" s="105"/>
      <c r="F876" s="106"/>
    </row>
    <row r="877" spans="1:6">
      <c r="A877" s="103"/>
      <c r="B877" s="101"/>
      <c r="C877" s="101"/>
      <c r="D877" s="104"/>
      <c r="E877" s="105"/>
      <c r="F877" s="106"/>
    </row>
    <row r="878" spans="1:6">
      <c r="A878" s="103"/>
      <c r="B878" s="101"/>
      <c r="C878" s="101"/>
      <c r="D878" s="104"/>
      <c r="E878" s="105"/>
      <c r="F878" s="106"/>
    </row>
    <row r="879" spans="1:6">
      <c r="A879" s="103"/>
      <c r="B879" s="101"/>
      <c r="C879" s="101"/>
      <c r="D879" s="104"/>
      <c r="E879" s="105"/>
      <c r="F879" s="106"/>
    </row>
    <row r="880" spans="1:6">
      <c r="A880" s="103"/>
      <c r="B880" s="101"/>
      <c r="C880" s="101"/>
      <c r="D880" s="104"/>
      <c r="E880" s="105"/>
      <c r="F880" s="106"/>
    </row>
    <row r="881" spans="1:6">
      <c r="A881" s="103"/>
      <c r="B881" s="101"/>
      <c r="C881" s="101"/>
      <c r="D881" s="104"/>
      <c r="E881" s="105"/>
      <c r="F881" s="106"/>
    </row>
    <row r="882" spans="1:6">
      <c r="A882" s="103"/>
      <c r="B882" s="101"/>
      <c r="C882" s="101"/>
      <c r="D882" s="104"/>
      <c r="E882" s="105"/>
      <c r="F882" s="106"/>
    </row>
    <row r="883" spans="1:6">
      <c r="A883" s="103"/>
      <c r="B883" s="101"/>
      <c r="C883" s="101"/>
      <c r="D883" s="104"/>
      <c r="E883" s="105"/>
      <c r="F883" s="106"/>
    </row>
    <row r="884" spans="1:6">
      <c r="A884" s="103"/>
      <c r="B884" s="101"/>
      <c r="C884" s="101"/>
      <c r="D884" s="104"/>
      <c r="E884" s="105"/>
      <c r="F884" s="106"/>
    </row>
    <row r="885" spans="1:6">
      <c r="A885" s="103"/>
      <c r="B885" s="101"/>
      <c r="C885" s="101"/>
      <c r="D885" s="104"/>
      <c r="E885" s="105"/>
      <c r="F885" s="106"/>
    </row>
    <row r="886" spans="1:6">
      <c r="A886" s="103"/>
      <c r="B886" s="101"/>
      <c r="C886" s="101"/>
      <c r="D886" s="104"/>
      <c r="E886" s="105"/>
      <c r="F886" s="106"/>
    </row>
    <row r="887" spans="1:6">
      <c r="A887" s="103"/>
      <c r="B887" s="101"/>
      <c r="C887" s="101"/>
      <c r="D887" s="104"/>
      <c r="E887" s="105"/>
      <c r="F887" s="106"/>
    </row>
    <row r="888" spans="1:6">
      <c r="A888" s="103"/>
      <c r="B888" s="101"/>
      <c r="C888" s="101"/>
      <c r="D888" s="104"/>
      <c r="E888" s="105"/>
      <c r="F888" s="106"/>
    </row>
    <row r="889" spans="1:6">
      <c r="A889" s="103"/>
      <c r="B889" s="101"/>
      <c r="C889" s="101"/>
      <c r="D889" s="104"/>
      <c r="E889" s="105"/>
      <c r="F889" s="106"/>
    </row>
    <row r="890" spans="1:6">
      <c r="A890" s="103"/>
      <c r="B890" s="101"/>
      <c r="C890" s="101"/>
      <c r="D890" s="104"/>
      <c r="E890" s="105"/>
      <c r="F890" s="106"/>
    </row>
    <row r="891" spans="1:6">
      <c r="A891" s="103"/>
      <c r="B891" s="101"/>
      <c r="C891" s="101"/>
      <c r="D891" s="104"/>
      <c r="E891" s="105"/>
      <c r="F891" s="106"/>
    </row>
    <row r="892" spans="1:6">
      <c r="A892" s="103"/>
      <c r="B892" s="101"/>
      <c r="C892" s="101"/>
      <c r="D892" s="104"/>
      <c r="E892" s="105"/>
      <c r="F892" s="106"/>
    </row>
    <row r="893" spans="1:6">
      <c r="A893" s="103"/>
      <c r="B893" s="101"/>
      <c r="C893" s="101"/>
      <c r="D893" s="104"/>
      <c r="E893" s="105"/>
      <c r="F893" s="106"/>
    </row>
    <row r="894" spans="1:6">
      <c r="A894" s="103"/>
      <c r="B894" s="101"/>
      <c r="C894" s="101"/>
      <c r="D894" s="104"/>
      <c r="E894" s="105"/>
      <c r="F894" s="106"/>
    </row>
    <row r="895" spans="1:6">
      <c r="A895" s="103"/>
      <c r="B895" s="101"/>
      <c r="C895" s="101"/>
      <c r="D895" s="104"/>
      <c r="E895" s="105"/>
      <c r="F895" s="106"/>
    </row>
    <row r="896" spans="1:6">
      <c r="A896" s="103"/>
      <c r="B896" s="101"/>
      <c r="C896" s="101"/>
      <c r="D896" s="104"/>
      <c r="E896" s="105"/>
      <c r="F896" s="106"/>
    </row>
    <row r="897" spans="1:6">
      <c r="A897" s="103"/>
      <c r="B897" s="101"/>
      <c r="C897" s="101"/>
      <c r="D897" s="104"/>
      <c r="E897" s="105"/>
      <c r="F897" s="106"/>
    </row>
    <row r="898" spans="1:6">
      <c r="A898" s="103"/>
      <c r="B898" s="101"/>
      <c r="C898" s="101"/>
      <c r="D898" s="104"/>
      <c r="E898" s="105"/>
      <c r="F898" s="106"/>
    </row>
    <row r="899" spans="1:6">
      <c r="A899" s="103"/>
      <c r="B899" s="101"/>
      <c r="C899" s="101"/>
      <c r="D899" s="104"/>
      <c r="E899" s="105"/>
      <c r="F899" s="106"/>
    </row>
    <row r="900" spans="1:6">
      <c r="A900" s="103"/>
      <c r="B900" s="101"/>
      <c r="C900" s="101"/>
      <c r="D900" s="104"/>
      <c r="E900" s="105"/>
      <c r="F900" s="106"/>
    </row>
    <row r="901" spans="1:6">
      <c r="A901" s="103"/>
      <c r="B901" s="101"/>
      <c r="C901" s="101"/>
      <c r="D901" s="104"/>
      <c r="E901" s="105"/>
      <c r="F901" s="106"/>
    </row>
    <row r="902" spans="1:6">
      <c r="A902" s="103"/>
      <c r="B902" s="101"/>
      <c r="C902" s="101"/>
      <c r="D902" s="104"/>
      <c r="E902" s="105"/>
      <c r="F902" s="106"/>
    </row>
    <row r="903" spans="1:6">
      <c r="A903" s="103"/>
      <c r="B903" s="101"/>
      <c r="C903" s="101"/>
      <c r="D903" s="104"/>
      <c r="E903" s="105"/>
      <c r="F903" s="106"/>
    </row>
    <row r="904" spans="1:6">
      <c r="A904" s="103"/>
      <c r="B904" s="101"/>
      <c r="C904" s="101"/>
      <c r="D904" s="104"/>
      <c r="E904" s="105"/>
      <c r="F904" s="106"/>
    </row>
    <row r="905" spans="1:6">
      <c r="A905" s="103"/>
      <c r="B905" s="101"/>
      <c r="C905" s="101"/>
      <c r="D905" s="104"/>
      <c r="E905" s="105"/>
      <c r="F905" s="106"/>
    </row>
    <row r="906" spans="1:6">
      <c r="A906" s="103"/>
      <c r="B906" s="101"/>
      <c r="C906" s="101"/>
      <c r="D906" s="104"/>
      <c r="E906" s="105"/>
      <c r="F906" s="106"/>
    </row>
    <row r="907" spans="1:6">
      <c r="A907" s="103"/>
      <c r="B907" s="101"/>
      <c r="C907" s="101"/>
      <c r="D907" s="104"/>
      <c r="E907" s="105"/>
      <c r="F907" s="106"/>
    </row>
    <row r="908" spans="1:6">
      <c r="A908" s="103"/>
      <c r="B908" s="101"/>
      <c r="C908" s="101"/>
      <c r="D908" s="104"/>
      <c r="E908" s="105"/>
      <c r="F908" s="106"/>
    </row>
    <row r="909" spans="1:6">
      <c r="A909" s="103"/>
      <c r="B909" s="101"/>
      <c r="C909" s="101"/>
      <c r="D909" s="104"/>
      <c r="E909" s="105"/>
      <c r="F909" s="106"/>
    </row>
    <row r="910" spans="1:6">
      <c r="A910" s="103"/>
      <c r="B910" s="101"/>
      <c r="C910" s="101"/>
      <c r="D910" s="104"/>
      <c r="E910" s="105"/>
      <c r="F910" s="106"/>
    </row>
    <row r="911" spans="1:6">
      <c r="A911" s="103"/>
      <c r="B911" s="101"/>
      <c r="C911" s="101"/>
      <c r="D911" s="104"/>
      <c r="E911" s="105"/>
      <c r="F911" s="106"/>
    </row>
    <row r="912" spans="1:6">
      <c r="A912" s="103"/>
      <c r="B912" s="101"/>
      <c r="C912" s="101"/>
      <c r="D912" s="104"/>
      <c r="E912" s="105"/>
      <c r="F912" s="106"/>
    </row>
    <row r="913" spans="1:6">
      <c r="A913" s="103"/>
      <c r="B913" s="101"/>
      <c r="C913" s="101"/>
      <c r="D913" s="104"/>
      <c r="E913" s="105"/>
      <c r="F913" s="106"/>
    </row>
    <row r="914" spans="1:6">
      <c r="A914" s="103"/>
      <c r="B914" s="101"/>
      <c r="C914" s="101"/>
      <c r="D914" s="104"/>
      <c r="E914" s="105"/>
      <c r="F914" s="106"/>
    </row>
    <row r="915" spans="1:6">
      <c r="A915" s="103"/>
      <c r="B915" s="101"/>
      <c r="C915" s="101"/>
      <c r="D915" s="104"/>
      <c r="E915" s="105"/>
      <c r="F915" s="106"/>
    </row>
    <row r="916" spans="1:6">
      <c r="A916" s="103"/>
      <c r="B916" s="101"/>
      <c r="C916" s="101"/>
      <c r="D916" s="104"/>
      <c r="E916" s="105"/>
      <c r="F916" s="106"/>
    </row>
    <row r="917" spans="1:6">
      <c r="A917" s="103"/>
      <c r="B917" s="101"/>
      <c r="C917" s="101"/>
      <c r="D917" s="104"/>
      <c r="E917" s="105"/>
      <c r="F917" s="106"/>
    </row>
    <row r="918" spans="1:6">
      <c r="A918" s="103"/>
      <c r="B918" s="101"/>
      <c r="C918" s="101"/>
      <c r="D918" s="104"/>
      <c r="E918" s="105"/>
      <c r="F918" s="106"/>
    </row>
    <row r="919" spans="1:6">
      <c r="A919" s="103"/>
      <c r="B919" s="101"/>
      <c r="C919" s="101"/>
      <c r="D919" s="104"/>
      <c r="E919" s="105"/>
      <c r="F919" s="106"/>
    </row>
    <row r="920" spans="1:6">
      <c r="A920" s="103"/>
      <c r="B920" s="101"/>
      <c r="C920" s="101"/>
      <c r="D920" s="104"/>
      <c r="E920" s="105"/>
      <c r="F920" s="106"/>
    </row>
    <row r="921" spans="1:6">
      <c r="A921" s="103"/>
      <c r="B921" s="101"/>
      <c r="C921" s="101"/>
      <c r="D921" s="104"/>
      <c r="E921" s="105"/>
      <c r="F921" s="106"/>
    </row>
    <row r="922" spans="1:6">
      <c r="A922" s="103"/>
      <c r="B922" s="101"/>
      <c r="C922" s="101"/>
      <c r="D922" s="104"/>
      <c r="E922" s="105"/>
      <c r="F922" s="106"/>
    </row>
    <row r="923" spans="1:6">
      <c r="A923" s="103"/>
      <c r="B923" s="101"/>
      <c r="C923" s="101"/>
      <c r="D923" s="104"/>
      <c r="E923" s="105"/>
      <c r="F923" s="106"/>
    </row>
    <row r="924" spans="1:6">
      <c r="A924" s="103"/>
      <c r="B924" s="101"/>
      <c r="C924" s="101"/>
      <c r="D924" s="104"/>
      <c r="E924" s="105"/>
      <c r="F924" s="106"/>
    </row>
    <row r="925" spans="1:6">
      <c r="A925" s="103"/>
      <c r="B925" s="101"/>
      <c r="C925" s="101"/>
      <c r="D925" s="104"/>
      <c r="E925" s="105"/>
      <c r="F925" s="106"/>
    </row>
    <row r="926" spans="1:6">
      <c r="A926" s="103"/>
      <c r="B926" s="101"/>
      <c r="C926" s="101"/>
      <c r="D926" s="104"/>
      <c r="E926" s="105"/>
      <c r="F926" s="106"/>
    </row>
    <row r="927" spans="1:6">
      <c r="A927" s="103"/>
      <c r="B927" s="101"/>
      <c r="C927" s="101"/>
      <c r="D927" s="104"/>
      <c r="E927" s="105"/>
      <c r="F927" s="106"/>
    </row>
    <row r="928" spans="1:6">
      <c r="A928" s="103"/>
      <c r="B928" s="101"/>
      <c r="C928" s="101"/>
      <c r="D928" s="104"/>
      <c r="E928" s="105"/>
      <c r="F928" s="106"/>
    </row>
    <row r="929" spans="1:6">
      <c r="A929" s="103"/>
      <c r="B929" s="101"/>
      <c r="C929" s="101"/>
      <c r="D929" s="104"/>
      <c r="E929" s="105"/>
      <c r="F929" s="106"/>
    </row>
    <row r="930" spans="1:6">
      <c r="A930" s="103"/>
      <c r="B930" s="101"/>
      <c r="C930" s="101"/>
      <c r="D930" s="104"/>
      <c r="E930" s="105"/>
      <c r="F930" s="106"/>
    </row>
    <row r="931" spans="1:6">
      <c r="A931" s="103"/>
      <c r="B931" s="101"/>
      <c r="C931" s="101"/>
      <c r="D931" s="104"/>
      <c r="E931" s="105"/>
      <c r="F931" s="106"/>
    </row>
    <row r="932" spans="1:6">
      <c r="A932" s="103"/>
      <c r="B932" s="101"/>
      <c r="C932" s="101"/>
      <c r="D932" s="104"/>
      <c r="E932" s="105"/>
      <c r="F932" s="106"/>
    </row>
    <row r="933" spans="1:6">
      <c r="A933" s="103"/>
      <c r="B933" s="101"/>
      <c r="C933" s="101"/>
      <c r="D933" s="104"/>
      <c r="E933" s="105"/>
      <c r="F933" s="106"/>
    </row>
    <row r="934" spans="1:6">
      <c r="A934" s="103"/>
      <c r="B934" s="101"/>
      <c r="C934" s="101"/>
      <c r="D934" s="104"/>
      <c r="E934" s="105"/>
      <c r="F934" s="106"/>
    </row>
    <row r="935" spans="1:6">
      <c r="A935" s="103"/>
      <c r="B935" s="101"/>
      <c r="C935" s="101"/>
      <c r="D935" s="104"/>
      <c r="E935" s="105"/>
      <c r="F935" s="106"/>
    </row>
    <row r="936" spans="1:6">
      <c r="A936" s="103"/>
      <c r="B936" s="101"/>
      <c r="C936" s="101"/>
      <c r="D936" s="104"/>
      <c r="E936" s="105"/>
      <c r="F936" s="106"/>
    </row>
    <row r="937" spans="1:6">
      <c r="A937" s="103"/>
      <c r="B937" s="101"/>
      <c r="C937" s="101"/>
      <c r="D937" s="104"/>
      <c r="E937" s="105"/>
      <c r="F937" s="106"/>
    </row>
    <row r="938" spans="1:6">
      <c r="A938" s="103"/>
      <c r="B938" s="101"/>
      <c r="C938" s="101"/>
      <c r="D938" s="104"/>
      <c r="E938" s="105"/>
      <c r="F938" s="106"/>
    </row>
    <row r="939" spans="1:6">
      <c r="A939" s="103"/>
      <c r="B939" s="101"/>
      <c r="C939" s="101"/>
      <c r="D939" s="104"/>
      <c r="E939" s="105"/>
      <c r="F939" s="106"/>
    </row>
    <row r="940" spans="1:6">
      <c r="A940" s="103"/>
      <c r="B940" s="101"/>
      <c r="C940" s="101"/>
      <c r="D940" s="104"/>
      <c r="E940" s="105"/>
      <c r="F940" s="106"/>
    </row>
    <row r="941" spans="1:6">
      <c r="A941" s="103"/>
      <c r="B941" s="101"/>
      <c r="C941" s="101"/>
      <c r="D941" s="104"/>
      <c r="E941" s="105"/>
      <c r="F941" s="106"/>
    </row>
    <row r="942" spans="1:6">
      <c r="A942" s="103"/>
      <c r="B942" s="101"/>
      <c r="C942" s="101"/>
      <c r="D942" s="104"/>
      <c r="E942" s="105"/>
      <c r="F942" s="106"/>
    </row>
    <row r="943" spans="1:6">
      <c r="A943" s="103"/>
      <c r="B943" s="101"/>
      <c r="C943" s="101"/>
      <c r="D943" s="104"/>
      <c r="E943" s="105"/>
      <c r="F943" s="106"/>
    </row>
    <row r="944" spans="1:6">
      <c r="A944" s="103"/>
      <c r="B944" s="101"/>
      <c r="C944" s="101"/>
      <c r="D944" s="104"/>
      <c r="E944" s="105"/>
      <c r="F944" s="106"/>
    </row>
    <row r="945" spans="1:6">
      <c r="A945" s="103"/>
      <c r="B945" s="101"/>
      <c r="C945" s="101"/>
      <c r="D945" s="104"/>
      <c r="E945" s="105"/>
      <c r="F945" s="106"/>
    </row>
    <row r="946" spans="1:6">
      <c r="A946" s="103"/>
      <c r="B946" s="101"/>
      <c r="C946" s="101"/>
      <c r="D946" s="104"/>
      <c r="E946" s="105"/>
      <c r="F946" s="106"/>
    </row>
    <row r="947" spans="1:6">
      <c r="A947" s="103"/>
      <c r="B947" s="101"/>
      <c r="C947" s="101"/>
      <c r="D947" s="104"/>
      <c r="E947" s="105"/>
      <c r="F947" s="106"/>
    </row>
    <row r="948" spans="1:6">
      <c r="A948" s="103"/>
      <c r="B948" s="101"/>
      <c r="C948" s="101"/>
      <c r="D948" s="104"/>
      <c r="E948" s="105"/>
      <c r="F948" s="106"/>
    </row>
    <row r="949" spans="1:6">
      <c r="A949" s="103"/>
      <c r="B949" s="101"/>
      <c r="C949" s="101"/>
      <c r="D949" s="104"/>
      <c r="E949" s="105"/>
      <c r="F949" s="106"/>
    </row>
    <row r="950" spans="1:6">
      <c r="A950" s="103"/>
      <c r="B950" s="101"/>
      <c r="C950" s="101"/>
      <c r="D950" s="104"/>
      <c r="E950" s="105"/>
      <c r="F950" s="106"/>
    </row>
    <row r="951" spans="1:6">
      <c r="A951" s="103"/>
      <c r="B951" s="101"/>
      <c r="C951" s="101"/>
      <c r="D951" s="104"/>
      <c r="E951" s="105"/>
      <c r="F951" s="106"/>
    </row>
    <row r="952" spans="1:6">
      <c r="A952" s="103"/>
      <c r="B952" s="101"/>
      <c r="C952" s="101"/>
      <c r="D952" s="104"/>
      <c r="E952" s="105"/>
      <c r="F952" s="106"/>
    </row>
    <row r="953" spans="1:6">
      <c r="A953" s="103"/>
      <c r="B953" s="101"/>
      <c r="C953" s="101"/>
      <c r="D953" s="104"/>
      <c r="E953" s="105"/>
      <c r="F953" s="106"/>
    </row>
    <row r="954" spans="1:6">
      <c r="A954" s="103"/>
      <c r="B954" s="101"/>
      <c r="C954" s="101"/>
      <c r="D954" s="104"/>
      <c r="E954" s="105"/>
      <c r="F954" s="106"/>
    </row>
    <row r="955" spans="1:6">
      <c r="A955" s="103"/>
      <c r="B955" s="101"/>
      <c r="C955" s="101"/>
      <c r="D955" s="104"/>
      <c r="E955" s="105"/>
      <c r="F955" s="106"/>
    </row>
    <row r="956" spans="1:6">
      <c r="A956" s="103"/>
      <c r="B956" s="101"/>
      <c r="C956" s="101"/>
      <c r="D956" s="104"/>
      <c r="E956" s="105"/>
      <c r="F956" s="106"/>
    </row>
    <row r="957" spans="1:6">
      <c r="A957" s="103"/>
      <c r="B957" s="101"/>
      <c r="C957" s="101"/>
      <c r="D957" s="104"/>
      <c r="E957" s="105"/>
      <c r="F957" s="106"/>
    </row>
    <row r="958" spans="1:6">
      <c r="A958" s="103"/>
      <c r="B958" s="101"/>
      <c r="C958" s="101"/>
      <c r="D958" s="104"/>
      <c r="E958" s="105"/>
      <c r="F958" s="106"/>
    </row>
    <row r="959" spans="1:6">
      <c r="A959" s="103"/>
      <c r="B959" s="101"/>
      <c r="C959" s="101"/>
      <c r="D959" s="104"/>
      <c r="E959" s="105"/>
      <c r="F959" s="106"/>
    </row>
    <row r="960" spans="1:6">
      <c r="A960" s="103"/>
      <c r="B960" s="101"/>
      <c r="C960" s="101"/>
      <c r="D960" s="104"/>
      <c r="E960" s="105"/>
      <c r="F960" s="106"/>
    </row>
    <row r="961" spans="1:6">
      <c r="A961" s="103"/>
      <c r="B961" s="101"/>
      <c r="C961" s="101"/>
      <c r="D961" s="104"/>
      <c r="E961" s="105"/>
      <c r="F961" s="106"/>
    </row>
    <row r="962" spans="1:6">
      <c r="A962" s="103"/>
      <c r="B962" s="101"/>
      <c r="C962" s="101"/>
      <c r="D962" s="104"/>
      <c r="E962" s="105"/>
      <c r="F962" s="106"/>
    </row>
    <row r="963" spans="1:6">
      <c r="A963" s="103"/>
      <c r="B963" s="101"/>
      <c r="C963" s="101"/>
      <c r="D963" s="104"/>
      <c r="E963" s="105"/>
      <c r="F963" s="106"/>
    </row>
    <row r="964" spans="1:6">
      <c r="A964" s="103"/>
      <c r="B964" s="101"/>
      <c r="C964" s="101"/>
      <c r="D964" s="104"/>
      <c r="E964" s="105"/>
      <c r="F964" s="106"/>
    </row>
    <row r="965" spans="1:6">
      <c r="A965" s="103"/>
      <c r="B965" s="101"/>
      <c r="C965" s="101"/>
      <c r="D965" s="104"/>
      <c r="E965" s="105"/>
      <c r="F965" s="106"/>
    </row>
    <row r="966" spans="1:6">
      <c r="A966" s="103"/>
      <c r="B966" s="101"/>
      <c r="C966" s="101"/>
      <c r="D966" s="104"/>
      <c r="E966" s="105"/>
      <c r="F966" s="106"/>
    </row>
    <row r="967" spans="1:6">
      <c r="A967" s="103"/>
      <c r="B967" s="101"/>
      <c r="C967" s="101"/>
      <c r="D967" s="104"/>
      <c r="E967" s="105"/>
      <c r="F967" s="106"/>
    </row>
    <row r="968" spans="1:6">
      <c r="A968" s="103"/>
      <c r="B968" s="101"/>
      <c r="C968" s="101"/>
      <c r="D968" s="104"/>
      <c r="E968" s="105"/>
      <c r="F968" s="106"/>
    </row>
    <row r="969" spans="1:6">
      <c r="A969" s="103"/>
      <c r="B969" s="101"/>
      <c r="C969" s="101"/>
      <c r="D969" s="104"/>
      <c r="E969" s="105"/>
      <c r="F969" s="106"/>
    </row>
    <row r="970" spans="1:6">
      <c r="A970" s="103"/>
      <c r="B970" s="101"/>
      <c r="C970" s="101"/>
      <c r="D970" s="104"/>
      <c r="E970" s="105"/>
      <c r="F970" s="106"/>
    </row>
    <row r="971" spans="1:6">
      <c r="A971" s="103"/>
      <c r="B971" s="101"/>
      <c r="C971" s="101"/>
      <c r="D971" s="104"/>
      <c r="E971" s="105"/>
      <c r="F971" s="106"/>
    </row>
    <row r="972" spans="1:6">
      <c r="A972" s="103"/>
      <c r="B972" s="101"/>
      <c r="C972" s="101"/>
      <c r="D972" s="104"/>
      <c r="E972" s="105"/>
      <c r="F972" s="106"/>
    </row>
    <row r="973" spans="1:6">
      <c r="A973" s="103"/>
      <c r="B973" s="101"/>
      <c r="C973" s="101"/>
      <c r="D973" s="104"/>
      <c r="E973" s="105"/>
      <c r="F973" s="106"/>
    </row>
    <row r="974" spans="1:6">
      <c r="A974" s="103"/>
      <c r="B974" s="101"/>
      <c r="C974" s="101"/>
      <c r="D974" s="104"/>
      <c r="E974" s="105"/>
      <c r="F974" s="106"/>
    </row>
    <row r="975" spans="1:6">
      <c r="A975" s="103"/>
      <c r="B975" s="101"/>
      <c r="C975" s="101"/>
      <c r="D975" s="104"/>
      <c r="E975" s="105"/>
      <c r="F975" s="106"/>
    </row>
    <row r="976" spans="1:6">
      <c r="A976" s="103"/>
      <c r="B976" s="101"/>
      <c r="C976" s="101"/>
      <c r="D976" s="104"/>
      <c r="E976" s="105"/>
      <c r="F976" s="106"/>
    </row>
    <row r="977" spans="1:6">
      <c r="A977" s="103"/>
      <c r="B977" s="101"/>
      <c r="C977" s="101"/>
      <c r="D977" s="104"/>
      <c r="E977" s="105"/>
      <c r="F977" s="106"/>
    </row>
    <row r="978" spans="1:6">
      <c r="A978" s="103"/>
      <c r="B978" s="101"/>
      <c r="C978" s="101"/>
      <c r="D978" s="104"/>
      <c r="E978" s="105"/>
      <c r="F978" s="106"/>
    </row>
    <row r="979" spans="1:6">
      <c r="A979" s="103"/>
      <c r="B979" s="101"/>
      <c r="C979" s="101"/>
      <c r="D979" s="104"/>
      <c r="E979" s="105"/>
      <c r="F979" s="106"/>
    </row>
    <row r="980" spans="1:6">
      <c r="A980" s="103"/>
      <c r="B980" s="101"/>
      <c r="C980" s="101"/>
      <c r="D980" s="104"/>
      <c r="E980" s="105"/>
      <c r="F980" s="106"/>
    </row>
    <row r="981" spans="1:6">
      <c r="A981" s="103"/>
      <c r="B981" s="101"/>
      <c r="C981" s="101"/>
      <c r="D981" s="104"/>
      <c r="E981" s="105"/>
      <c r="F981" s="106"/>
    </row>
    <row r="982" spans="1:6">
      <c r="A982" s="103"/>
      <c r="B982" s="101"/>
      <c r="C982" s="101"/>
      <c r="D982" s="104"/>
      <c r="E982" s="105"/>
      <c r="F982" s="106"/>
    </row>
    <row r="983" spans="1:6">
      <c r="A983" s="103"/>
      <c r="B983" s="101"/>
      <c r="C983" s="101"/>
      <c r="D983" s="104"/>
      <c r="E983" s="105"/>
      <c r="F983" s="106"/>
    </row>
    <row r="984" spans="1:6">
      <c r="A984" s="103"/>
      <c r="B984" s="101"/>
      <c r="C984" s="101"/>
      <c r="D984" s="104"/>
      <c r="E984" s="105"/>
      <c r="F984" s="106"/>
    </row>
    <row r="985" spans="1:6">
      <c r="A985" s="103"/>
      <c r="B985" s="101"/>
      <c r="C985" s="101"/>
      <c r="D985" s="104"/>
      <c r="E985" s="105"/>
      <c r="F985" s="106"/>
    </row>
    <row r="986" spans="1:6">
      <c r="A986" s="103"/>
      <c r="B986" s="101"/>
      <c r="C986" s="101"/>
      <c r="D986" s="104"/>
      <c r="E986" s="105"/>
      <c r="F986" s="106"/>
    </row>
    <row r="987" spans="1:6">
      <c r="A987" s="103"/>
      <c r="B987" s="101"/>
      <c r="C987" s="101"/>
      <c r="D987" s="104"/>
      <c r="E987" s="105"/>
      <c r="F987" s="106"/>
    </row>
    <row r="988" spans="1:6">
      <c r="A988" s="103"/>
      <c r="B988" s="101"/>
      <c r="C988" s="101"/>
      <c r="D988" s="104"/>
      <c r="E988" s="105"/>
      <c r="F988" s="106"/>
    </row>
    <row r="989" spans="1:6">
      <c r="A989" s="103"/>
      <c r="B989" s="101"/>
      <c r="C989" s="101"/>
      <c r="D989" s="104"/>
      <c r="E989" s="105"/>
      <c r="F989" s="106"/>
    </row>
    <row r="990" spans="1:6">
      <c r="A990" s="103"/>
      <c r="B990" s="101"/>
      <c r="C990" s="101"/>
      <c r="D990" s="104"/>
      <c r="E990" s="105"/>
      <c r="F990" s="106"/>
    </row>
    <row r="991" spans="1:6">
      <c r="A991" s="103"/>
      <c r="B991" s="101"/>
      <c r="C991" s="101"/>
      <c r="D991" s="104"/>
      <c r="E991" s="105"/>
      <c r="F991" s="106"/>
    </row>
    <row r="992" spans="1:6">
      <c r="A992" s="103"/>
      <c r="B992" s="101"/>
      <c r="C992" s="101"/>
      <c r="D992" s="104"/>
      <c r="E992" s="105"/>
      <c r="F992" s="106"/>
    </row>
    <row r="993" spans="1:6">
      <c r="A993" s="103"/>
      <c r="B993" s="101"/>
      <c r="C993" s="101"/>
      <c r="D993" s="104"/>
      <c r="E993" s="105"/>
      <c r="F993" s="106"/>
    </row>
    <row r="994" spans="1:6">
      <c r="A994" s="103"/>
      <c r="B994" s="101"/>
      <c r="C994" s="101"/>
      <c r="D994" s="104"/>
      <c r="E994" s="105"/>
      <c r="F994" s="106"/>
    </row>
    <row r="995" spans="1:6">
      <c r="A995" s="103"/>
      <c r="B995" s="101"/>
      <c r="C995" s="101"/>
      <c r="D995" s="104"/>
      <c r="E995" s="105"/>
      <c r="F995" s="106"/>
    </row>
    <row r="996" spans="1:6">
      <c r="A996" s="103"/>
      <c r="B996" s="101"/>
      <c r="C996" s="101"/>
      <c r="D996" s="104"/>
      <c r="E996" s="105"/>
      <c r="F996" s="106"/>
    </row>
    <row r="997" spans="1:6">
      <c r="A997" s="103"/>
      <c r="B997" s="101"/>
      <c r="C997" s="101"/>
      <c r="D997" s="104"/>
      <c r="E997" s="105"/>
      <c r="F997" s="106"/>
    </row>
    <row r="998" spans="1:6">
      <c r="A998" s="103"/>
      <c r="B998" s="101"/>
      <c r="C998" s="101"/>
      <c r="D998" s="104"/>
      <c r="E998" s="105"/>
      <c r="F998" s="106"/>
    </row>
    <row r="999" spans="1:6">
      <c r="A999" s="103"/>
      <c r="B999" s="101"/>
      <c r="C999" s="101"/>
      <c r="D999" s="104"/>
      <c r="E999" s="105"/>
      <c r="F999" s="106"/>
    </row>
    <row r="1000" spans="1:6">
      <c r="A1000" s="103"/>
      <c r="B1000" s="101"/>
      <c r="C1000" s="101"/>
      <c r="D1000" s="104"/>
      <c r="E1000" s="105"/>
      <c r="F1000" s="106"/>
    </row>
    <row r="1001" spans="1:6">
      <c r="A1001" s="103"/>
      <c r="B1001" s="101"/>
      <c r="C1001" s="101"/>
      <c r="D1001" s="104"/>
      <c r="E1001" s="105"/>
      <c r="F1001" s="106"/>
    </row>
    <row r="1002" spans="1:6">
      <c r="A1002" s="103"/>
      <c r="B1002" s="101"/>
      <c r="C1002" s="101"/>
      <c r="D1002" s="104"/>
      <c r="E1002" s="105"/>
      <c r="F1002" s="106"/>
    </row>
    <row r="1003" spans="1:6">
      <c r="A1003" s="103"/>
      <c r="B1003" s="101"/>
      <c r="C1003" s="101"/>
      <c r="D1003" s="104"/>
      <c r="E1003" s="105"/>
      <c r="F1003" s="106"/>
    </row>
    <row r="1004" spans="1:6">
      <c r="A1004" s="103"/>
      <c r="B1004" s="101"/>
      <c r="C1004" s="101"/>
      <c r="D1004" s="104"/>
      <c r="E1004" s="105"/>
      <c r="F1004" s="106"/>
    </row>
    <row r="1005" spans="1:6">
      <c r="A1005" s="103"/>
      <c r="B1005" s="101"/>
      <c r="C1005" s="101"/>
      <c r="D1005" s="104"/>
      <c r="E1005" s="105"/>
      <c r="F1005" s="106"/>
    </row>
    <row r="1006" spans="1:6">
      <c r="A1006" s="103"/>
      <c r="B1006" s="101"/>
      <c r="C1006" s="101"/>
      <c r="D1006" s="104"/>
      <c r="E1006" s="105"/>
      <c r="F1006" s="106"/>
    </row>
    <row r="1007" spans="1:6">
      <c r="A1007" s="103"/>
      <c r="B1007" s="101"/>
      <c r="C1007" s="101"/>
      <c r="D1007" s="104"/>
      <c r="E1007" s="105"/>
      <c r="F1007" s="106"/>
    </row>
    <row r="1008" spans="1:6">
      <c r="A1008" s="103"/>
      <c r="B1008" s="101"/>
      <c r="C1008" s="101"/>
      <c r="D1008" s="104"/>
      <c r="E1008" s="105"/>
      <c r="F1008" s="106"/>
    </row>
    <row r="1009" spans="1:6">
      <c r="A1009" s="103"/>
      <c r="B1009" s="101"/>
      <c r="C1009" s="101"/>
      <c r="D1009" s="104"/>
      <c r="E1009" s="105"/>
      <c r="F1009" s="106"/>
    </row>
    <row r="1010" spans="1:6">
      <c r="A1010" s="103"/>
      <c r="B1010" s="101"/>
      <c r="C1010" s="101"/>
      <c r="D1010" s="104"/>
      <c r="E1010" s="105"/>
      <c r="F1010" s="106"/>
    </row>
    <row r="1011" spans="1:6">
      <c r="A1011" s="103"/>
      <c r="B1011" s="101"/>
      <c r="C1011" s="101"/>
      <c r="D1011" s="104"/>
      <c r="E1011" s="105"/>
      <c r="F1011" s="106"/>
    </row>
    <row r="1012" spans="1:6">
      <c r="A1012" s="103"/>
      <c r="B1012" s="101"/>
      <c r="C1012" s="101"/>
      <c r="D1012" s="104"/>
      <c r="E1012" s="105"/>
      <c r="F1012" s="106"/>
    </row>
    <row r="1013" spans="1:6">
      <c r="A1013" s="103"/>
      <c r="B1013" s="101"/>
      <c r="C1013" s="101"/>
      <c r="D1013" s="104"/>
      <c r="E1013" s="105"/>
      <c r="F1013" s="106"/>
    </row>
    <row r="1014" spans="1:6">
      <c r="A1014" s="103"/>
      <c r="B1014" s="101"/>
      <c r="C1014" s="101"/>
      <c r="D1014" s="104"/>
      <c r="E1014" s="105"/>
      <c r="F1014" s="106"/>
    </row>
    <row r="1015" spans="1:6">
      <c r="A1015" s="103"/>
      <c r="B1015" s="101"/>
      <c r="C1015" s="101"/>
      <c r="D1015" s="104"/>
      <c r="E1015" s="105"/>
      <c r="F1015" s="106"/>
    </row>
    <row r="1016" spans="1:6">
      <c r="A1016" s="103"/>
      <c r="B1016" s="101"/>
      <c r="C1016" s="101"/>
      <c r="D1016" s="104"/>
      <c r="E1016" s="105"/>
      <c r="F1016" s="106"/>
    </row>
    <row r="1017" spans="1:6">
      <c r="A1017" s="103"/>
      <c r="B1017" s="101"/>
      <c r="C1017" s="101"/>
      <c r="D1017" s="104"/>
      <c r="E1017" s="105"/>
      <c r="F1017" s="106"/>
    </row>
    <row r="1018" spans="1:6">
      <c r="A1018" s="103"/>
      <c r="B1018" s="101"/>
      <c r="C1018" s="101"/>
      <c r="D1018" s="104"/>
      <c r="E1018" s="105"/>
      <c r="F1018" s="106"/>
    </row>
    <row r="1019" spans="1:6">
      <c r="A1019" s="103"/>
      <c r="B1019" s="101"/>
      <c r="C1019" s="101"/>
      <c r="D1019" s="104"/>
      <c r="E1019" s="105"/>
      <c r="F1019" s="106"/>
    </row>
    <row r="1020" spans="1:6">
      <c r="A1020" s="103"/>
      <c r="B1020" s="101"/>
      <c r="C1020" s="101"/>
      <c r="D1020" s="104"/>
      <c r="E1020" s="105"/>
      <c r="F1020" s="106"/>
    </row>
    <row r="1021" spans="1:6">
      <c r="A1021" s="103"/>
      <c r="B1021" s="101"/>
      <c r="C1021" s="101"/>
      <c r="D1021" s="104"/>
      <c r="E1021" s="105"/>
      <c r="F1021" s="106"/>
    </row>
    <row r="1022" spans="1:6">
      <c r="A1022" s="103"/>
      <c r="B1022" s="101"/>
      <c r="C1022" s="101"/>
      <c r="D1022" s="104"/>
      <c r="E1022" s="105"/>
      <c r="F1022" s="106"/>
    </row>
    <row r="1023" spans="1:6">
      <c r="A1023" s="103"/>
      <c r="B1023" s="101"/>
      <c r="C1023" s="101"/>
      <c r="D1023" s="104"/>
      <c r="E1023" s="105"/>
      <c r="F1023" s="106"/>
    </row>
    <row r="1024" spans="1:6">
      <c r="A1024" s="103"/>
      <c r="B1024" s="101"/>
      <c r="C1024" s="101"/>
      <c r="D1024" s="104"/>
      <c r="E1024" s="105"/>
      <c r="F1024" s="106"/>
    </row>
    <row r="1025" spans="1:6">
      <c r="A1025" s="103"/>
      <c r="B1025" s="101"/>
      <c r="C1025" s="101"/>
      <c r="D1025" s="104"/>
      <c r="E1025" s="105"/>
      <c r="F1025" s="106"/>
    </row>
    <row r="1026" spans="1:6">
      <c r="A1026" s="103"/>
      <c r="B1026" s="101"/>
      <c r="C1026" s="101"/>
      <c r="D1026" s="104"/>
      <c r="E1026" s="105"/>
      <c r="F1026" s="106"/>
    </row>
    <row r="1027" spans="1:6">
      <c r="A1027" s="103"/>
      <c r="B1027" s="101"/>
      <c r="C1027" s="101"/>
      <c r="D1027" s="104"/>
      <c r="E1027" s="105"/>
      <c r="F1027" s="106"/>
    </row>
    <row r="1028" spans="1:6">
      <c r="A1028" s="103"/>
      <c r="B1028" s="101"/>
      <c r="C1028" s="101"/>
      <c r="D1028" s="104"/>
      <c r="E1028" s="105"/>
      <c r="F1028" s="106"/>
    </row>
    <row r="1029" spans="1:6">
      <c r="A1029" s="103"/>
      <c r="B1029" s="101"/>
      <c r="C1029" s="101"/>
      <c r="D1029" s="104"/>
      <c r="E1029" s="105"/>
      <c r="F1029" s="106"/>
    </row>
    <row r="1030" spans="1:6">
      <c r="A1030" s="103"/>
      <c r="B1030" s="101"/>
      <c r="C1030" s="101"/>
      <c r="D1030" s="104"/>
      <c r="E1030" s="105"/>
      <c r="F1030" s="106"/>
    </row>
    <row r="1031" spans="1:6">
      <c r="A1031" s="103"/>
      <c r="B1031" s="101"/>
      <c r="C1031" s="101"/>
      <c r="D1031" s="104"/>
      <c r="E1031" s="105"/>
      <c r="F1031" s="106"/>
    </row>
    <row r="1032" spans="1:6">
      <c r="A1032" s="103"/>
      <c r="B1032" s="101"/>
      <c r="C1032" s="101"/>
      <c r="D1032" s="104"/>
      <c r="E1032" s="105"/>
      <c r="F1032" s="106"/>
    </row>
    <row r="1033" spans="1:6">
      <c r="A1033" s="103"/>
      <c r="B1033" s="101"/>
      <c r="C1033" s="101"/>
      <c r="D1033" s="104"/>
      <c r="E1033" s="105"/>
      <c r="F1033" s="106"/>
    </row>
    <row r="1034" spans="1:6">
      <c r="A1034" s="103"/>
      <c r="B1034" s="101"/>
      <c r="C1034" s="101"/>
      <c r="D1034" s="104"/>
      <c r="E1034" s="105"/>
      <c r="F1034" s="106"/>
    </row>
    <row r="1035" spans="1:6">
      <c r="A1035" s="103"/>
      <c r="B1035" s="101"/>
      <c r="C1035" s="101"/>
      <c r="D1035" s="104"/>
      <c r="E1035" s="105"/>
      <c r="F1035" s="106"/>
    </row>
    <row r="1036" spans="1:6">
      <c r="A1036" s="103"/>
      <c r="B1036" s="101"/>
      <c r="C1036" s="101"/>
      <c r="D1036" s="104"/>
      <c r="E1036" s="105"/>
      <c r="F1036" s="106"/>
    </row>
    <row r="1037" spans="1:6">
      <c r="A1037" s="103"/>
      <c r="B1037" s="101"/>
      <c r="C1037" s="101"/>
      <c r="D1037" s="104"/>
      <c r="E1037" s="105"/>
      <c r="F1037" s="106"/>
    </row>
    <row r="1038" spans="1:6">
      <c r="A1038" s="103"/>
      <c r="B1038" s="101"/>
      <c r="C1038" s="101"/>
      <c r="D1038" s="104"/>
      <c r="E1038" s="105"/>
      <c r="F1038" s="106"/>
    </row>
    <row r="1039" spans="1:6">
      <c r="A1039" s="103"/>
      <c r="B1039" s="101"/>
      <c r="C1039" s="101"/>
      <c r="D1039" s="104"/>
      <c r="E1039" s="105"/>
      <c r="F1039" s="106"/>
    </row>
    <row r="1040" spans="1:6">
      <c r="A1040" s="103"/>
      <c r="B1040" s="101"/>
      <c r="C1040" s="101"/>
      <c r="D1040" s="104"/>
      <c r="E1040" s="105"/>
      <c r="F1040" s="106"/>
    </row>
    <row r="1041" spans="1:6">
      <c r="A1041" s="103"/>
      <c r="B1041" s="101"/>
      <c r="C1041" s="101"/>
      <c r="D1041" s="104"/>
      <c r="E1041" s="105"/>
      <c r="F1041" s="106"/>
    </row>
    <row r="1042" spans="1:6">
      <c r="A1042" s="103"/>
      <c r="B1042" s="101"/>
      <c r="C1042" s="101"/>
      <c r="D1042" s="104"/>
      <c r="E1042" s="105"/>
      <c r="F1042" s="106"/>
    </row>
    <row r="1043" spans="1:6">
      <c r="A1043" s="103"/>
      <c r="B1043" s="101"/>
      <c r="C1043" s="101"/>
      <c r="D1043" s="104"/>
      <c r="E1043" s="105"/>
      <c r="F1043" s="106"/>
    </row>
    <row r="1044" spans="1:6">
      <c r="A1044" s="103"/>
      <c r="B1044" s="101"/>
      <c r="C1044" s="101"/>
      <c r="D1044" s="104"/>
      <c r="E1044" s="105"/>
      <c r="F1044" s="106"/>
    </row>
    <row r="1045" spans="1:6">
      <c r="A1045" s="103"/>
      <c r="B1045" s="101"/>
      <c r="C1045" s="101"/>
      <c r="D1045" s="104"/>
      <c r="E1045" s="105"/>
      <c r="F1045" s="106"/>
    </row>
    <row r="1046" spans="1:6">
      <c r="A1046" s="103"/>
      <c r="B1046" s="101"/>
      <c r="C1046" s="101"/>
      <c r="D1046" s="104"/>
      <c r="E1046" s="105"/>
      <c r="F1046" s="106"/>
    </row>
    <row r="1047" spans="1:6">
      <c r="A1047" s="103"/>
      <c r="B1047" s="101"/>
      <c r="C1047" s="101"/>
      <c r="D1047" s="104"/>
      <c r="E1047" s="105"/>
      <c r="F1047" s="106"/>
    </row>
    <row r="1048" spans="1:6">
      <c r="A1048" s="103"/>
      <c r="B1048" s="101"/>
      <c r="C1048" s="101"/>
      <c r="D1048" s="104"/>
      <c r="E1048" s="105"/>
      <c r="F1048" s="106"/>
    </row>
    <row r="1049" spans="1:6">
      <c r="A1049" s="103"/>
      <c r="B1049" s="101"/>
      <c r="C1049" s="101"/>
      <c r="D1049" s="104"/>
      <c r="E1049" s="105"/>
      <c r="F1049" s="106"/>
    </row>
    <row r="1050" spans="1:6">
      <c r="A1050" s="103"/>
      <c r="B1050" s="101"/>
      <c r="C1050" s="101"/>
      <c r="D1050" s="104"/>
      <c r="E1050" s="105"/>
      <c r="F1050" s="106"/>
    </row>
    <row r="1051" spans="1:6">
      <c r="A1051" s="103"/>
      <c r="B1051" s="101"/>
      <c r="C1051" s="101"/>
      <c r="D1051" s="104"/>
      <c r="E1051" s="105"/>
      <c r="F1051" s="106"/>
    </row>
    <row r="1052" spans="1:6">
      <c r="A1052" s="103"/>
      <c r="B1052" s="101"/>
      <c r="C1052" s="101"/>
      <c r="D1052" s="104"/>
      <c r="E1052" s="105"/>
      <c r="F1052" s="106"/>
    </row>
    <row r="1053" spans="1:6">
      <c r="A1053" s="103"/>
      <c r="B1053" s="101"/>
      <c r="C1053" s="101"/>
      <c r="D1053" s="104"/>
      <c r="E1053" s="105"/>
      <c r="F1053" s="106"/>
    </row>
    <row r="1054" spans="1:6">
      <c r="A1054" s="103"/>
      <c r="B1054" s="101"/>
      <c r="C1054" s="101"/>
      <c r="D1054" s="104"/>
      <c r="E1054" s="105"/>
      <c r="F1054" s="106"/>
    </row>
    <row r="1055" spans="1:6">
      <c r="A1055" s="103"/>
      <c r="B1055" s="101"/>
      <c r="C1055" s="101"/>
      <c r="D1055" s="104"/>
      <c r="E1055" s="105"/>
      <c r="F1055" s="106"/>
    </row>
    <row r="1056" spans="1:6">
      <c r="A1056" s="103"/>
      <c r="B1056" s="101"/>
      <c r="C1056" s="101"/>
      <c r="D1056" s="104"/>
      <c r="E1056" s="105"/>
      <c r="F1056" s="106"/>
    </row>
    <row r="1057" spans="1:6">
      <c r="A1057" s="103"/>
      <c r="B1057" s="101"/>
      <c r="C1057" s="101"/>
      <c r="D1057" s="104"/>
      <c r="E1057" s="105"/>
      <c r="F1057" s="106"/>
    </row>
    <row r="1058" spans="1:6">
      <c r="A1058" s="103"/>
      <c r="B1058" s="101"/>
      <c r="C1058" s="101"/>
      <c r="D1058" s="104"/>
      <c r="E1058" s="105"/>
      <c r="F1058" s="106"/>
    </row>
    <row r="1059" spans="1:6">
      <c r="A1059" s="103"/>
      <c r="B1059" s="101"/>
      <c r="C1059" s="101"/>
      <c r="D1059" s="104"/>
      <c r="E1059" s="105"/>
      <c r="F1059" s="106"/>
    </row>
    <row r="1060" spans="1:6">
      <c r="A1060" s="103"/>
      <c r="B1060" s="101"/>
      <c r="C1060" s="101"/>
      <c r="D1060" s="104"/>
      <c r="E1060" s="105"/>
      <c r="F1060" s="106"/>
    </row>
    <row r="1061" spans="1:6">
      <c r="A1061" s="103"/>
      <c r="B1061" s="101"/>
      <c r="C1061" s="101"/>
      <c r="D1061" s="104"/>
      <c r="E1061" s="105"/>
      <c r="F1061" s="106"/>
    </row>
    <row r="1062" spans="1:6">
      <c r="A1062" s="103"/>
      <c r="B1062" s="101"/>
      <c r="C1062" s="101"/>
      <c r="D1062" s="104"/>
      <c r="E1062" s="105"/>
      <c r="F1062" s="106"/>
    </row>
    <row r="1063" spans="1:6">
      <c r="A1063" s="103"/>
      <c r="B1063" s="101"/>
      <c r="C1063" s="101"/>
      <c r="D1063" s="104"/>
      <c r="E1063" s="105"/>
      <c r="F1063" s="106"/>
    </row>
    <row r="1064" spans="1:6">
      <c r="A1064" s="103"/>
      <c r="B1064" s="101"/>
      <c r="C1064" s="101"/>
      <c r="D1064" s="104"/>
      <c r="E1064" s="105"/>
      <c r="F1064" s="106"/>
    </row>
    <row r="1065" spans="1:6">
      <c r="A1065" s="103"/>
      <c r="B1065" s="101"/>
      <c r="C1065" s="101"/>
      <c r="D1065" s="104"/>
      <c r="E1065" s="105"/>
      <c r="F1065" s="106"/>
    </row>
    <row r="1066" spans="1:6">
      <c r="A1066" s="103"/>
      <c r="B1066" s="101"/>
      <c r="C1066" s="101"/>
      <c r="D1066" s="104"/>
      <c r="E1066" s="105"/>
      <c r="F1066" s="106"/>
    </row>
    <row r="1067" spans="1:6">
      <c r="A1067" s="103"/>
      <c r="B1067" s="101"/>
      <c r="C1067" s="101"/>
      <c r="D1067" s="104"/>
      <c r="E1067" s="105"/>
      <c r="F1067" s="106"/>
    </row>
    <row r="1068" spans="1:6">
      <c r="A1068" s="103"/>
      <c r="B1068" s="101"/>
      <c r="C1068" s="101"/>
      <c r="D1068" s="104"/>
      <c r="E1068" s="105"/>
      <c r="F1068" s="106"/>
    </row>
    <row r="1069" spans="1:6">
      <c r="A1069" s="103"/>
      <c r="B1069" s="101"/>
      <c r="C1069" s="101"/>
      <c r="D1069" s="104"/>
      <c r="E1069" s="105"/>
      <c r="F1069" s="106"/>
    </row>
    <row r="1070" spans="1:6">
      <c r="A1070" s="103"/>
      <c r="B1070" s="101"/>
      <c r="C1070" s="101"/>
      <c r="D1070" s="104"/>
      <c r="E1070" s="105"/>
      <c r="F1070" s="106"/>
    </row>
    <row r="1071" spans="1:6">
      <c r="A1071" s="103"/>
      <c r="B1071" s="101"/>
      <c r="C1071" s="101"/>
      <c r="D1071" s="104"/>
      <c r="E1071" s="105"/>
      <c r="F1071" s="106"/>
    </row>
    <row r="1072" spans="1:6">
      <c r="A1072" s="103"/>
      <c r="B1072" s="101"/>
      <c r="C1072" s="101"/>
      <c r="D1072" s="104"/>
      <c r="E1072" s="105"/>
      <c r="F1072" s="106"/>
    </row>
    <row r="1073" spans="1:6">
      <c r="A1073" s="103"/>
      <c r="B1073" s="101"/>
      <c r="C1073" s="101"/>
      <c r="D1073" s="104"/>
      <c r="E1073" s="105"/>
      <c r="F1073" s="106"/>
    </row>
    <row r="1074" spans="1:6">
      <c r="A1074" s="103"/>
      <c r="B1074" s="101"/>
      <c r="C1074" s="101"/>
      <c r="D1074" s="104"/>
      <c r="E1074" s="105"/>
      <c r="F1074" s="106"/>
    </row>
    <row r="1075" spans="1:6">
      <c r="A1075" s="103"/>
      <c r="B1075" s="101"/>
      <c r="C1075" s="101"/>
      <c r="D1075" s="104"/>
      <c r="E1075" s="105"/>
      <c r="F1075" s="106"/>
    </row>
    <row r="1076" spans="1:6">
      <c r="A1076" s="103"/>
      <c r="B1076" s="101"/>
      <c r="C1076" s="101"/>
      <c r="D1076" s="104"/>
      <c r="E1076" s="105"/>
      <c r="F1076" s="106"/>
    </row>
    <row r="1077" spans="1:6">
      <c r="A1077" s="103"/>
      <c r="B1077" s="101"/>
      <c r="C1077" s="101"/>
      <c r="D1077" s="104"/>
      <c r="E1077" s="105"/>
      <c r="F1077" s="106"/>
    </row>
    <row r="1078" spans="1:6">
      <c r="A1078" s="103"/>
      <c r="B1078" s="101"/>
      <c r="C1078" s="101"/>
      <c r="D1078" s="104"/>
      <c r="E1078" s="105"/>
      <c r="F1078" s="106"/>
    </row>
    <row r="1079" spans="1:6">
      <c r="A1079" s="103"/>
      <c r="B1079" s="101"/>
      <c r="C1079" s="101"/>
      <c r="D1079" s="104"/>
      <c r="E1079" s="105"/>
      <c r="F1079" s="106"/>
    </row>
    <row r="1080" spans="1:6">
      <c r="A1080" s="103"/>
      <c r="B1080" s="101"/>
      <c r="C1080" s="101"/>
      <c r="D1080" s="104"/>
      <c r="E1080" s="105"/>
      <c r="F1080" s="106"/>
    </row>
    <row r="1081" spans="1:6">
      <c r="A1081" s="103"/>
      <c r="B1081" s="101"/>
      <c r="C1081" s="101"/>
      <c r="D1081" s="104"/>
      <c r="E1081" s="105"/>
      <c r="F1081" s="106"/>
    </row>
    <row r="1082" spans="1:6">
      <c r="A1082" s="103"/>
      <c r="B1082" s="101"/>
      <c r="C1082" s="101"/>
      <c r="D1082" s="104"/>
      <c r="E1082" s="105"/>
      <c r="F1082" s="106"/>
    </row>
    <row r="1083" spans="1:6">
      <c r="A1083" s="103"/>
      <c r="B1083" s="101"/>
      <c r="C1083" s="101"/>
      <c r="D1083" s="104"/>
      <c r="E1083" s="105"/>
      <c r="F1083" s="106"/>
    </row>
    <row r="1084" spans="1:6">
      <c r="A1084" s="103"/>
      <c r="B1084" s="101"/>
      <c r="C1084" s="101"/>
      <c r="D1084" s="104"/>
      <c r="E1084" s="105"/>
      <c r="F1084" s="106"/>
    </row>
    <row r="1085" spans="1:6">
      <c r="A1085" s="103"/>
      <c r="B1085" s="101"/>
      <c r="C1085" s="101"/>
      <c r="D1085" s="104"/>
      <c r="E1085" s="105"/>
      <c r="F1085" s="106"/>
    </row>
    <row r="1086" spans="1:6">
      <c r="A1086" s="103"/>
      <c r="B1086" s="101"/>
      <c r="C1086" s="101"/>
      <c r="D1086" s="104"/>
      <c r="E1086" s="105"/>
      <c r="F1086" s="106"/>
    </row>
    <row r="1087" spans="1:6">
      <c r="A1087" s="103"/>
      <c r="B1087" s="101"/>
      <c r="C1087" s="101"/>
      <c r="D1087" s="104"/>
      <c r="E1087" s="105"/>
      <c r="F1087" s="106"/>
    </row>
    <row r="1088" spans="1:6">
      <c r="A1088" s="103"/>
      <c r="B1088" s="101"/>
      <c r="C1088" s="101"/>
      <c r="D1088" s="104"/>
      <c r="E1088" s="105"/>
      <c r="F1088" s="106"/>
    </row>
    <row r="1089" spans="1:6">
      <c r="A1089" s="103"/>
      <c r="B1089" s="101"/>
      <c r="C1089" s="101"/>
      <c r="D1089" s="104"/>
      <c r="E1089" s="105"/>
      <c r="F1089" s="106"/>
    </row>
    <row r="1090" spans="1:6">
      <c r="A1090" s="103"/>
      <c r="B1090" s="101"/>
      <c r="C1090" s="101"/>
      <c r="D1090" s="104"/>
      <c r="E1090" s="105"/>
      <c r="F1090" s="106"/>
    </row>
    <row r="1091" spans="1:6">
      <c r="A1091" s="103"/>
      <c r="B1091" s="101"/>
      <c r="C1091" s="101"/>
      <c r="D1091" s="104"/>
      <c r="E1091" s="105"/>
      <c r="F1091" s="106"/>
    </row>
    <row r="1092" spans="1:6">
      <c r="A1092" s="103"/>
      <c r="B1092" s="101"/>
      <c r="C1092" s="101"/>
      <c r="D1092" s="104"/>
      <c r="E1092" s="105"/>
      <c r="F1092" s="106"/>
    </row>
    <row r="1093" spans="1:6">
      <c r="A1093" s="103"/>
      <c r="B1093" s="101"/>
      <c r="C1093" s="101"/>
      <c r="D1093" s="104"/>
      <c r="E1093" s="105"/>
      <c r="F1093" s="106"/>
    </row>
    <row r="1094" spans="1:6">
      <c r="A1094" s="103"/>
      <c r="B1094" s="101"/>
      <c r="C1094" s="101"/>
      <c r="D1094" s="104"/>
      <c r="E1094" s="105"/>
      <c r="F1094" s="106"/>
    </row>
    <row r="1095" spans="1:6">
      <c r="A1095" s="103"/>
      <c r="B1095" s="101"/>
      <c r="C1095" s="101"/>
      <c r="D1095" s="104"/>
      <c r="E1095" s="105"/>
      <c r="F1095" s="106"/>
    </row>
    <row r="1096" spans="1:6">
      <c r="A1096" s="103"/>
      <c r="B1096" s="101"/>
      <c r="C1096" s="101"/>
      <c r="D1096" s="104"/>
      <c r="E1096" s="105"/>
      <c r="F1096" s="106"/>
    </row>
    <row r="1097" spans="1:6">
      <c r="A1097" s="103"/>
      <c r="B1097" s="101"/>
      <c r="C1097" s="101"/>
      <c r="D1097" s="104"/>
      <c r="E1097" s="105"/>
      <c r="F1097" s="106"/>
    </row>
    <row r="1098" spans="1:6">
      <c r="A1098" s="103"/>
      <c r="B1098" s="101"/>
      <c r="C1098" s="101"/>
      <c r="D1098" s="104"/>
      <c r="E1098" s="105"/>
      <c r="F1098" s="106"/>
    </row>
    <row r="1099" spans="1:6">
      <c r="A1099" s="103"/>
      <c r="B1099" s="101"/>
      <c r="C1099" s="101"/>
      <c r="D1099" s="104"/>
      <c r="E1099" s="105"/>
      <c r="F1099" s="106"/>
    </row>
    <row r="1100" spans="1:6">
      <c r="A1100" s="103"/>
      <c r="B1100" s="101"/>
      <c r="C1100" s="101"/>
      <c r="D1100" s="104"/>
      <c r="E1100" s="105"/>
      <c r="F1100" s="106"/>
    </row>
    <row r="1101" spans="1:6">
      <c r="A1101" s="103"/>
      <c r="B1101" s="101"/>
      <c r="C1101" s="101"/>
      <c r="D1101" s="104"/>
      <c r="E1101" s="105"/>
      <c r="F1101" s="106"/>
    </row>
    <row r="1102" spans="1:6">
      <c r="A1102" s="103"/>
      <c r="B1102" s="101"/>
      <c r="C1102" s="101"/>
      <c r="D1102" s="104"/>
      <c r="E1102" s="105"/>
      <c r="F1102" s="106"/>
    </row>
    <row r="1103" spans="1:6">
      <c r="A1103" s="103"/>
      <c r="B1103" s="101"/>
      <c r="C1103" s="101"/>
      <c r="D1103" s="104"/>
      <c r="E1103" s="105"/>
      <c r="F1103" s="106"/>
    </row>
    <row r="1104" spans="1:6">
      <c r="A1104" s="103"/>
      <c r="B1104" s="101"/>
      <c r="C1104" s="101"/>
      <c r="D1104" s="104"/>
      <c r="E1104" s="105"/>
      <c r="F1104" s="106"/>
    </row>
    <row r="1105" spans="1:6">
      <c r="A1105" s="103"/>
      <c r="B1105" s="101"/>
      <c r="C1105" s="101"/>
      <c r="D1105" s="104"/>
      <c r="E1105" s="105"/>
      <c r="F1105" s="106"/>
    </row>
    <row r="1106" spans="1:6">
      <c r="A1106" s="103"/>
      <c r="B1106" s="101"/>
      <c r="C1106" s="101"/>
      <c r="D1106" s="104"/>
      <c r="E1106" s="105"/>
      <c r="F1106" s="106"/>
    </row>
    <row r="1107" spans="1:6">
      <c r="A1107" s="103"/>
      <c r="B1107" s="101"/>
      <c r="C1107" s="101"/>
      <c r="D1107" s="104"/>
      <c r="E1107" s="105"/>
      <c r="F1107" s="106"/>
    </row>
    <row r="1108" spans="1:6">
      <c r="A1108" s="103"/>
      <c r="B1108" s="101"/>
      <c r="C1108" s="101"/>
      <c r="D1108" s="104"/>
      <c r="E1108" s="105"/>
      <c r="F1108" s="106"/>
    </row>
    <row r="1109" spans="1:6">
      <c r="A1109" s="103"/>
      <c r="B1109" s="101"/>
      <c r="C1109" s="101"/>
      <c r="D1109" s="104"/>
      <c r="E1109" s="105"/>
      <c r="F1109" s="106"/>
    </row>
    <row r="1110" spans="1:6">
      <c r="A1110" s="103"/>
      <c r="B1110" s="101"/>
      <c r="C1110" s="101"/>
      <c r="D1110" s="104"/>
      <c r="E1110" s="105"/>
      <c r="F1110" s="106"/>
    </row>
    <row r="1111" spans="1:6">
      <c r="A1111" s="103"/>
      <c r="B1111" s="101"/>
      <c r="C1111" s="101"/>
      <c r="D1111" s="104"/>
      <c r="E1111" s="105"/>
      <c r="F1111" s="106"/>
    </row>
    <row r="1112" spans="1:6">
      <c r="A1112" s="103"/>
      <c r="B1112" s="101"/>
      <c r="C1112" s="101"/>
      <c r="D1112" s="104"/>
      <c r="E1112" s="105"/>
      <c r="F1112" s="106"/>
    </row>
    <row r="1113" spans="1:6">
      <c r="A1113" s="103"/>
      <c r="B1113" s="101"/>
      <c r="C1113" s="101"/>
      <c r="D1113" s="104"/>
      <c r="E1113" s="105"/>
      <c r="F1113" s="106"/>
    </row>
    <row r="1114" spans="1:6">
      <c r="A1114" s="103"/>
      <c r="B1114" s="101"/>
      <c r="C1114" s="101"/>
      <c r="D1114" s="104"/>
      <c r="E1114" s="105"/>
      <c r="F1114" s="106"/>
    </row>
    <row r="1115" spans="1:6">
      <c r="A1115" s="103"/>
      <c r="B1115" s="101"/>
      <c r="C1115" s="101"/>
      <c r="D1115" s="104"/>
      <c r="E1115" s="105"/>
      <c r="F1115" s="106"/>
    </row>
    <row r="1116" spans="1:6">
      <c r="A1116" s="103"/>
      <c r="B1116" s="101"/>
      <c r="C1116" s="101"/>
      <c r="D1116" s="104"/>
      <c r="E1116" s="105"/>
      <c r="F1116" s="106"/>
    </row>
    <row r="1117" spans="1:6">
      <c r="A1117" s="103"/>
      <c r="B1117" s="101"/>
      <c r="C1117" s="101"/>
      <c r="D1117" s="104"/>
      <c r="E1117" s="105"/>
      <c r="F1117" s="106"/>
    </row>
    <row r="1118" spans="1:6">
      <c r="A1118" s="103"/>
      <c r="B1118" s="101"/>
      <c r="C1118" s="101"/>
      <c r="D1118" s="104"/>
      <c r="E1118" s="105"/>
      <c r="F1118" s="106"/>
    </row>
    <row r="1119" spans="1:6">
      <c r="A1119" s="103"/>
      <c r="B1119" s="101"/>
      <c r="C1119" s="101"/>
      <c r="D1119" s="104"/>
      <c r="E1119" s="105"/>
      <c r="F1119" s="106"/>
    </row>
    <row r="1120" spans="1:6">
      <c r="A1120" s="103"/>
      <c r="B1120" s="101"/>
      <c r="C1120" s="101"/>
      <c r="D1120" s="104"/>
      <c r="E1120" s="105"/>
      <c r="F1120" s="106"/>
    </row>
    <row r="1121" spans="1:6">
      <c r="A1121" s="103"/>
      <c r="B1121" s="101"/>
      <c r="C1121" s="101"/>
      <c r="D1121" s="104"/>
      <c r="E1121" s="105"/>
      <c r="F1121" s="106"/>
    </row>
    <row r="1122" spans="1:6">
      <c r="A1122" s="103"/>
      <c r="B1122" s="101"/>
      <c r="C1122" s="101"/>
      <c r="D1122" s="104"/>
      <c r="E1122" s="105"/>
      <c r="F1122" s="106"/>
    </row>
    <row r="1123" spans="1:6">
      <c r="A1123" s="103"/>
      <c r="B1123" s="101"/>
      <c r="C1123" s="101"/>
      <c r="D1123" s="104"/>
      <c r="E1123" s="105"/>
      <c r="F1123" s="106"/>
    </row>
    <row r="1124" spans="1:6">
      <c r="A1124" s="103"/>
      <c r="B1124" s="101"/>
      <c r="C1124" s="101"/>
      <c r="D1124" s="104"/>
      <c r="E1124" s="105"/>
      <c r="F1124" s="106"/>
    </row>
    <row r="1125" spans="1:6">
      <c r="A1125" s="103"/>
      <c r="B1125" s="101"/>
      <c r="C1125" s="101"/>
      <c r="D1125" s="104"/>
      <c r="E1125" s="105"/>
      <c r="F1125" s="106"/>
    </row>
    <row r="1126" spans="1:6">
      <c r="A1126" s="103"/>
      <c r="B1126" s="101"/>
      <c r="C1126" s="101"/>
      <c r="D1126" s="104"/>
      <c r="E1126" s="105"/>
      <c r="F1126" s="106"/>
    </row>
    <row r="1127" spans="1:6">
      <c r="A1127" s="103"/>
      <c r="B1127" s="101"/>
      <c r="C1127" s="101"/>
      <c r="D1127" s="104"/>
      <c r="E1127" s="105"/>
      <c r="F1127" s="106"/>
    </row>
    <row r="1128" spans="1:6">
      <c r="A1128" s="103"/>
      <c r="B1128" s="101"/>
      <c r="C1128" s="101"/>
      <c r="D1128" s="104"/>
      <c r="E1128" s="105"/>
      <c r="F1128" s="106"/>
    </row>
    <row r="1129" spans="1:6">
      <c r="A1129" s="103"/>
      <c r="B1129" s="101"/>
      <c r="C1129" s="101"/>
      <c r="D1129" s="104"/>
      <c r="E1129" s="105"/>
      <c r="F1129" s="106"/>
    </row>
    <row r="1130" spans="1:6">
      <c r="A1130" s="103"/>
      <c r="B1130" s="101"/>
      <c r="C1130" s="101"/>
      <c r="D1130" s="104"/>
      <c r="E1130" s="105"/>
      <c r="F1130" s="106"/>
    </row>
    <row r="1131" spans="1:6">
      <c r="A1131" s="103"/>
      <c r="B1131" s="101"/>
      <c r="C1131" s="101"/>
      <c r="D1131" s="104"/>
      <c r="E1131" s="105"/>
      <c r="F1131" s="106"/>
    </row>
    <row r="1132" spans="1:6">
      <c r="A1132" s="103"/>
      <c r="B1132" s="101"/>
      <c r="C1132" s="101"/>
      <c r="D1132" s="104"/>
      <c r="E1132" s="105"/>
      <c r="F1132" s="106"/>
    </row>
    <row r="1133" spans="1:6">
      <c r="A1133" s="103"/>
      <c r="B1133" s="101"/>
      <c r="C1133" s="101"/>
      <c r="D1133" s="104"/>
      <c r="E1133" s="105"/>
      <c r="F1133" s="106"/>
    </row>
    <row r="1134" spans="1:6">
      <c r="A1134" s="103"/>
      <c r="B1134" s="101"/>
      <c r="C1134" s="101"/>
      <c r="D1134" s="104"/>
      <c r="E1134" s="105"/>
      <c r="F1134" s="106"/>
    </row>
    <row r="1135" spans="1:6">
      <c r="A1135" s="103"/>
      <c r="B1135" s="101"/>
      <c r="C1135" s="101"/>
      <c r="D1135" s="104"/>
      <c r="E1135" s="105"/>
      <c r="F1135" s="106"/>
    </row>
    <row r="1136" spans="1:6">
      <c r="A1136" s="103"/>
      <c r="B1136" s="101"/>
      <c r="C1136" s="101"/>
      <c r="D1136" s="104"/>
      <c r="E1136" s="105"/>
      <c r="F1136" s="106"/>
    </row>
    <row r="1137" spans="1:6">
      <c r="A1137" s="103"/>
      <c r="B1137" s="101"/>
      <c r="C1137" s="101"/>
      <c r="D1137" s="104"/>
      <c r="E1137" s="105"/>
      <c r="F1137" s="106"/>
    </row>
    <row r="1138" spans="1:6">
      <c r="A1138" s="103"/>
      <c r="B1138" s="101"/>
      <c r="C1138" s="101"/>
      <c r="D1138" s="104"/>
      <c r="E1138" s="105"/>
      <c r="F1138" s="106"/>
    </row>
    <row r="1139" spans="1:6">
      <c r="A1139" s="103"/>
      <c r="B1139" s="101"/>
      <c r="C1139" s="101"/>
      <c r="D1139" s="104"/>
      <c r="E1139" s="105"/>
      <c r="F1139" s="106"/>
    </row>
    <row r="1140" spans="1:6">
      <c r="A1140" s="103"/>
      <c r="B1140" s="101"/>
      <c r="C1140" s="101"/>
      <c r="D1140" s="104"/>
      <c r="E1140" s="105"/>
      <c r="F1140" s="106"/>
    </row>
    <row r="1141" spans="1:6">
      <c r="A1141" s="103"/>
      <c r="B1141" s="101"/>
      <c r="C1141" s="101"/>
      <c r="D1141" s="104"/>
      <c r="E1141" s="105"/>
      <c r="F1141" s="106"/>
    </row>
    <row r="1142" spans="1:6">
      <c r="A1142" s="103"/>
      <c r="B1142" s="101"/>
      <c r="C1142" s="101"/>
      <c r="D1142" s="104"/>
      <c r="E1142" s="105"/>
      <c r="F1142" s="106"/>
    </row>
    <row r="1143" spans="1:6">
      <c r="A1143" s="103"/>
      <c r="B1143" s="101"/>
      <c r="C1143" s="101"/>
      <c r="D1143" s="104"/>
      <c r="E1143" s="105"/>
      <c r="F1143" s="106"/>
    </row>
    <row r="1144" spans="1:6">
      <c r="A1144" s="103"/>
      <c r="B1144" s="101"/>
      <c r="C1144" s="101"/>
      <c r="D1144" s="104"/>
      <c r="E1144" s="105"/>
      <c r="F1144" s="106"/>
    </row>
    <row r="1145" spans="1:6">
      <c r="A1145" s="103"/>
      <c r="B1145" s="101"/>
      <c r="C1145" s="101"/>
      <c r="D1145" s="104"/>
      <c r="E1145" s="105"/>
      <c r="F1145" s="106"/>
    </row>
    <row r="1146" spans="1:6">
      <c r="A1146" s="103"/>
      <c r="B1146" s="101"/>
      <c r="C1146" s="101"/>
      <c r="D1146" s="104"/>
      <c r="E1146" s="105"/>
      <c r="F1146" s="106"/>
    </row>
    <row r="1147" spans="1:6">
      <c r="A1147" s="103"/>
      <c r="B1147" s="101"/>
      <c r="C1147" s="101"/>
      <c r="D1147" s="104"/>
      <c r="E1147" s="105"/>
      <c r="F1147" s="106"/>
    </row>
    <row r="1148" spans="1:6">
      <c r="A1148" s="103"/>
      <c r="B1148" s="101"/>
      <c r="C1148" s="101"/>
      <c r="D1148" s="104"/>
      <c r="E1148" s="105"/>
      <c r="F1148" s="106"/>
    </row>
    <row r="1149" spans="1:6">
      <c r="A1149" s="103"/>
      <c r="B1149" s="101"/>
      <c r="C1149" s="101"/>
      <c r="D1149" s="104"/>
      <c r="E1149" s="105"/>
      <c r="F1149" s="106"/>
    </row>
    <row r="1150" spans="1:6">
      <c r="A1150" s="103"/>
      <c r="B1150" s="101"/>
      <c r="C1150" s="101"/>
      <c r="D1150" s="104"/>
      <c r="E1150" s="105"/>
      <c r="F1150" s="106"/>
    </row>
    <row r="1151" spans="1:6">
      <c r="A1151" s="103"/>
      <c r="B1151" s="101"/>
      <c r="C1151" s="101"/>
      <c r="D1151" s="104"/>
      <c r="E1151" s="105"/>
      <c r="F1151" s="106"/>
    </row>
    <row r="1152" spans="1:6">
      <c r="A1152" s="103"/>
      <c r="B1152" s="101"/>
      <c r="C1152" s="101"/>
      <c r="D1152" s="104"/>
      <c r="E1152" s="105"/>
      <c r="F1152" s="106"/>
    </row>
    <row r="1153" spans="1:6">
      <c r="A1153" s="103"/>
      <c r="B1153" s="101"/>
      <c r="C1153" s="101"/>
      <c r="D1153" s="104"/>
      <c r="E1153" s="105"/>
      <c r="F1153" s="106"/>
    </row>
    <row r="1154" spans="1:6">
      <c r="A1154" s="103"/>
      <c r="B1154" s="101"/>
      <c r="C1154" s="101"/>
      <c r="D1154" s="104"/>
      <c r="E1154" s="105"/>
      <c r="F1154" s="106"/>
    </row>
    <row r="1155" spans="1:6">
      <c r="A1155" s="103"/>
      <c r="B1155" s="101"/>
      <c r="C1155" s="101"/>
      <c r="D1155" s="104"/>
      <c r="E1155" s="105"/>
      <c r="F1155" s="106"/>
    </row>
    <row r="1156" spans="1:6">
      <c r="A1156" s="103"/>
      <c r="B1156" s="101"/>
      <c r="C1156" s="101"/>
      <c r="D1156" s="104"/>
      <c r="E1156" s="105"/>
      <c r="F1156" s="106"/>
    </row>
    <row r="1157" spans="1:6">
      <c r="A1157" s="103"/>
      <c r="B1157" s="101"/>
      <c r="C1157" s="101"/>
      <c r="D1157" s="104"/>
      <c r="E1157" s="105"/>
      <c r="F1157" s="106"/>
    </row>
    <row r="1158" spans="1:6">
      <c r="A1158" s="103"/>
      <c r="B1158" s="101"/>
      <c r="C1158" s="101"/>
      <c r="D1158" s="104"/>
      <c r="E1158" s="105"/>
      <c r="F1158" s="106"/>
    </row>
    <row r="1159" spans="1:6">
      <c r="A1159" s="103"/>
      <c r="B1159" s="101"/>
      <c r="C1159" s="101"/>
      <c r="D1159" s="104"/>
      <c r="E1159" s="105"/>
      <c r="F1159" s="106"/>
    </row>
    <row r="1160" spans="1:6">
      <c r="A1160" s="103"/>
      <c r="B1160" s="101"/>
      <c r="C1160" s="101"/>
      <c r="D1160" s="104"/>
      <c r="E1160" s="105"/>
      <c r="F1160" s="106"/>
    </row>
    <row r="1161" spans="1:6">
      <c r="A1161" s="103"/>
      <c r="B1161" s="101"/>
      <c r="C1161" s="101"/>
      <c r="D1161" s="104"/>
      <c r="E1161" s="105"/>
      <c r="F1161" s="106"/>
    </row>
    <row r="1162" spans="1:6">
      <c r="A1162" s="103"/>
      <c r="B1162" s="101"/>
      <c r="C1162" s="101"/>
      <c r="D1162" s="104"/>
      <c r="E1162" s="105"/>
      <c r="F1162" s="106"/>
    </row>
    <row r="1163" spans="1:6">
      <c r="A1163" s="103"/>
      <c r="B1163" s="101"/>
      <c r="C1163" s="101"/>
      <c r="D1163" s="104"/>
      <c r="E1163" s="105"/>
      <c r="F1163" s="106"/>
    </row>
    <row r="1164" spans="1:6">
      <c r="A1164" s="103"/>
      <c r="B1164" s="101"/>
      <c r="C1164" s="101"/>
      <c r="D1164" s="104"/>
      <c r="E1164" s="105"/>
      <c r="F1164" s="106"/>
    </row>
    <row r="1165" spans="1:6">
      <c r="A1165" s="103"/>
      <c r="B1165" s="101"/>
      <c r="C1165" s="101"/>
      <c r="D1165" s="104"/>
      <c r="E1165" s="105"/>
      <c r="F1165" s="106"/>
    </row>
    <row r="1166" spans="1:6">
      <c r="A1166" s="103"/>
      <c r="B1166" s="101"/>
      <c r="C1166" s="101"/>
      <c r="D1166" s="104"/>
      <c r="E1166" s="105"/>
      <c r="F1166" s="106"/>
    </row>
    <row r="1167" spans="1:6">
      <c r="A1167" s="103"/>
      <c r="B1167" s="101"/>
      <c r="C1167" s="101"/>
      <c r="D1167" s="104"/>
      <c r="E1167" s="105"/>
      <c r="F1167" s="106"/>
    </row>
    <row r="1168" spans="1:6">
      <c r="A1168" s="103"/>
      <c r="B1168" s="101"/>
      <c r="C1168" s="101"/>
      <c r="D1168" s="104"/>
      <c r="E1168" s="105"/>
      <c r="F1168" s="106"/>
    </row>
    <row r="1169" spans="1:6">
      <c r="A1169" s="103"/>
      <c r="B1169" s="101"/>
      <c r="C1169" s="101"/>
      <c r="D1169" s="104"/>
      <c r="E1169" s="105"/>
      <c r="F1169" s="106"/>
    </row>
    <row r="1170" spans="1:6">
      <c r="A1170" s="103"/>
      <c r="B1170" s="101"/>
      <c r="C1170" s="101"/>
      <c r="D1170" s="104"/>
      <c r="E1170" s="105"/>
      <c r="F1170" s="106"/>
    </row>
    <row r="1171" spans="1:6">
      <c r="A1171" s="103"/>
      <c r="B1171" s="101"/>
      <c r="C1171" s="101"/>
      <c r="D1171" s="104"/>
      <c r="E1171" s="105"/>
      <c r="F1171" s="106"/>
    </row>
    <row r="1172" spans="1:6">
      <c r="A1172" s="103"/>
      <c r="B1172" s="101"/>
      <c r="C1172" s="101"/>
      <c r="D1172" s="104"/>
      <c r="E1172" s="105"/>
      <c r="F1172" s="106"/>
    </row>
    <row r="1173" spans="1:6">
      <c r="A1173" s="103"/>
      <c r="B1173" s="101"/>
      <c r="C1173" s="101"/>
      <c r="D1173" s="104"/>
      <c r="E1173" s="105"/>
      <c r="F1173" s="106"/>
    </row>
    <row r="1174" spans="1:6">
      <c r="A1174" s="103"/>
      <c r="B1174" s="101"/>
      <c r="C1174" s="101"/>
      <c r="D1174" s="104"/>
      <c r="E1174" s="105"/>
      <c r="F1174" s="106"/>
    </row>
    <row r="1175" spans="1:6">
      <c r="A1175" s="103"/>
      <c r="B1175" s="101"/>
      <c r="C1175" s="101"/>
      <c r="D1175" s="104"/>
      <c r="E1175" s="105"/>
      <c r="F1175" s="106"/>
    </row>
    <row r="1176" spans="1:6">
      <c r="A1176" s="103"/>
      <c r="B1176" s="101"/>
      <c r="C1176" s="101"/>
      <c r="D1176" s="104"/>
      <c r="E1176" s="105"/>
      <c r="F1176" s="106"/>
    </row>
    <row r="1177" spans="1:6">
      <c r="A1177" s="103"/>
      <c r="B1177" s="101"/>
      <c r="C1177" s="101"/>
      <c r="D1177" s="104"/>
      <c r="E1177" s="105"/>
      <c r="F1177" s="106"/>
    </row>
    <row r="1178" spans="1:6">
      <c r="A1178" s="103"/>
      <c r="B1178" s="101"/>
      <c r="C1178" s="101"/>
      <c r="D1178" s="104"/>
      <c r="E1178" s="105"/>
      <c r="F1178" s="106"/>
    </row>
    <row r="1179" spans="1:6">
      <c r="A1179" s="103"/>
      <c r="B1179" s="101"/>
      <c r="C1179" s="101"/>
      <c r="D1179" s="104"/>
      <c r="E1179" s="105"/>
      <c r="F1179" s="106"/>
    </row>
    <row r="1180" spans="1:6">
      <c r="A1180" s="103"/>
      <c r="B1180" s="101"/>
      <c r="C1180" s="101"/>
      <c r="D1180" s="104"/>
      <c r="E1180" s="105"/>
      <c r="F1180" s="106"/>
    </row>
    <row r="1181" spans="1:6">
      <c r="A1181" s="103"/>
      <c r="B1181" s="101"/>
      <c r="C1181" s="101"/>
      <c r="D1181" s="104"/>
      <c r="E1181" s="105"/>
      <c r="F1181" s="106"/>
    </row>
    <row r="1182" spans="1:6">
      <c r="A1182" s="103"/>
      <c r="B1182" s="101"/>
      <c r="C1182" s="101"/>
      <c r="D1182" s="104"/>
      <c r="E1182" s="105"/>
      <c r="F1182" s="106"/>
    </row>
    <row r="1183" spans="1:6">
      <c r="A1183" s="103"/>
      <c r="B1183" s="101"/>
      <c r="C1183" s="101"/>
      <c r="D1183" s="104"/>
      <c r="E1183" s="105"/>
      <c r="F1183" s="106"/>
    </row>
    <row r="1184" spans="1:6">
      <c r="A1184" s="103"/>
      <c r="B1184" s="101"/>
      <c r="C1184" s="101"/>
      <c r="D1184" s="104"/>
      <c r="E1184" s="105"/>
      <c r="F1184" s="106"/>
    </row>
    <row r="1185" spans="1:6">
      <c r="A1185" s="103"/>
      <c r="B1185" s="101"/>
      <c r="C1185" s="101"/>
      <c r="D1185" s="104"/>
      <c r="E1185" s="105"/>
      <c r="F1185" s="106"/>
    </row>
    <row r="1186" spans="1:6">
      <c r="A1186" s="103"/>
      <c r="B1186" s="101"/>
      <c r="C1186" s="101"/>
      <c r="D1186" s="104"/>
      <c r="E1186" s="105"/>
      <c r="F1186" s="106"/>
    </row>
    <row r="1187" spans="1:6">
      <c r="A1187" s="103"/>
      <c r="B1187" s="101"/>
      <c r="C1187" s="101"/>
      <c r="D1187" s="104"/>
      <c r="E1187" s="105"/>
      <c r="F1187" s="106"/>
    </row>
    <row r="1188" spans="1:6">
      <c r="A1188" s="103"/>
      <c r="B1188" s="101"/>
      <c r="C1188" s="101"/>
      <c r="D1188" s="104"/>
      <c r="E1188" s="105"/>
      <c r="F1188" s="106"/>
    </row>
    <row r="1189" spans="1:6">
      <c r="A1189" s="103"/>
      <c r="B1189" s="101"/>
      <c r="C1189" s="101"/>
      <c r="D1189" s="104"/>
      <c r="E1189" s="105"/>
      <c r="F1189" s="106"/>
    </row>
    <row r="1190" spans="1:6">
      <c r="A1190" s="103"/>
      <c r="B1190" s="101"/>
      <c r="C1190" s="101"/>
      <c r="D1190" s="104"/>
      <c r="E1190" s="105"/>
      <c r="F1190" s="106"/>
    </row>
    <row r="1191" spans="1:6">
      <c r="A1191" s="103"/>
      <c r="B1191" s="101"/>
      <c r="C1191" s="101"/>
      <c r="D1191" s="104"/>
      <c r="E1191" s="105"/>
      <c r="F1191" s="106"/>
    </row>
    <row r="1192" spans="1:6">
      <c r="A1192" s="103"/>
      <c r="B1192" s="101"/>
      <c r="C1192" s="101"/>
      <c r="D1192" s="104"/>
      <c r="E1192" s="105"/>
      <c r="F1192" s="106"/>
    </row>
    <row r="1193" spans="1:6">
      <c r="A1193" s="103"/>
      <c r="B1193" s="101"/>
      <c r="C1193" s="101"/>
      <c r="D1193" s="104"/>
      <c r="E1193" s="105"/>
      <c r="F1193" s="106"/>
    </row>
    <row r="1194" spans="1:6">
      <c r="A1194" s="103"/>
      <c r="B1194" s="101"/>
      <c r="C1194" s="101"/>
      <c r="D1194" s="104"/>
      <c r="E1194" s="105"/>
      <c r="F1194" s="106"/>
    </row>
    <row r="1195" spans="1:6">
      <c r="A1195" s="103"/>
      <c r="B1195" s="101"/>
      <c r="C1195" s="101"/>
      <c r="D1195" s="104"/>
      <c r="E1195" s="105"/>
      <c r="F1195" s="106"/>
    </row>
    <row r="1196" spans="1:6">
      <c r="A1196" s="103"/>
      <c r="B1196" s="101"/>
      <c r="C1196" s="101"/>
      <c r="D1196" s="104"/>
      <c r="E1196" s="105"/>
      <c r="F1196" s="106"/>
    </row>
    <row r="1197" spans="1:6">
      <c r="A1197" s="103"/>
      <c r="B1197" s="101"/>
      <c r="C1197" s="101"/>
      <c r="D1197" s="104"/>
      <c r="E1197" s="105"/>
      <c r="F1197" s="106"/>
    </row>
    <row r="1198" spans="1:6">
      <c r="A1198" s="103"/>
      <c r="B1198" s="101"/>
      <c r="C1198" s="101"/>
      <c r="D1198" s="104"/>
      <c r="E1198" s="105"/>
      <c r="F1198" s="106"/>
    </row>
    <row r="1199" spans="1:6">
      <c r="A1199" s="103"/>
      <c r="B1199" s="101"/>
      <c r="C1199" s="101"/>
      <c r="D1199" s="104"/>
      <c r="E1199" s="105"/>
      <c r="F1199" s="106"/>
    </row>
    <row r="1200" spans="1:6">
      <c r="A1200" s="103"/>
      <c r="B1200" s="101"/>
      <c r="C1200" s="101"/>
      <c r="D1200" s="104"/>
      <c r="E1200" s="105"/>
      <c r="F1200" s="106"/>
    </row>
    <row r="1201" spans="1:6">
      <c r="A1201" s="103"/>
      <c r="B1201" s="101"/>
      <c r="C1201" s="101"/>
      <c r="D1201" s="104"/>
      <c r="E1201" s="105"/>
      <c r="F1201" s="106"/>
    </row>
    <row r="1202" spans="1:6">
      <c r="A1202" s="103"/>
      <c r="B1202" s="101"/>
      <c r="C1202" s="101"/>
      <c r="D1202" s="104"/>
      <c r="E1202" s="105"/>
      <c r="F1202" s="106"/>
    </row>
    <row r="1203" spans="1:6">
      <c r="A1203" s="103"/>
      <c r="B1203" s="101"/>
      <c r="C1203" s="101"/>
      <c r="D1203" s="104"/>
      <c r="E1203" s="105"/>
      <c r="F1203" s="106"/>
    </row>
    <row r="1204" spans="1:6">
      <c r="A1204" s="103"/>
      <c r="B1204" s="101"/>
      <c r="C1204" s="101"/>
      <c r="D1204" s="104"/>
      <c r="E1204" s="105"/>
      <c r="F1204" s="106"/>
    </row>
    <row r="1205" spans="1:6">
      <c r="A1205" s="103"/>
      <c r="B1205" s="101"/>
      <c r="C1205" s="101"/>
      <c r="D1205" s="104"/>
      <c r="E1205" s="105"/>
      <c r="F1205" s="106"/>
    </row>
    <row r="1206" spans="1:6">
      <c r="A1206" s="103"/>
      <c r="B1206" s="101"/>
      <c r="C1206" s="101"/>
      <c r="D1206" s="104"/>
      <c r="E1206" s="105"/>
      <c r="F1206" s="106"/>
    </row>
    <row r="1207" spans="1:6">
      <c r="A1207" s="103"/>
      <c r="B1207" s="101"/>
      <c r="C1207" s="101"/>
      <c r="D1207" s="104"/>
      <c r="E1207" s="105"/>
      <c r="F1207" s="106"/>
    </row>
    <row r="1208" spans="1:6">
      <c r="A1208" s="103"/>
      <c r="B1208" s="101"/>
      <c r="C1208" s="101"/>
      <c r="D1208" s="104"/>
      <c r="E1208" s="105"/>
      <c r="F1208" s="106"/>
    </row>
    <row r="1209" spans="1:6">
      <c r="A1209" s="103"/>
      <c r="B1209" s="101"/>
      <c r="C1209" s="101"/>
      <c r="D1209" s="104"/>
      <c r="E1209" s="105"/>
      <c r="F1209" s="106"/>
    </row>
    <row r="1210" spans="1:6">
      <c r="A1210" s="103"/>
      <c r="B1210" s="101"/>
      <c r="C1210" s="101"/>
      <c r="D1210" s="104"/>
      <c r="E1210" s="105"/>
      <c r="F1210" s="106"/>
    </row>
    <row r="1211" spans="1:6">
      <c r="A1211" s="103"/>
      <c r="B1211" s="101"/>
      <c r="C1211" s="101"/>
      <c r="D1211" s="104"/>
      <c r="E1211" s="105"/>
      <c r="F1211" s="106"/>
    </row>
    <row r="1212" spans="1:6">
      <c r="A1212" s="103"/>
      <c r="B1212" s="101"/>
      <c r="C1212" s="101"/>
      <c r="D1212" s="104"/>
      <c r="E1212" s="105"/>
      <c r="F1212" s="106"/>
    </row>
    <row r="1213" spans="1:6">
      <c r="A1213" s="103"/>
      <c r="B1213" s="101"/>
      <c r="C1213" s="101"/>
      <c r="D1213" s="104"/>
      <c r="E1213" s="105"/>
      <c r="F1213" s="106"/>
    </row>
    <row r="1214" spans="1:6">
      <c r="A1214" s="103"/>
      <c r="B1214" s="101"/>
      <c r="C1214" s="101"/>
      <c r="D1214" s="104"/>
      <c r="E1214" s="105"/>
      <c r="F1214" s="106"/>
    </row>
    <row r="1215" spans="1:6">
      <c r="A1215" s="103"/>
      <c r="B1215" s="101"/>
      <c r="C1215" s="101"/>
      <c r="D1215" s="104"/>
      <c r="E1215" s="105"/>
      <c r="F1215" s="106"/>
    </row>
    <row r="1216" spans="1:6">
      <c r="A1216" s="103"/>
      <c r="B1216" s="101"/>
      <c r="C1216" s="101"/>
      <c r="D1216" s="104"/>
      <c r="E1216" s="105"/>
      <c r="F1216" s="106"/>
    </row>
    <row r="1217" spans="1:6">
      <c r="A1217" s="103"/>
      <c r="B1217" s="101"/>
      <c r="C1217" s="101"/>
      <c r="D1217" s="104"/>
      <c r="E1217" s="105"/>
      <c r="F1217" s="106"/>
    </row>
    <row r="1218" spans="1:6">
      <c r="A1218" s="103"/>
      <c r="B1218" s="101"/>
      <c r="C1218" s="101"/>
      <c r="D1218" s="104"/>
      <c r="E1218" s="105"/>
      <c r="F1218" s="106"/>
    </row>
    <row r="1219" spans="1:6">
      <c r="A1219" s="103"/>
      <c r="B1219" s="101"/>
      <c r="C1219" s="101"/>
      <c r="D1219" s="104"/>
      <c r="E1219" s="105"/>
      <c r="F1219" s="106"/>
    </row>
    <row r="1220" spans="1:6">
      <c r="A1220" s="103"/>
      <c r="B1220" s="101"/>
      <c r="C1220" s="101"/>
      <c r="D1220" s="104"/>
      <c r="E1220" s="105"/>
      <c r="F1220" s="106"/>
    </row>
    <row r="1221" spans="1:6">
      <c r="A1221" s="103"/>
      <c r="B1221" s="101"/>
      <c r="C1221" s="101"/>
      <c r="D1221" s="104"/>
      <c r="E1221" s="105"/>
      <c r="F1221" s="106"/>
    </row>
    <row r="1222" spans="1:6">
      <c r="A1222" s="103"/>
      <c r="B1222" s="101"/>
      <c r="C1222" s="101"/>
      <c r="D1222" s="104"/>
      <c r="E1222" s="105"/>
      <c r="F1222" s="106"/>
    </row>
    <row r="1223" spans="1:6">
      <c r="A1223" s="103"/>
      <c r="B1223" s="101"/>
      <c r="C1223" s="101"/>
      <c r="D1223" s="104"/>
      <c r="E1223" s="105"/>
      <c r="F1223" s="106"/>
    </row>
    <row r="1224" spans="1:6">
      <c r="A1224" s="103"/>
      <c r="B1224" s="101"/>
      <c r="C1224" s="101"/>
      <c r="D1224" s="104"/>
      <c r="E1224" s="105"/>
      <c r="F1224" s="106"/>
    </row>
    <row r="1225" spans="1:6">
      <c r="A1225" s="103"/>
      <c r="B1225" s="101"/>
      <c r="C1225" s="101"/>
      <c r="D1225" s="104"/>
      <c r="E1225" s="105"/>
      <c r="F1225" s="106"/>
    </row>
    <row r="1226" spans="1:6">
      <c r="A1226" s="103"/>
      <c r="B1226" s="101"/>
      <c r="C1226" s="101"/>
      <c r="D1226" s="104"/>
      <c r="E1226" s="105"/>
      <c r="F1226" s="106"/>
    </row>
    <row r="1227" spans="1:6">
      <c r="A1227" s="103"/>
      <c r="B1227" s="101"/>
      <c r="C1227" s="101"/>
      <c r="D1227" s="104"/>
      <c r="E1227" s="105"/>
      <c r="F1227" s="106"/>
    </row>
    <row r="1228" spans="1:6">
      <c r="A1228" s="103"/>
      <c r="B1228" s="101"/>
      <c r="C1228" s="101"/>
      <c r="D1228" s="104"/>
      <c r="E1228" s="105"/>
      <c r="F1228" s="106"/>
    </row>
    <row r="1229" spans="1:6">
      <c r="A1229" s="103"/>
      <c r="B1229" s="101"/>
      <c r="C1229" s="101"/>
      <c r="D1229" s="104"/>
      <c r="E1229" s="105"/>
      <c r="F1229" s="106"/>
    </row>
    <row r="1230" spans="1:6">
      <c r="A1230" s="103"/>
      <c r="B1230" s="101"/>
      <c r="C1230" s="101"/>
      <c r="D1230" s="104"/>
      <c r="E1230" s="105"/>
      <c r="F1230" s="106"/>
    </row>
    <row r="1231" spans="1:6">
      <c r="A1231" s="103"/>
      <c r="B1231" s="101"/>
      <c r="C1231" s="101"/>
      <c r="D1231" s="104"/>
      <c r="E1231" s="105"/>
      <c r="F1231" s="106"/>
    </row>
    <row r="1232" spans="1:6">
      <c r="A1232" s="103"/>
      <c r="B1232" s="101"/>
      <c r="C1232" s="101"/>
      <c r="D1232" s="104"/>
      <c r="E1232" s="105"/>
      <c r="F1232" s="106"/>
    </row>
    <row r="1233" spans="1:6">
      <c r="A1233" s="103"/>
      <c r="B1233" s="101"/>
      <c r="C1233" s="101"/>
      <c r="D1233" s="104"/>
      <c r="E1233" s="105"/>
      <c r="F1233" s="106"/>
    </row>
    <row r="1234" spans="1:6">
      <c r="A1234" s="103"/>
      <c r="B1234" s="101"/>
      <c r="C1234" s="101"/>
      <c r="D1234" s="104"/>
      <c r="E1234" s="105"/>
      <c r="F1234" s="106"/>
    </row>
    <row r="1235" spans="1:6">
      <c r="A1235" s="103"/>
      <c r="B1235" s="101"/>
      <c r="C1235" s="101"/>
      <c r="D1235" s="104"/>
      <c r="E1235" s="105"/>
      <c r="F1235" s="106"/>
    </row>
    <row r="1236" spans="1:6">
      <c r="A1236" s="103"/>
      <c r="B1236" s="101"/>
      <c r="C1236" s="101"/>
      <c r="D1236" s="104"/>
      <c r="E1236" s="105"/>
      <c r="F1236" s="106"/>
    </row>
    <row r="1237" spans="1:6">
      <c r="A1237" s="103"/>
      <c r="B1237" s="101"/>
      <c r="C1237" s="101"/>
      <c r="D1237" s="104"/>
      <c r="E1237" s="105"/>
      <c r="F1237" s="106"/>
    </row>
    <row r="1238" spans="1:6">
      <c r="A1238" s="103"/>
      <c r="B1238" s="101"/>
      <c r="C1238" s="101"/>
      <c r="D1238" s="104"/>
      <c r="E1238" s="105"/>
      <c r="F1238" s="106"/>
    </row>
    <row r="1239" spans="1:6">
      <c r="A1239" s="103"/>
      <c r="B1239" s="101"/>
      <c r="C1239" s="101"/>
      <c r="D1239" s="104"/>
      <c r="E1239" s="105"/>
      <c r="F1239" s="106"/>
    </row>
    <row r="1240" spans="1:6">
      <c r="A1240" s="103"/>
      <c r="B1240" s="101"/>
      <c r="C1240" s="101"/>
      <c r="D1240" s="104"/>
      <c r="E1240" s="105"/>
      <c r="F1240" s="106"/>
    </row>
    <row r="1241" spans="1:6">
      <c r="A1241" s="103"/>
      <c r="B1241" s="101"/>
      <c r="C1241" s="101"/>
      <c r="D1241" s="104"/>
      <c r="E1241" s="105"/>
      <c r="F1241" s="106"/>
    </row>
    <row r="1242" spans="1:6">
      <c r="A1242" s="103"/>
      <c r="B1242" s="101"/>
      <c r="C1242" s="101"/>
      <c r="D1242" s="104"/>
      <c r="E1242" s="105"/>
      <c r="F1242" s="106"/>
    </row>
    <row r="1243" spans="1:6">
      <c r="A1243" s="103"/>
      <c r="B1243" s="101"/>
      <c r="C1243" s="101"/>
      <c r="D1243" s="104"/>
      <c r="E1243" s="105"/>
      <c r="F1243" s="106"/>
    </row>
    <row r="1244" spans="1:6">
      <c r="A1244" s="103"/>
      <c r="B1244" s="101"/>
      <c r="C1244" s="101"/>
      <c r="D1244" s="104"/>
      <c r="E1244" s="105"/>
      <c r="F1244" s="106"/>
    </row>
    <row r="1245" spans="1:6">
      <c r="A1245" s="103"/>
      <c r="B1245" s="101"/>
      <c r="C1245" s="101"/>
      <c r="D1245" s="104"/>
      <c r="E1245" s="105"/>
      <c r="F1245" s="106"/>
    </row>
    <row r="1246" spans="1:6">
      <c r="A1246" s="103"/>
      <c r="B1246" s="101"/>
      <c r="C1246" s="101"/>
      <c r="D1246" s="104"/>
      <c r="E1246" s="105"/>
      <c r="F1246" s="106"/>
    </row>
    <row r="1247" spans="1:6">
      <c r="A1247" s="103"/>
      <c r="B1247" s="101"/>
      <c r="C1247" s="101"/>
      <c r="D1247" s="104"/>
      <c r="E1247" s="105"/>
      <c r="F1247" s="106"/>
    </row>
    <row r="1248" spans="1:6">
      <c r="A1248" s="103"/>
      <c r="B1248" s="101"/>
      <c r="C1248" s="101"/>
      <c r="D1248" s="104"/>
      <c r="E1248" s="105"/>
      <c r="F1248" s="106"/>
    </row>
    <row r="1249" spans="1:6">
      <c r="A1249" s="103"/>
      <c r="B1249" s="101"/>
      <c r="C1249" s="101"/>
      <c r="D1249" s="104"/>
      <c r="E1249" s="105"/>
      <c r="F1249" s="106"/>
    </row>
    <row r="1250" spans="1:6">
      <c r="A1250" s="103"/>
      <c r="B1250" s="101"/>
      <c r="C1250" s="101"/>
      <c r="D1250" s="104"/>
      <c r="E1250" s="105"/>
      <c r="F1250" s="106"/>
    </row>
    <row r="1251" spans="1:6">
      <c r="A1251" s="103"/>
      <c r="B1251" s="101"/>
      <c r="C1251" s="101"/>
      <c r="D1251" s="104"/>
      <c r="E1251" s="105"/>
      <c r="F1251" s="106"/>
    </row>
    <row r="1252" spans="1:6">
      <c r="A1252" s="103"/>
      <c r="B1252" s="101"/>
      <c r="C1252" s="101"/>
      <c r="D1252" s="104"/>
      <c r="E1252" s="105"/>
      <c r="F1252" s="106"/>
    </row>
    <row r="1253" spans="1:6">
      <c r="A1253" s="103"/>
      <c r="B1253" s="101"/>
      <c r="C1253" s="101"/>
      <c r="D1253" s="104"/>
      <c r="E1253" s="105"/>
      <c r="F1253" s="106"/>
    </row>
    <row r="1254" spans="1:6">
      <c r="A1254" s="103"/>
      <c r="B1254" s="101"/>
      <c r="C1254" s="101"/>
      <c r="D1254" s="104"/>
      <c r="E1254" s="105"/>
      <c r="F1254" s="106"/>
    </row>
    <row r="1255" spans="1:6">
      <c r="A1255" s="103"/>
      <c r="B1255" s="101"/>
      <c r="C1255" s="101"/>
      <c r="D1255" s="104"/>
      <c r="E1255" s="105"/>
      <c r="F1255" s="106"/>
    </row>
    <row r="1256" spans="1:6">
      <c r="A1256" s="103"/>
      <c r="B1256" s="101"/>
      <c r="C1256" s="101"/>
      <c r="D1256" s="104"/>
      <c r="E1256" s="105"/>
      <c r="F1256" s="106"/>
    </row>
    <row r="1257" spans="1:6">
      <c r="A1257" s="103"/>
      <c r="B1257" s="101"/>
      <c r="C1257" s="101"/>
      <c r="D1257" s="104"/>
      <c r="E1257" s="105"/>
      <c r="F1257" s="106"/>
    </row>
    <row r="1258" spans="1:6">
      <c r="A1258" s="103"/>
      <c r="B1258" s="101"/>
      <c r="C1258" s="101"/>
      <c r="D1258" s="104"/>
      <c r="E1258" s="105"/>
      <c r="F1258" s="106"/>
    </row>
    <row r="1259" spans="1:6">
      <c r="A1259" s="103"/>
      <c r="B1259" s="101"/>
      <c r="C1259" s="101"/>
      <c r="D1259" s="104"/>
      <c r="E1259" s="105"/>
      <c r="F1259" s="106"/>
    </row>
    <row r="1260" spans="1:6">
      <c r="A1260" s="103"/>
      <c r="B1260" s="101"/>
      <c r="C1260" s="101"/>
      <c r="D1260" s="104"/>
      <c r="E1260" s="105"/>
      <c r="F1260" s="106"/>
    </row>
    <row r="1261" spans="1:6">
      <c r="A1261" s="103"/>
      <c r="B1261" s="101"/>
      <c r="C1261" s="101"/>
      <c r="D1261" s="104"/>
      <c r="E1261" s="105"/>
      <c r="F1261" s="106"/>
    </row>
    <row r="1262" spans="1:6">
      <c r="A1262" s="103"/>
      <c r="B1262" s="101"/>
      <c r="C1262" s="101"/>
      <c r="D1262" s="104"/>
      <c r="E1262" s="105"/>
      <c r="F1262" s="106"/>
    </row>
    <row r="1263" spans="1:6">
      <c r="A1263" s="103"/>
      <c r="B1263" s="101"/>
      <c r="C1263" s="101"/>
      <c r="D1263" s="104"/>
      <c r="E1263" s="105"/>
      <c r="F1263" s="106"/>
    </row>
    <row r="1264" spans="1:6">
      <c r="A1264" s="103"/>
      <c r="B1264" s="101"/>
      <c r="C1264" s="101"/>
      <c r="D1264" s="104"/>
      <c r="E1264" s="105"/>
      <c r="F1264" s="106"/>
    </row>
    <row r="1265" spans="1:6">
      <c r="A1265" s="103"/>
      <c r="B1265" s="101"/>
      <c r="C1265" s="101"/>
      <c r="D1265" s="104"/>
      <c r="E1265" s="105"/>
      <c r="F1265" s="106"/>
    </row>
    <row r="1266" spans="1:6">
      <c r="A1266" s="103"/>
      <c r="B1266" s="101"/>
      <c r="C1266" s="101"/>
      <c r="D1266" s="104"/>
      <c r="E1266" s="105"/>
      <c r="F1266" s="106"/>
    </row>
    <row r="1267" spans="1:6">
      <c r="A1267" s="103"/>
      <c r="B1267" s="101"/>
      <c r="C1267" s="101"/>
      <c r="D1267" s="104"/>
      <c r="E1267" s="105"/>
      <c r="F1267" s="106"/>
    </row>
    <row r="1268" spans="1:6">
      <c r="A1268" s="103"/>
      <c r="B1268" s="101"/>
      <c r="C1268" s="101"/>
      <c r="D1268" s="104"/>
      <c r="E1268" s="105"/>
      <c r="F1268" s="106"/>
    </row>
    <row r="1269" spans="1:6">
      <c r="A1269" s="103"/>
      <c r="B1269" s="101"/>
      <c r="C1269" s="101"/>
      <c r="D1269" s="104"/>
      <c r="E1269" s="105"/>
      <c r="F1269" s="106"/>
    </row>
    <row r="1270" spans="1:6">
      <c r="A1270" s="103"/>
      <c r="B1270" s="101"/>
      <c r="C1270" s="101"/>
      <c r="D1270" s="104"/>
      <c r="E1270" s="105"/>
      <c r="F1270" s="106"/>
    </row>
    <row r="1271" spans="1:6">
      <c r="A1271" s="103"/>
      <c r="B1271" s="101"/>
      <c r="C1271" s="101"/>
      <c r="D1271" s="104"/>
      <c r="E1271" s="105"/>
      <c r="F1271" s="106"/>
    </row>
    <row r="1272" spans="1:6">
      <c r="A1272" s="103"/>
      <c r="B1272" s="101"/>
      <c r="C1272" s="101"/>
      <c r="D1272" s="104"/>
      <c r="E1272" s="105"/>
      <c r="F1272" s="106"/>
    </row>
    <row r="1273" spans="1:6">
      <c r="A1273" s="103"/>
      <c r="B1273" s="101"/>
      <c r="C1273" s="101"/>
      <c r="D1273" s="104"/>
      <c r="E1273" s="105"/>
      <c r="F1273" s="106"/>
    </row>
    <row r="1274" spans="1:6">
      <c r="A1274" s="103"/>
      <c r="B1274" s="101"/>
      <c r="C1274" s="101"/>
      <c r="D1274" s="104"/>
      <c r="E1274" s="105"/>
      <c r="F1274" s="106"/>
    </row>
    <row r="1275" spans="1:6">
      <c r="A1275" s="103"/>
      <c r="B1275" s="101"/>
      <c r="C1275" s="101"/>
      <c r="D1275" s="104"/>
      <c r="E1275" s="105"/>
      <c r="F1275" s="106"/>
    </row>
    <row r="1276" spans="1:6">
      <c r="A1276" s="103"/>
      <c r="B1276" s="101"/>
      <c r="C1276" s="101"/>
      <c r="D1276" s="104"/>
      <c r="E1276" s="105"/>
      <c r="F1276" s="106"/>
    </row>
    <row r="1277" spans="1:6">
      <c r="A1277" s="103"/>
      <c r="B1277" s="101"/>
      <c r="C1277" s="101"/>
      <c r="D1277" s="104"/>
      <c r="E1277" s="105"/>
      <c r="F1277" s="106"/>
    </row>
    <row r="1278" spans="1:6">
      <c r="A1278" s="103"/>
      <c r="B1278" s="101"/>
      <c r="C1278" s="101"/>
      <c r="D1278" s="104"/>
      <c r="E1278" s="105"/>
      <c r="F1278" s="106"/>
    </row>
    <row r="1279" spans="1:6">
      <c r="A1279" s="103"/>
      <c r="B1279" s="101"/>
      <c r="C1279" s="101"/>
      <c r="D1279" s="104"/>
      <c r="E1279" s="105"/>
      <c r="F1279" s="106"/>
    </row>
    <row r="1280" spans="1:6">
      <c r="A1280" s="103"/>
      <c r="B1280" s="101"/>
      <c r="C1280" s="101"/>
      <c r="D1280" s="104"/>
      <c r="E1280" s="105"/>
      <c r="F1280" s="106"/>
    </row>
    <row r="1281" spans="1:6">
      <c r="A1281" s="103"/>
      <c r="B1281" s="101"/>
      <c r="C1281" s="101"/>
      <c r="D1281" s="104"/>
      <c r="E1281" s="105"/>
      <c r="F1281" s="106"/>
    </row>
    <row r="1282" spans="1:6">
      <c r="A1282" s="103"/>
      <c r="B1282" s="101"/>
      <c r="C1282" s="101"/>
      <c r="D1282" s="104"/>
      <c r="E1282" s="105"/>
      <c r="F1282" s="106"/>
    </row>
    <row r="1283" spans="1:6">
      <c r="A1283" s="103"/>
      <c r="B1283" s="101"/>
      <c r="C1283" s="101"/>
      <c r="D1283" s="104"/>
      <c r="E1283" s="105"/>
      <c r="F1283" s="106"/>
    </row>
    <row r="1284" spans="1:6">
      <c r="A1284" s="103"/>
      <c r="B1284" s="101"/>
      <c r="C1284" s="101"/>
      <c r="D1284" s="104"/>
      <c r="E1284" s="105"/>
      <c r="F1284" s="106"/>
    </row>
    <row r="1285" spans="1:6">
      <c r="A1285" s="103"/>
      <c r="B1285" s="101"/>
      <c r="C1285" s="101"/>
      <c r="D1285" s="104"/>
      <c r="E1285" s="105"/>
      <c r="F1285" s="106"/>
    </row>
    <row r="1286" spans="1:6">
      <c r="A1286" s="103"/>
      <c r="B1286" s="101"/>
      <c r="C1286" s="101"/>
      <c r="D1286" s="104"/>
      <c r="E1286" s="105"/>
      <c r="F1286" s="106"/>
    </row>
    <row r="1287" spans="1:6">
      <c r="A1287" s="103"/>
      <c r="B1287" s="101"/>
      <c r="C1287" s="101"/>
      <c r="D1287" s="104"/>
      <c r="E1287" s="105"/>
      <c r="F1287" s="106"/>
    </row>
    <row r="1288" spans="1:6">
      <c r="A1288" s="103"/>
      <c r="B1288" s="101"/>
      <c r="C1288" s="101"/>
      <c r="D1288" s="104"/>
      <c r="E1288" s="105"/>
      <c r="F1288" s="106"/>
    </row>
    <row r="1289" spans="1:6">
      <c r="A1289" s="103"/>
      <c r="B1289" s="101"/>
      <c r="C1289" s="101"/>
      <c r="D1289" s="104"/>
      <c r="E1289" s="105"/>
      <c r="F1289" s="106"/>
    </row>
    <row r="1290" spans="1:6">
      <c r="A1290" s="103"/>
      <c r="B1290" s="101"/>
      <c r="C1290" s="101"/>
      <c r="D1290" s="104"/>
      <c r="E1290" s="105"/>
      <c r="F1290" s="106"/>
    </row>
    <row r="1291" spans="1:6">
      <c r="A1291" s="103"/>
      <c r="B1291" s="101"/>
      <c r="C1291" s="101"/>
      <c r="D1291" s="104"/>
      <c r="E1291" s="105"/>
      <c r="F1291" s="106"/>
    </row>
    <row r="1292" spans="1:6">
      <c r="A1292" s="103"/>
      <c r="B1292" s="101"/>
      <c r="C1292" s="101"/>
      <c r="D1292" s="104"/>
      <c r="E1292" s="105"/>
      <c r="F1292" s="106"/>
    </row>
    <row r="1293" spans="1:6">
      <c r="A1293" s="103"/>
      <c r="B1293" s="101"/>
      <c r="C1293" s="101"/>
      <c r="D1293" s="104"/>
      <c r="E1293" s="105"/>
      <c r="F1293" s="106"/>
    </row>
    <row r="1294" spans="1:6">
      <c r="A1294" s="103"/>
      <c r="B1294" s="101"/>
      <c r="C1294" s="101"/>
      <c r="D1294" s="104"/>
      <c r="E1294" s="105"/>
      <c r="F1294" s="106"/>
    </row>
    <row r="1295" spans="1:6">
      <c r="A1295" s="103"/>
      <c r="B1295" s="101"/>
      <c r="C1295" s="101"/>
      <c r="D1295" s="104"/>
      <c r="E1295" s="105"/>
      <c r="F1295" s="106"/>
    </row>
    <row r="1296" spans="1:6">
      <c r="A1296" s="103"/>
      <c r="B1296" s="101"/>
      <c r="C1296" s="101"/>
      <c r="D1296" s="104"/>
      <c r="E1296" s="105"/>
      <c r="F1296" s="106"/>
    </row>
    <row r="1297" spans="1:6">
      <c r="A1297" s="103"/>
      <c r="B1297" s="101"/>
      <c r="C1297" s="101"/>
      <c r="D1297" s="104"/>
      <c r="E1297" s="105"/>
      <c r="F1297" s="106"/>
    </row>
    <row r="1298" spans="1:6">
      <c r="A1298" s="103"/>
      <c r="B1298" s="101"/>
      <c r="C1298" s="101"/>
      <c r="D1298" s="104"/>
      <c r="E1298" s="105"/>
      <c r="F1298" s="106"/>
    </row>
    <row r="1299" spans="1:6">
      <c r="A1299" s="103"/>
      <c r="B1299" s="101"/>
      <c r="C1299" s="101"/>
      <c r="D1299" s="104"/>
      <c r="E1299" s="105"/>
      <c r="F1299" s="106"/>
    </row>
    <row r="1300" spans="1:6">
      <c r="A1300" s="103"/>
      <c r="B1300" s="101"/>
      <c r="C1300" s="101"/>
      <c r="D1300" s="104"/>
      <c r="E1300" s="105"/>
      <c r="F1300" s="106"/>
    </row>
    <row r="1301" spans="1:6">
      <c r="A1301" s="103"/>
      <c r="B1301" s="101"/>
      <c r="C1301" s="101"/>
      <c r="D1301" s="104"/>
      <c r="E1301" s="105"/>
      <c r="F1301" s="106"/>
    </row>
    <row r="1302" spans="1:6">
      <c r="A1302" s="103"/>
      <c r="B1302" s="101"/>
      <c r="C1302" s="101"/>
      <c r="D1302" s="104"/>
      <c r="E1302" s="105"/>
      <c r="F1302" s="106"/>
    </row>
    <row r="1303" spans="1:6">
      <c r="A1303" s="103"/>
      <c r="B1303" s="101"/>
      <c r="C1303" s="101"/>
      <c r="D1303" s="104"/>
      <c r="E1303" s="105"/>
      <c r="F1303" s="106"/>
    </row>
    <row r="1304" spans="1:6">
      <c r="A1304" s="103"/>
      <c r="B1304" s="101"/>
      <c r="C1304" s="101"/>
      <c r="D1304" s="104"/>
      <c r="E1304" s="105"/>
      <c r="F1304" s="106"/>
    </row>
    <row r="1305" spans="1:6">
      <c r="A1305" s="103"/>
      <c r="B1305" s="101"/>
      <c r="C1305" s="101"/>
      <c r="D1305" s="104"/>
      <c r="E1305" s="105"/>
      <c r="F1305" s="106"/>
    </row>
    <row r="1306" spans="1:6">
      <c r="A1306" s="103"/>
      <c r="B1306" s="101"/>
      <c r="C1306" s="101"/>
      <c r="D1306" s="104"/>
      <c r="E1306" s="105"/>
      <c r="F1306" s="106"/>
    </row>
    <row r="1307" spans="1:6">
      <c r="A1307" s="103"/>
      <c r="B1307" s="101"/>
      <c r="C1307" s="101"/>
      <c r="D1307" s="104"/>
      <c r="E1307" s="105"/>
      <c r="F1307" s="106"/>
    </row>
    <row r="1308" spans="1:6">
      <c r="A1308" s="103"/>
      <c r="B1308" s="101"/>
      <c r="C1308" s="101"/>
      <c r="D1308" s="104"/>
      <c r="E1308" s="105"/>
      <c r="F1308" s="106"/>
    </row>
    <row r="1309" spans="1:6">
      <c r="A1309" s="103"/>
      <c r="B1309" s="101"/>
      <c r="C1309" s="101"/>
      <c r="D1309" s="104"/>
      <c r="E1309" s="105"/>
      <c r="F1309" s="106"/>
    </row>
    <row r="1310" spans="1:6">
      <c r="A1310" s="103"/>
      <c r="B1310" s="101"/>
      <c r="C1310" s="101"/>
      <c r="D1310" s="104"/>
      <c r="E1310" s="105"/>
      <c r="F1310" s="106"/>
    </row>
    <row r="1311" spans="1:6">
      <c r="A1311" s="103"/>
      <c r="B1311" s="101"/>
      <c r="C1311" s="101"/>
      <c r="D1311" s="104"/>
      <c r="E1311" s="105"/>
      <c r="F1311" s="106"/>
    </row>
    <row r="1312" spans="1:6">
      <c r="A1312" s="103"/>
      <c r="B1312" s="101"/>
      <c r="C1312" s="101"/>
      <c r="D1312" s="104"/>
      <c r="E1312" s="105"/>
      <c r="F1312" s="106"/>
    </row>
    <row r="1313" spans="1:6">
      <c r="A1313" s="103"/>
      <c r="B1313" s="101"/>
      <c r="C1313" s="101"/>
      <c r="D1313" s="104"/>
      <c r="E1313" s="105"/>
      <c r="F1313" s="106"/>
    </row>
    <row r="1314" spans="1:6">
      <c r="A1314" s="103"/>
      <c r="B1314" s="101"/>
      <c r="C1314" s="101"/>
      <c r="D1314" s="104"/>
      <c r="E1314" s="105"/>
      <c r="F1314" s="106"/>
    </row>
    <row r="1315" spans="1:6">
      <c r="A1315" s="103"/>
      <c r="B1315" s="101"/>
      <c r="C1315" s="101"/>
      <c r="D1315" s="104"/>
      <c r="E1315" s="105"/>
      <c r="F1315" s="106"/>
    </row>
    <row r="1316" spans="1:6">
      <c r="A1316" s="103"/>
      <c r="B1316" s="101"/>
      <c r="C1316" s="101"/>
      <c r="D1316" s="104"/>
      <c r="E1316" s="105"/>
      <c r="F1316" s="106"/>
    </row>
    <row r="1317" spans="1:6">
      <c r="A1317" s="103"/>
      <c r="B1317" s="101"/>
      <c r="C1317" s="101"/>
      <c r="D1317" s="104"/>
      <c r="E1317" s="105"/>
      <c r="F1317" s="106"/>
    </row>
    <row r="1318" spans="1:6">
      <c r="A1318" s="103"/>
      <c r="B1318" s="101"/>
      <c r="C1318" s="101"/>
      <c r="D1318" s="104"/>
      <c r="E1318" s="105"/>
      <c r="F1318" s="106"/>
    </row>
    <row r="1319" spans="1:6">
      <c r="A1319" s="103"/>
      <c r="B1319" s="101"/>
      <c r="C1319" s="101"/>
      <c r="D1319" s="104"/>
      <c r="E1319" s="105"/>
      <c r="F1319" s="106"/>
    </row>
    <row r="1320" spans="1:6">
      <c r="A1320" s="103"/>
      <c r="B1320" s="101"/>
      <c r="C1320" s="101"/>
      <c r="D1320" s="104"/>
      <c r="E1320" s="105"/>
      <c r="F1320" s="106"/>
    </row>
    <row r="1321" spans="1:6">
      <c r="A1321" s="103"/>
      <c r="B1321" s="101"/>
      <c r="C1321" s="101"/>
      <c r="D1321" s="104"/>
      <c r="E1321" s="105"/>
      <c r="F1321" s="106"/>
    </row>
    <row r="1322" spans="1:6">
      <c r="A1322" s="103"/>
      <c r="B1322" s="101"/>
      <c r="C1322" s="101"/>
      <c r="D1322" s="104"/>
      <c r="E1322" s="105"/>
      <c r="F1322" s="106"/>
    </row>
    <row r="1323" spans="1:6">
      <c r="A1323" s="103"/>
      <c r="B1323" s="101"/>
      <c r="C1323" s="101"/>
      <c r="D1323" s="104"/>
      <c r="E1323" s="105"/>
      <c r="F1323" s="106"/>
    </row>
    <row r="1324" spans="1:6">
      <c r="A1324" s="103"/>
      <c r="B1324" s="101"/>
      <c r="C1324" s="101"/>
      <c r="D1324" s="104"/>
      <c r="E1324" s="105"/>
      <c r="F1324" s="106"/>
    </row>
    <row r="1325" spans="1:6">
      <c r="A1325" s="103"/>
      <c r="B1325" s="101"/>
      <c r="C1325" s="101"/>
      <c r="D1325" s="104"/>
      <c r="E1325" s="105"/>
      <c r="F1325" s="106"/>
    </row>
    <row r="1326" spans="1:6">
      <c r="A1326" s="103"/>
      <c r="B1326" s="101"/>
      <c r="C1326" s="101"/>
      <c r="D1326" s="104"/>
      <c r="E1326" s="105"/>
      <c r="F1326" s="106"/>
    </row>
    <row r="1327" spans="1:6">
      <c r="A1327" s="103"/>
      <c r="B1327" s="101"/>
      <c r="C1327" s="101"/>
      <c r="D1327" s="104"/>
      <c r="E1327" s="105"/>
      <c r="F1327" s="106"/>
    </row>
    <row r="1328" spans="1:6">
      <c r="A1328" s="103"/>
      <c r="B1328" s="101"/>
      <c r="C1328" s="101"/>
      <c r="D1328" s="104"/>
      <c r="E1328" s="105"/>
      <c r="F1328" s="106"/>
    </row>
    <row r="1329" spans="1:6">
      <c r="A1329" s="103"/>
      <c r="B1329" s="101"/>
      <c r="C1329" s="101"/>
      <c r="D1329" s="104"/>
      <c r="E1329" s="105"/>
      <c r="F1329" s="106"/>
    </row>
    <row r="1330" spans="1:6">
      <c r="A1330" s="103"/>
      <c r="B1330" s="101"/>
      <c r="C1330" s="101"/>
      <c r="D1330" s="104"/>
      <c r="E1330" s="105"/>
      <c r="F1330" s="106"/>
    </row>
    <row r="1331" spans="1:6">
      <c r="A1331" s="103"/>
      <c r="B1331" s="101"/>
      <c r="C1331" s="101"/>
      <c r="D1331" s="104"/>
      <c r="E1331" s="105"/>
      <c r="F1331" s="106"/>
    </row>
    <row r="1332" spans="1:6">
      <c r="A1332" s="103"/>
      <c r="B1332" s="101"/>
      <c r="C1332" s="101"/>
      <c r="D1332" s="104"/>
      <c r="E1332" s="105"/>
      <c r="F1332" s="106"/>
    </row>
    <row r="1333" spans="1:6">
      <c r="A1333" s="103"/>
      <c r="B1333" s="101"/>
      <c r="C1333" s="101"/>
      <c r="D1333" s="104"/>
      <c r="E1333" s="105"/>
      <c r="F1333" s="106"/>
    </row>
    <row r="1334" spans="1:6">
      <c r="A1334" s="103"/>
      <c r="B1334" s="101"/>
      <c r="C1334" s="101"/>
      <c r="D1334" s="104"/>
      <c r="E1334" s="105"/>
      <c r="F1334" s="106"/>
    </row>
    <row r="1335" spans="1:6">
      <c r="A1335" s="103"/>
      <c r="B1335" s="101"/>
      <c r="C1335" s="101"/>
      <c r="D1335" s="104"/>
      <c r="E1335" s="105"/>
      <c r="F1335" s="106"/>
    </row>
    <row r="1336" spans="1:6">
      <c r="A1336" s="103"/>
      <c r="B1336" s="101"/>
      <c r="C1336" s="101"/>
      <c r="D1336" s="104"/>
      <c r="E1336" s="105"/>
      <c r="F1336" s="106"/>
    </row>
    <row r="1337" spans="1:6">
      <c r="A1337" s="103"/>
      <c r="B1337" s="101"/>
      <c r="C1337" s="101"/>
      <c r="D1337" s="104"/>
      <c r="E1337" s="105"/>
      <c r="F1337" s="106"/>
    </row>
    <row r="1338" spans="1:6">
      <c r="A1338" s="103"/>
      <c r="B1338" s="101"/>
      <c r="C1338" s="101"/>
      <c r="D1338" s="104"/>
      <c r="E1338" s="105"/>
      <c r="F1338" s="106"/>
    </row>
    <row r="1339" spans="1:6">
      <c r="A1339" s="103"/>
      <c r="B1339" s="101"/>
      <c r="C1339" s="101"/>
      <c r="D1339" s="104"/>
      <c r="E1339" s="105"/>
      <c r="F1339" s="106"/>
    </row>
    <row r="1340" spans="1:6">
      <c r="A1340" s="103"/>
      <c r="B1340" s="101"/>
      <c r="C1340" s="101"/>
      <c r="D1340" s="104"/>
      <c r="E1340" s="105"/>
      <c r="F1340" s="106"/>
    </row>
    <row r="1341" spans="1:6">
      <c r="A1341" s="103"/>
      <c r="B1341" s="101"/>
      <c r="C1341" s="101"/>
      <c r="D1341" s="104"/>
      <c r="E1341" s="105"/>
      <c r="F1341" s="106"/>
    </row>
    <row r="1342" spans="1:6">
      <c r="A1342" s="103"/>
      <c r="B1342" s="101"/>
      <c r="C1342" s="101"/>
      <c r="D1342" s="104"/>
      <c r="E1342" s="105"/>
      <c r="F1342" s="106"/>
    </row>
    <row r="1343" spans="1:6">
      <c r="A1343" s="103"/>
      <c r="B1343" s="101"/>
      <c r="C1343" s="101"/>
      <c r="D1343" s="104"/>
      <c r="E1343" s="105"/>
      <c r="F1343" s="106"/>
    </row>
    <row r="1344" spans="1:6">
      <c r="A1344" s="103"/>
      <c r="B1344" s="101"/>
      <c r="C1344" s="101"/>
      <c r="D1344" s="104"/>
      <c r="E1344" s="105"/>
      <c r="F1344" s="106"/>
    </row>
    <row r="1345" spans="1:6">
      <c r="A1345" s="103"/>
      <c r="B1345" s="101"/>
      <c r="C1345" s="101"/>
      <c r="D1345" s="104"/>
      <c r="E1345" s="105"/>
      <c r="F1345" s="106"/>
    </row>
    <row r="1346" spans="1:6">
      <c r="A1346" s="103"/>
      <c r="B1346" s="101"/>
      <c r="C1346" s="101"/>
      <c r="D1346" s="104"/>
      <c r="E1346" s="105"/>
      <c r="F1346" s="106"/>
    </row>
    <row r="1347" spans="1:6">
      <c r="A1347" s="103"/>
      <c r="B1347" s="101"/>
      <c r="C1347" s="101"/>
      <c r="D1347" s="104"/>
      <c r="E1347" s="105"/>
      <c r="F1347" s="106"/>
    </row>
    <row r="1348" spans="1:6">
      <c r="A1348" s="103"/>
      <c r="B1348" s="101"/>
      <c r="C1348" s="101"/>
      <c r="D1348" s="104"/>
      <c r="E1348" s="105"/>
      <c r="F1348" s="106"/>
    </row>
    <row r="1349" spans="1:6">
      <c r="A1349" s="103"/>
      <c r="B1349" s="101"/>
      <c r="C1349" s="101"/>
      <c r="D1349" s="104"/>
      <c r="E1349" s="105"/>
      <c r="F1349" s="106"/>
    </row>
    <row r="1350" spans="1:6">
      <c r="A1350" s="103"/>
      <c r="B1350" s="101"/>
      <c r="C1350" s="101"/>
      <c r="D1350" s="104"/>
      <c r="E1350" s="105"/>
      <c r="F1350" s="106"/>
    </row>
    <row r="1351" spans="1:6">
      <c r="A1351" s="103"/>
      <c r="B1351" s="101"/>
      <c r="C1351" s="101"/>
      <c r="D1351" s="104"/>
      <c r="E1351" s="105"/>
      <c r="F1351" s="106"/>
    </row>
    <row r="1352" spans="1:6">
      <c r="A1352" s="103"/>
      <c r="B1352" s="101"/>
      <c r="C1352" s="101"/>
      <c r="D1352" s="104"/>
      <c r="E1352" s="105"/>
      <c r="F1352" s="106"/>
    </row>
    <row r="1353" spans="1:6">
      <c r="A1353" s="103"/>
      <c r="B1353" s="101"/>
      <c r="C1353" s="101"/>
      <c r="D1353" s="104"/>
      <c r="E1353" s="105"/>
      <c r="F1353" s="106"/>
    </row>
    <row r="1354" spans="1:6">
      <c r="A1354" s="103"/>
      <c r="B1354" s="101"/>
      <c r="C1354" s="101"/>
      <c r="D1354" s="104"/>
      <c r="E1354" s="105"/>
      <c r="F1354" s="106"/>
    </row>
    <row r="1355" spans="1:6">
      <c r="A1355" s="103"/>
      <c r="B1355" s="101"/>
      <c r="C1355" s="101"/>
      <c r="D1355" s="104"/>
      <c r="E1355" s="105"/>
      <c r="F1355" s="106"/>
    </row>
    <row r="1356" spans="1:6">
      <c r="A1356" s="103"/>
      <c r="B1356" s="101"/>
      <c r="C1356" s="101"/>
      <c r="D1356" s="104"/>
      <c r="E1356" s="105"/>
      <c r="F1356" s="106"/>
    </row>
    <row r="1357" spans="1:6">
      <c r="A1357" s="103"/>
      <c r="B1357" s="101"/>
      <c r="C1357" s="101"/>
      <c r="D1357" s="104"/>
      <c r="E1357" s="105"/>
      <c r="F1357" s="106"/>
    </row>
    <row r="1358" spans="1:6">
      <c r="A1358" s="103"/>
      <c r="B1358" s="101"/>
      <c r="C1358" s="101"/>
      <c r="D1358" s="104"/>
      <c r="E1358" s="105"/>
      <c r="F1358" s="106"/>
    </row>
    <row r="1359" spans="1:6">
      <c r="A1359" s="103"/>
      <c r="B1359" s="101"/>
      <c r="C1359" s="101"/>
      <c r="D1359" s="104"/>
      <c r="E1359" s="105"/>
      <c r="F1359" s="106"/>
    </row>
    <row r="1360" spans="1:6">
      <c r="A1360" s="103"/>
      <c r="B1360" s="101"/>
      <c r="C1360" s="101"/>
      <c r="D1360" s="104"/>
      <c r="E1360" s="105"/>
      <c r="F1360" s="106"/>
    </row>
    <row r="1361" spans="1:6">
      <c r="A1361" s="103"/>
      <c r="B1361" s="101"/>
      <c r="C1361" s="101"/>
      <c r="D1361" s="104"/>
      <c r="E1361" s="105"/>
      <c r="F1361" s="106"/>
    </row>
    <row r="1362" spans="1:6">
      <c r="A1362" s="103"/>
      <c r="B1362" s="101"/>
      <c r="C1362" s="101"/>
      <c r="D1362" s="104"/>
      <c r="E1362" s="105"/>
      <c r="F1362" s="106"/>
    </row>
    <row r="1363" spans="1:6">
      <c r="A1363" s="103"/>
      <c r="B1363" s="101"/>
      <c r="C1363" s="101"/>
      <c r="D1363" s="104"/>
      <c r="E1363" s="105"/>
      <c r="F1363" s="106"/>
    </row>
    <row r="1364" spans="1:6">
      <c r="A1364" s="103"/>
      <c r="B1364" s="101"/>
      <c r="C1364" s="101"/>
      <c r="D1364" s="104"/>
      <c r="E1364" s="105"/>
      <c r="F1364" s="106"/>
    </row>
    <row r="1365" spans="1:6">
      <c r="A1365" s="103"/>
      <c r="B1365" s="101"/>
      <c r="C1365" s="101"/>
      <c r="D1365" s="104"/>
      <c r="E1365" s="105"/>
      <c r="F1365" s="106"/>
    </row>
    <row r="1366" spans="1:6">
      <c r="A1366" s="103"/>
      <c r="B1366" s="101"/>
      <c r="C1366" s="101"/>
      <c r="D1366" s="104"/>
      <c r="E1366" s="105"/>
      <c r="F1366" s="106"/>
    </row>
    <row r="1367" spans="1:6">
      <c r="A1367" s="103"/>
      <c r="B1367" s="101"/>
      <c r="C1367" s="101"/>
      <c r="D1367" s="104"/>
      <c r="E1367" s="105"/>
      <c r="F1367" s="106"/>
    </row>
    <row r="1368" spans="1:6">
      <c r="A1368" s="103"/>
      <c r="B1368" s="101"/>
      <c r="C1368" s="101"/>
      <c r="D1368" s="104"/>
      <c r="E1368" s="105"/>
      <c r="F1368" s="106"/>
    </row>
    <row r="1369" spans="1:6">
      <c r="A1369" s="103"/>
      <c r="B1369" s="101"/>
      <c r="C1369" s="101"/>
      <c r="D1369" s="104"/>
      <c r="E1369" s="105"/>
      <c r="F1369" s="106"/>
    </row>
    <row r="1370" spans="1:6">
      <c r="A1370" s="103"/>
      <c r="B1370" s="101"/>
      <c r="C1370" s="101"/>
      <c r="D1370" s="104"/>
      <c r="E1370" s="105"/>
      <c r="F1370" s="106"/>
    </row>
    <row r="1371" spans="1:6">
      <c r="A1371" s="103"/>
      <c r="B1371" s="101"/>
      <c r="C1371" s="101"/>
      <c r="D1371" s="104"/>
      <c r="E1371" s="105"/>
      <c r="F1371" s="106"/>
    </row>
    <row r="1372" spans="1:6">
      <c r="A1372" s="103"/>
      <c r="B1372" s="101"/>
      <c r="C1372" s="101"/>
      <c r="D1372" s="104"/>
      <c r="E1372" s="105"/>
      <c r="F1372" s="106"/>
    </row>
    <row r="1373" spans="1:6">
      <c r="A1373" s="103"/>
      <c r="B1373" s="101"/>
      <c r="C1373" s="101"/>
      <c r="D1373" s="104"/>
      <c r="E1373" s="105"/>
      <c r="F1373" s="106"/>
    </row>
    <row r="1374" spans="1:6">
      <c r="A1374" s="103"/>
      <c r="B1374" s="101"/>
      <c r="C1374" s="101"/>
      <c r="D1374" s="104"/>
      <c r="E1374" s="105"/>
      <c r="F1374" s="106"/>
    </row>
    <row r="1375" spans="1:6">
      <c r="A1375" s="103"/>
      <c r="B1375" s="101"/>
      <c r="C1375" s="101"/>
      <c r="D1375" s="104"/>
      <c r="E1375" s="105"/>
      <c r="F1375" s="106"/>
    </row>
    <row r="1376" spans="1:6">
      <c r="A1376" s="103"/>
      <c r="B1376" s="101"/>
      <c r="C1376" s="101"/>
      <c r="D1376" s="104"/>
      <c r="E1376" s="105"/>
      <c r="F1376" s="106"/>
    </row>
    <row r="1377" spans="1:6">
      <c r="A1377" s="103"/>
      <c r="B1377" s="101"/>
      <c r="C1377" s="101"/>
      <c r="D1377" s="104"/>
      <c r="E1377" s="105"/>
      <c r="F1377" s="106"/>
    </row>
    <row r="1378" spans="1:6">
      <c r="A1378" s="103"/>
      <c r="B1378" s="101"/>
      <c r="C1378" s="101"/>
      <c r="D1378" s="104"/>
      <c r="E1378" s="105"/>
      <c r="F1378" s="106"/>
    </row>
    <row r="1379" spans="1:6">
      <c r="A1379" s="103"/>
      <c r="B1379" s="101"/>
      <c r="C1379" s="101"/>
      <c r="D1379" s="104"/>
      <c r="E1379" s="105"/>
      <c r="F1379" s="106"/>
    </row>
    <row r="1380" spans="1:6">
      <c r="A1380" s="103"/>
      <c r="B1380" s="101"/>
      <c r="C1380" s="101"/>
      <c r="D1380" s="104"/>
      <c r="E1380" s="105"/>
      <c r="F1380" s="106"/>
    </row>
    <row r="1381" spans="1:6">
      <c r="A1381" s="103"/>
      <c r="B1381" s="101"/>
      <c r="C1381" s="101"/>
      <c r="D1381" s="104"/>
      <c r="E1381" s="105"/>
      <c r="F1381" s="106"/>
    </row>
    <row r="1382" spans="1:6">
      <c r="A1382" s="103"/>
      <c r="B1382" s="101"/>
      <c r="C1382" s="101"/>
      <c r="D1382" s="104"/>
      <c r="E1382" s="105"/>
      <c r="F1382" s="106"/>
    </row>
    <row r="1383" spans="1:6">
      <c r="A1383" s="103"/>
      <c r="B1383" s="101"/>
      <c r="C1383" s="101"/>
      <c r="D1383" s="104"/>
      <c r="E1383" s="105"/>
      <c r="F1383" s="106"/>
    </row>
    <row r="1384" spans="1:6">
      <c r="A1384" s="103"/>
      <c r="B1384" s="101"/>
      <c r="C1384" s="101"/>
      <c r="D1384" s="104"/>
      <c r="E1384" s="105"/>
      <c r="F1384" s="106"/>
    </row>
    <row r="1385" spans="1:6">
      <c r="A1385" s="103"/>
      <c r="B1385" s="101"/>
      <c r="C1385" s="101"/>
      <c r="D1385" s="104"/>
      <c r="E1385" s="105"/>
      <c r="F1385" s="106"/>
    </row>
    <row r="1386" spans="1:6">
      <c r="A1386" s="103"/>
      <c r="B1386" s="101"/>
      <c r="C1386" s="101"/>
      <c r="D1386" s="104"/>
      <c r="E1386" s="105"/>
      <c r="F1386" s="106"/>
    </row>
    <row r="1387" spans="1:6">
      <c r="A1387" s="103"/>
      <c r="B1387" s="101"/>
      <c r="C1387" s="101"/>
      <c r="D1387" s="104"/>
      <c r="E1387" s="105"/>
      <c r="F1387" s="106"/>
    </row>
    <row r="1388" spans="1:6">
      <c r="A1388" s="103"/>
      <c r="B1388" s="101"/>
      <c r="C1388" s="101"/>
      <c r="D1388" s="104"/>
      <c r="E1388" s="105"/>
      <c r="F1388" s="106"/>
    </row>
    <row r="1389" spans="1:6">
      <c r="A1389" s="103"/>
      <c r="B1389" s="101"/>
      <c r="C1389" s="101"/>
      <c r="D1389" s="104"/>
      <c r="E1389" s="105"/>
      <c r="F1389" s="106"/>
    </row>
    <row r="1390" spans="1:6">
      <c r="A1390" s="103"/>
      <c r="B1390" s="101"/>
      <c r="C1390" s="101"/>
      <c r="D1390" s="104"/>
      <c r="E1390" s="105"/>
      <c r="F1390" s="106"/>
    </row>
    <row r="1391" spans="1:6">
      <c r="A1391" s="103"/>
      <c r="B1391" s="101"/>
      <c r="C1391" s="101"/>
      <c r="D1391" s="104"/>
      <c r="E1391" s="105"/>
      <c r="F1391" s="106"/>
    </row>
    <row r="1392" spans="1:6">
      <c r="A1392" s="103"/>
      <c r="B1392" s="101"/>
      <c r="C1392" s="101"/>
      <c r="D1392" s="104"/>
      <c r="E1392" s="105"/>
      <c r="F1392" s="106"/>
    </row>
    <row r="1393" spans="1:6">
      <c r="A1393" s="103"/>
      <c r="B1393" s="101"/>
      <c r="C1393" s="101"/>
      <c r="D1393" s="104"/>
      <c r="E1393" s="105"/>
      <c r="F1393" s="106"/>
    </row>
    <row r="1394" spans="1:6">
      <c r="A1394" s="103"/>
      <c r="B1394" s="101"/>
      <c r="C1394" s="101"/>
      <c r="D1394" s="104"/>
      <c r="E1394" s="105"/>
      <c r="F1394" s="106"/>
    </row>
    <row r="1395" spans="1:6">
      <c r="A1395" s="103"/>
      <c r="B1395" s="101"/>
      <c r="C1395" s="101"/>
      <c r="D1395" s="104"/>
      <c r="E1395" s="105"/>
      <c r="F1395" s="106"/>
    </row>
    <row r="1396" spans="1:6">
      <c r="A1396" s="103"/>
      <c r="B1396" s="101"/>
      <c r="C1396" s="101"/>
      <c r="D1396" s="104"/>
      <c r="E1396" s="105"/>
      <c r="F1396" s="106"/>
    </row>
    <row r="1397" spans="1:6">
      <c r="A1397" s="103"/>
      <c r="B1397" s="101"/>
      <c r="C1397" s="101"/>
      <c r="D1397" s="104"/>
      <c r="E1397" s="105"/>
      <c r="F1397" s="106"/>
    </row>
    <row r="1398" spans="1:6">
      <c r="A1398" s="103"/>
      <c r="B1398" s="101"/>
      <c r="C1398" s="101"/>
      <c r="D1398" s="104"/>
      <c r="E1398" s="105"/>
      <c r="F1398" s="106"/>
    </row>
    <row r="1399" spans="1:6">
      <c r="A1399" s="103"/>
      <c r="B1399" s="101"/>
      <c r="C1399" s="101"/>
      <c r="D1399" s="104"/>
      <c r="E1399" s="105"/>
      <c r="F1399" s="106"/>
    </row>
    <row r="1400" spans="1:6">
      <c r="A1400" s="103"/>
      <c r="B1400" s="101"/>
      <c r="C1400" s="101"/>
      <c r="D1400" s="104"/>
      <c r="E1400" s="105"/>
      <c r="F1400" s="106"/>
    </row>
    <row r="1401" spans="1:6">
      <c r="A1401" s="103"/>
      <c r="B1401" s="101"/>
      <c r="C1401" s="101"/>
      <c r="D1401" s="104"/>
      <c r="E1401" s="105"/>
      <c r="F1401" s="106"/>
    </row>
    <row r="1402" spans="1:6">
      <c r="A1402" s="103"/>
      <c r="B1402" s="101"/>
      <c r="C1402" s="101"/>
      <c r="D1402" s="104"/>
      <c r="E1402" s="105"/>
      <c r="F1402" s="106"/>
    </row>
    <row r="1403" spans="1:6">
      <c r="A1403" s="103"/>
      <c r="B1403" s="101"/>
      <c r="C1403" s="101"/>
      <c r="D1403" s="104"/>
      <c r="E1403" s="105"/>
      <c r="F1403" s="106"/>
    </row>
    <row r="1404" spans="1:6">
      <c r="A1404" s="103"/>
      <c r="B1404" s="101"/>
      <c r="C1404" s="101"/>
      <c r="D1404" s="104"/>
      <c r="E1404" s="105"/>
      <c r="F1404" s="106"/>
    </row>
    <row r="1405" spans="1:6">
      <c r="A1405" s="103"/>
      <c r="B1405" s="101"/>
      <c r="C1405" s="101"/>
      <c r="D1405" s="104"/>
      <c r="E1405" s="105"/>
      <c r="F1405" s="106"/>
    </row>
    <row r="1406" spans="1:6">
      <c r="A1406" s="103"/>
      <c r="B1406" s="101"/>
      <c r="C1406" s="101"/>
      <c r="D1406" s="104"/>
      <c r="E1406" s="105"/>
      <c r="F1406" s="106"/>
    </row>
    <row r="1407" spans="1:6">
      <c r="A1407" s="103"/>
      <c r="B1407" s="101"/>
      <c r="C1407" s="101"/>
      <c r="D1407" s="104"/>
      <c r="E1407" s="105"/>
      <c r="F1407" s="106"/>
    </row>
    <row r="1408" spans="1:6">
      <c r="A1408" s="103"/>
      <c r="B1408" s="101"/>
      <c r="C1408" s="101"/>
      <c r="D1408" s="104"/>
      <c r="E1408" s="105"/>
      <c r="F1408" s="106"/>
    </row>
    <row r="1409" spans="1:6">
      <c r="A1409" s="103"/>
      <c r="B1409" s="101"/>
      <c r="C1409" s="101"/>
      <c r="D1409" s="104"/>
      <c r="E1409" s="105"/>
      <c r="F1409" s="106"/>
    </row>
    <row r="1410" spans="1:6">
      <c r="A1410" s="103"/>
      <c r="B1410" s="101"/>
      <c r="C1410" s="101"/>
      <c r="D1410" s="104"/>
      <c r="E1410" s="105"/>
      <c r="F1410" s="106"/>
    </row>
    <row r="1411" spans="1:6">
      <c r="A1411" s="103"/>
      <c r="B1411" s="101"/>
      <c r="C1411" s="101"/>
      <c r="D1411" s="104"/>
      <c r="E1411" s="105"/>
      <c r="F1411" s="106"/>
    </row>
    <row r="1412" spans="1:6">
      <c r="A1412" s="103"/>
      <c r="B1412" s="101"/>
      <c r="C1412" s="101"/>
      <c r="D1412" s="104"/>
      <c r="E1412" s="105"/>
      <c r="F1412" s="106"/>
    </row>
    <row r="1413" spans="1:6">
      <c r="A1413" s="103"/>
      <c r="B1413" s="101"/>
      <c r="C1413" s="101"/>
      <c r="D1413" s="104"/>
      <c r="E1413" s="105"/>
      <c r="F1413" s="106"/>
    </row>
    <row r="1414" spans="1:6">
      <c r="A1414" s="103"/>
      <c r="B1414" s="101"/>
      <c r="C1414" s="101"/>
      <c r="D1414" s="104"/>
      <c r="E1414" s="105"/>
      <c r="F1414" s="106"/>
    </row>
    <row r="1415" spans="1:6">
      <c r="A1415" s="103"/>
      <c r="B1415" s="101"/>
      <c r="C1415" s="101"/>
      <c r="D1415" s="104"/>
      <c r="E1415" s="105"/>
      <c r="F1415" s="106"/>
    </row>
    <row r="1416" spans="1:6">
      <c r="A1416" s="103"/>
      <c r="B1416" s="101"/>
      <c r="C1416" s="101"/>
      <c r="D1416" s="104"/>
      <c r="E1416" s="105"/>
      <c r="F1416" s="106"/>
    </row>
    <row r="1417" spans="1:6">
      <c r="A1417" s="103"/>
      <c r="B1417" s="101"/>
      <c r="C1417" s="101"/>
      <c r="D1417" s="104"/>
      <c r="E1417" s="105"/>
      <c r="F1417" s="106"/>
    </row>
    <row r="1418" spans="1:6">
      <c r="A1418" s="103"/>
      <c r="B1418" s="101"/>
      <c r="C1418" s="101"/>
      <c r="D1418" s="104"/>
      <c r="E1418" s="105"/>
      <c r="F1418" s="106"/>
    </row>
    <row r="1419" spans="1:6">
      <c r="A1419" s="103"/>
      <c r="B1419" s="101"/>
      <c r="C1419" s="101"/>
      <c r="D1419" s="104"/>
      <c r="E1419" s="105"/>
      <c r="F1419" s="106"/>
    </row>
    <row r="1420" spans="1:6">
      <c r="A1420" s="103"/>
      <c r="B1420" s="101"/>
      <c r="C1420" s="101"/>
      <c r="D1420" s="104"/>
      <c r="E1420" s="105"/>
      <c r="F1420" s="106"/>
    </row>
    <row r="1421" spans="1:6">
      <c r="A1421" s="103"/>
      <c r="B1421" s="101"/>
      <c r="C1421" s="101"/>
      <c r="D1421" s="104"/>
      <c r="E1421" s="105"/>
      <c r="F1421" s="106"/>
    </row>
    <row r="1422" spans="1:6">
      <c r="A1422" s="103"/>
      <c r="B1422" s="101"/>
      <c r="C1422" s="101"/>
      <c r="D1422" s="104"/>
      <c r="E1422" s="105"/>
      <c r="F1422" s="106"/>
    </row>
    <row r="1423" spans="1:6">
      <c r="A1423" s="103"/>
      <c r="B1423" s="101"/>
      <c r="C1423" s="101"/>
      <c r="D1423" s="104"/>
      <c r="E1423" s="105"/>
      <c r="F1423" s="106"/>
    </row>
    <row r="1424" spans="1:6">
      <c r="A1424" s="103"/>
      <c r="B1424" s="101"/>
      <c r="C1424" s="101"/>
      <c r="D1424" s="104"/>
      <c r="E1424" s="105"/>
      <c r="F1424" s="106"/>
    </row>
    <row r="1425" spans="1:6">
      <c r="A1425" s="103"/>
      <c r="B1425" s="101"/>
      <c r="C1425" s="101"/>
      <c r="D1425" s="104"/>
      <c r="E1425" s="105"/>
      <c r="F1425" s="106"/>
    </row>
    <row r="1426" spans="1:6">
      <c r="A1426" s="103"/>
      <c r="B1426" s="101"/>
      <c r="C1426" s="101"/>
      <c r="D1426" s="104"/>
      <c r="E1426" s="105"/>
      <c r="F1426" s="106"/>
    </row>
    <row r="1427" spans="1:6">
      <c r="A1427" s="103"/>
      <c r="B1427" s="101"/>
      <c r="C1427" s="101"/>
      <c r="D1427" s="104"/>
      <c r="E1427" s="105"/>
      <c r="F1427" s="106"/>
    </row>
    <row r="1428" spans="1:6">
      <c r="A1428" s="103"/>
      <c r="B1428" s="101"/>
      <c r="C1428" s="101"/>
      <c r="D1428" s="104"/>
      <c r="E1428" s="105"/>
      <c r="F1428" s="106"/>
    </row>
    <row r="1429" spans="1:6">
      <c r="A1429" s="103"/>
      <c r="B1429" s="101"/>
      <c r="C1429" s="101"/>
      <c r="D1429" s="104"/>
      <c r="E1429" s="105"/>
      <c r="F1429" s="106"/>
    </row>
    <row r="1430" spans="1:6">
      <c r="A1430" s="103"/>
      <c r="B1430" s="101"/>
      <c r="C1430" s="101"/>
      <c r="D1430" s="104"/>
      <c r="E1430" s="105"/>
      <c r="F1430" s="106"/>
    </row>
    <row r="1431" spans="1:6">
      <c r="A1431" s="103"/>
      <c r="B1431" s="101"/>
      <c r="C1431" s="101"/>
      <c r="D1431" s="104"/>
      <c r="E1431" s="105"/>
      <c r="F1431" s="106"/>
    </row>
    <row r="1432" spans="1:6">
      <c r="A1432" s="103"/>
      <c r="B1432" s="101"/>
      <c r="C1432" s="101"/>
      <c r="D1432" s="104"/>
      <c r="E1432" s="105"/>
      <c r="F1432" s="106"/>
    </row>
    <row r="1433" spans="1:6">
      <c r="A1433" s="103"/>
      <c r="B1433" s="101"/>
      <c r="C1433" s="101"/>
      <c r="D1433" s="104"/>
      <c r="E1433" s="105"/>
      <c r="F1433" s="106"/>
    </row>
    <row r="1434" spans="1:6">
      <c r="A1434" s="103"/>
      <c r="B1434" s="101"/>
      <c r="C1434" s="101"/>
      <c r="D1434" s="104"/>
      <c r="E1434" s="105"/>
      <c r="F1434" s="106"/>
    </row>
    <row r="1435" spans="1:6">
      <c r="A1435" s="103"/>
      <c r="B1435" s="101"/>
      <c r="C1435" s="101"/>
      <c r="D1435" s="104"/>
      <c r="E1435" s="105"/>
      <c r="F1435" s="106"/>
    </row>
    <row r="1436" spans="1:6">
      <c r="A1436" s="103"/>
      <c r="B1436" s="101"/>
      <c r="C1436" s="101"/>
      <c r="D1436" s="104"/>
      <c r="E1436" s="105"/>
      <c r="F1436" s="106"/>
    </row>
    <row r="1437" spans="1:6">
      <c r="A1437" s="103"/>
      <c r="B1437" s="101"/>
      <c r="C1437" s="101"/>
      <c r="D1437" s="104"/>
      <c r="E1437" s="105"/>
      <c r="F1437" s="106"/>
    </row>
    <row r="1438" spans="1:6">
      <c r="A1438" s="103"/>
      <c r="B1438" s="101"/>
      <c r="C1438" s="101"/>
      <c r="D1438" s="104"/>
      <c r="E1438" s="105"/>
      <c r="F1438" s="106"/>
    </row>
    <row r="1439" spans="1:6">
      <c r="A1439" s="103"/>
      <c r="B1439" s="101"/>
      <c r="C1439" s="101"/>
      <c r="D1439" s="104"/>
      <c r="E1439" s="105"/>
      <c r="F1439" s="106"/>
    </row>
    <row r="1440" spans="1:6">
      <c r="A1440" s="103"/>
      <c r="B1440" s="101"/>
      <c r="C1440" s="101"/>
      <c r="D1440" s="104"/>
      <c r="E1440" s="105"/>
      <c r="F1440" s="106"/>
    </row>
    <row r="1441" spans="1:6">
      <c r="A1441" s="103"/>
      <c r="B1441" s="101"/>
      <c r="C1441" s="101"/>
      <c r="D1441" s="104"/>
      <c r="E1441" s="105"/>
      <c r="F1441" s="106"/>
    </row>
    <row r="1442" spans="1:6">
      <c r="A1442" s="103"/>
      <c r="B1442" s="101"/>
      <c r="C1442" s="101"/>
      <c r="D1442" s="104"/>
      <c r="E1442" s="105"/>
      <c r="F1442" s="106"/>
    </row>
    <row r="1443" spans="1:6">
      <c r="A1443" s="103"/>
      <c r="B1443" s="101"/>
      <c r="C1443" s="101"/>
      <c r="D1443" s="104"/>
      <c r="E1443" s="105"/>
      <c r="F1443" s="106"/>
    </row>
    <row r="1444" spans="1:6">
      <c r="A1444" s="103"/>
      <c r="B1444" s="101"/>
      <c r="C1444" s="101"/>
      <c r="D1444" s="104"/>
      <c r="E1444" s="105"/>
      <c r="F1444" s="106"/>
    </row>
    <row r="1445" spans="1:6">
      <c r="A1445" s="103"/>
      <c r="B1445" s="101"/>
      <c r="C1445" s="101"/>
      <c r="D1445" s="104"/>
      <c r="E1445" s="105"/>
      <c r="F1445" s="106"/>
    </row>
    <row r="1446" spans="1:6">
      <c r="A1446" s="103"/>
      <c r="B1446" s="101"/>
      <c r="C1446" s="101"/>
      <c r="D1446" s="104"/>
      <c r="E1446" s="105"/>
      <c r="F1446" s="106"/>
    </row>
    <row r="1447" spans="1:6">
      <c r="A1447" s="103"/>
      <c r="B1447" s="101"/>
      <c r="C1447" s="101"/>
      <c r="D1447" s="104"/>
      <c r="E1447" s="105"/>
      <c r="F1447" s="106"/>
    </row>
    <row r="1448" spans="1:6">
      <c r="A1448" s="103"/>
      <c r="B1448" s="101"/>
      <c r="C1448" s="101"/>
      <c r="D1448" s="104"/>
      <c r="E1448" s="105"/>
      <c r="F1448" s="106"/>
    </row>
    <row r="1449" spans="1:6">
      <c r="A1449" s="103"/>
      <c r="B1449" s="101"/>
      <c r="C1449" s="101"/>
      <c r="D1449" s="104"/>
      <c r="E1449" s="105"/>
      <c r="F1449" s="106"/>
    </row>
    <row r="1450" spans="1:6">
      <c r="A1450" s="103"/>
      <c r="B1450" s="101"/>
      <c r="C1450" s="101"/>
      <c r="D1450" s="104"/>
      <c r="E1450" s="105"/>
      <c r="F1450" s="106"/>
    </row>
    <row r="1451" spans="1:6">
      <c r="A1451" s="103"/>
      <c r="B1451" s="101"/>
      <c r="C1451" s="101"/>
      <c r="D1451" s="104"/>
      <c r="E1451" s="105"/>
      <c r="F1451" s="106"/>
    </row>
    <row r="1452" spans="1:6">
      <c r="A1452" s="103"/>
      <c r="B1452" s="101"/>
      <c r="C1452" s="101"/>
      <c r="D1452" s="104"/>
      <c r="E1452" s="105"/>
      <c r="F1452" s="106"/>
    </row>
    <row r="1453" spans="1:6">
      <c r="A1453" s="103"/>
      <c r="B1453" s="101"/>
      <c r="C1453" s="101"/>
      <c r="D1453" s="104"/>
      <c r="E1453" s="105"/>
      <c r="F1453" s="106"/>
    </row>
    <row r="1454" spans="1:6">
      <c r="A1454" s="103"/>
      <c r="B1454" s="101"/>
      <c r="C1454" s="101"/>
      <c r="D1454" s="104"/>
      <c r="E1454" s="105"/>
      <c r="F1454" s="106"/>
    </row>
    <row r="1455" spans="1:6">
      <c r="A1455" s="103"/>
      <c r="B1455" s="101"/>
      <c r="C1455" s="101"/>
      <c r="D1455" s="104"/>
      <c r="E1455" s="105"/>
      <c r="F1455" s="106"/>
    </row>
    <row r="1456" spans="1:6">
      <c r="A1456" s="103"/>
      <c r="B1456" s="101"/>
      <c r="C1456" s="101"/>
      <c r="D1456" s="104"/>
      <c r="E1456" s="105"/>
      <c r="F1456" s="106"/>
    </row>
    <row r="1457" spans="1:6">
      <c r="A1457" s="103"/>
      <c r="B1457" s="101"/>
      <c r="C1457" s="101"/>
      <c r="D1457" s="104"/>
      <c r="E1457" s="105"/>
      <c r="F1457" s="106"/>
    </row>
    <row r="1458" spans="1:6">
      <c r="A1458" s="103"/>
      <c r="B1458" s="101"/>
      <c r="C1458" s="101"/>
      <c r="D1458" s="104"/>
      <c r="E1458" s="105"/>
      <c r="F1458" s="106"/>
    </row>
    <row r="1459" spans="1:6">
      <c r="A1459" s="103"/>
      <c r="B1459" s="101"/>
      <c r="C1459" s="101"/>
      <c r="D1459" s="104"/>
      <c r="E1459" s="105"/>
      <c r="F1459" s="106"/>
    </row>
    <row r="1460" spans="1:6">
      <c r="A1460" s="103"/>
      <c r="B1460" s="101"/>
      <c r="C1460" s="101"/>
      <c r="D1460" s="104"/>
      <c r="E1460" s="105"/>
      <c r="F1460" s="106"/>
    </row>
    <row r="1461" spans="1:6">
      <c r="A1461" s="103"/>
      <c r="B1461" s="101"/>
      <c r="C1461" s="101"/>
      <c r="D1461" s="104"/>
      <c r="E1461" s="105"/>
      <c r="F1461" s="106"/>
    </row>
    <row r="1462" spans="1:6">
      <c r="A1462" s="103"/>
      <c r="B1462" s="101"/>
      <c r="C1462" s="101"/>
      <c r="D1462" s="104"/>
      <c r="E1462" s="105"/>
      <c r="F1462" s="106"/>
    </row>
    <row r="1463" spans="1:6">
      <c r="A1463" s="103"/>
      <c r="B1463" s="101"/>
      <c r="C1463" s="101"/>
      <c r="D1463" s="104"/>
      <c r="E1463" s="105"/>
      <c r="F1463" s="106"/>
    </row>
    <row r="1464" spans="1:6">
      <c r="A1464" s="103"/>
      <c r="B1464" s="101"/>
      <c r="C1464" s="101"/>
      <c r="D1464" s="104"/>
      <c r="E1464" s="105"/>
      <c r="F1464" s="106"/>
    </row>
    <row r="1465" spans="1:6">
      <c r="A1465" s="103"/>
      <c r="B1465" s="101"/>
      <c r="C1465" s="101"/>
      <c r="D1465" s="104"/>
      <c r="E1465" s="105"/>
      <c r="F1465" s="106"/>
    </row>
    <row r="1466" spans="1:6">
      <c r="A1466" s="103"/>
      <c r="B1466" s="101"/>
      <c r="C1466" s="101"/>
      <c r="D1466" s="104"/>
      <c r="E1466" s="105"/>
      <c r="F1466" s="106"/>
    </row>
    <row r="1467" spans="1:6">
      <c r="A1467" s="103"/>
      <c r="B1467" s="101"/>
      <c r="C1467" s="101"/>
      <c r="D1467" s="104"/>
      <c r="E1467" s="105"/>
      <c r="F1467" s="106"/>
    </row>
    <row r="1468" spans="1:6">
      <c r="A1468" s="103"/>
      <c r="B1468" s="101"/>
      <c r="C1468" s="101"/>
      <c r="D1468" s="104"/>
      <c r="E1468" s="105"/>
      <c r="F1468" s="106"/>
    </row>
    <row r="1469" spans="1:6">
      <c r="A1469" s="103"/>
      <c r="B1469" s="101"/>
      <c r="C1469" s="101"/>
      <c r="D1469" s="104"/>
      <c r="E1469" s="105"/>
      <c r="F1469" s="106"/>
    </row>
    <row r="1470" spans="1:6">
      <c r="A1470" s="103"/>
      <c r="B1470" s="101"/>
      <c r="C1470" s="101"/>
      <c r="D1470" s="104"/>
      <c r="E1470" s="105"/>
      <c r="F1470" s="106"/>
    </row>
    <row r="1471" spans="1:6">
      <c r="A1471" s="103"/>
      <c r="B1471" s="101"/>
      <c r="C1471" s="101"/>
      <c r="D1471" s="104"/>
      <c r="E1471" s="105"/>
      <c r="F1471" s="106"/>
    </row>
    <row r="1472" spans="1:6">
      <c r="A1472" s="103"/>
      <c r="B1472" s="101"/>
      <c r="C1472" s="101"/>
      <c r="D1472" s="104"/>
      <c r="E1472" s="105"/>
      <c r="F1472" s="106"/>
    </row>
    <row r="1473" spans="1:6">
      <c r="A1473" s="103"/>
      <c r="B1473" s="101"/>
      <c r="C1473" s="101"/>
      <c r="D1473" s="104"/>
      <c r="E1473" s="105"/>
      <c r="F1473" s="106"/>
    </row>
    <row r="1474" spans="1:6">
      <c r="A1474" s="103"/>
      <c r="B1474" s="101"/>
      <c r="C1474" s="101"/>
      <c r="D1474" s="104"/>
      <c r="E1474" s="105"/>
      <c r="F1474" s="106"/>
    </row>
    <row r="1475" spans="1:6">
      <c r="A1475" s="103"/>
      <c r="B1475" s="101"/>
      <c r="C1475" s="101"/>
      <c r="D1475" s="104"/>
      <c r="E1475" s="105"/>
      <c r="F1475" s="106"/>
    </row>
    <row r="1476" spans="1:6">
      <c r="A1476" s="103"/>
      <c r="B1476" s="101"/>
      <c r="C1476" s="101"/>
      <c r="D1476" s="104"/>
      <c r="E1476" s="105"/>
      <c r="F1476" s="106"/>
    </row>
    <row r="1477" spans="1:6">
      <c r="A1477" s="103"/>
      <c r="B1477" s="101"/>
      <c r="C1477" s="101"/>
      <c r="D1477" s="104"/>
      <c r="E1477" s="105"/>
      <c r="F1477" s="106"/>
    </row>
    <row r="1478" spans="1:6">
      <c r="A1478" s="103"/>
      <c r="B1478" s="101"/>
      <c r="C1478" s="101"/>
      <c r="D1478" s="104"/>
      <c r="E1478" s="105"/>
      <c r="F1478" s="106"/>
    </row>
    <row r="1479" spans="1:6">
      <c r="A1479" s="103"/>
      <c r="B1479" s="101"/>
      <c r="C1479" s="101"/>
      <c r="D1479" s="104"/>
      <c r="E1479" s="105"/>
      <c r="F1479" s="106"/>
    </row>
    <row r="1480" spans="1:6">
      <c r="A1480" s="103"/>
      <c r="B1480" s="101"/>
      <c r="C1480" s="101"/>
      <c r="D1480" s="104"/>
      <c r="E1480" s="105"/>
      <c r="F1480" s="106"/>
    </row>
    <row r="1481" spans="1:6">
      <c r="A1481" s="103"/>
      <c r="B1481" s="101"/>
      <c r="C1481" s="101"/>
      <c r="D1481" s="104"/>
      <c r="E1481" s="105"/>
      <c r="F1481" s="106"/>
    </row>
    <row r="1482" spans="1:6">
      <c r="A1482" s="103"/>
      <c r="B1482" s="101"/>
      <c r="C1482" s="101"/>
      <c r="D1482" s="104"/>
      <c r="E1482" s="105"/>
      <c r="F1482" s="106"/>
    </row>
    <row r="1483" spans="1:6">
      <c r="A1483" s="103"/>
      <c r="B1483" s="101"/>
      <c r="C1483" s="101"/>
      <c r="D1483" s="104"/>
      <c r="E1483" s="105"/>
      <c r="F1483" s="106"/>
    </row>
    <row r="1484" spans="1:6">
      <c r="A1484" s="103"/>
      <c r="B1484" s="101"/>
      <c r="C1484" s="101"/>
      <c r="D1484" s="104"/>
      <c r="E1484" s="105"/>
      <c r="F1484" s="106"/>
    </row>
    <row r="1485" spans="1:6">
      <c r="A1485" s="103"/>
      <c r="B1485" s="101"/>
      <c r="C1485" s="101"/>
      <c r="D1485" s="104"/>
      <c r="E1485" s="105"/>
      <c r="F1485" s="106"/>
    </row>
    <row r="1486" spans="1:6">
      <c r="A1486" s="103"/>
      <c r="B1486" s="101"/>
      <c r="C1486" s="101"/>
      <c r="D1486" s="104"/>
      <c r="E1486" s="105"/>
      <c r="F1486" s="106"/>
    </row>
    <row r="1487" spans="1:6">
      <c r="A1487" s="103"/>
      <c r="B1487" s="101"/>
      <c r="C1487" s="101"/>
      <c r="D1487" s="104"/>
      <c r="E1487" s="105"/>
      <c r="F1487" s="106"/>
    </row>
    <row r="1488" spans="1:6">
      <c r="A1488" s="103"/>
      <c r="B1488" s="101"/>
      <c r="C1488" s="101"/>
      <c r="D1488" s="104"/>
      <c r="E1488" s="105"/>
      <c r="F1488" s="106"/>
    </row>
    <row r="1489" spans="1:6">
      <c r="A1489" s="103"/>
      <c r="B1489" s="101"/>
      <c r="C1489" s="101"/>
      <c r="D1489" s="104"/>
      <c r="E1489" s="105"/>
      <c r="F1489" s="106"/>
    </row>
    <row r="1490" spans="1:6">
      <c r="A1490" s="103"/>
      <c r="B1490" s="101"/>
      <c r="C1490" s="101"/>
      <c r="D1490" s="104"/>
      <c r="E1490" s="105"/>
      <c r="F1490" s="106"/>
    </row>
    <row r="1491" spans="1:6">
      <c r="A1491" s="103"/>
      <c r="B1491" s="101"/>
      <c r="C1491" s="101"/>
      <c r="D1491" s="104"/>
      <c r="E1491" s="105"/>
      <c r="F1491" s="106"/>
    </row>
    <row r="1492" spans="1:6">
      <c r="A1492" s="103"/>
      <c r="B1492" s="101"/>
      <c r="C1492" s="101"/>
      <c r="D1492" s="104"/>
      <c r="E1492" s="105"/>
      <c r="F1492" s="106"/>
    </row>
    <row r="1493" spans="1:6">
      <c r="A1493" s="103"/>
      <c r="B1493" s="101"/>
      <c r="C1493" s="101"/>
      <c r="D1493" s="104"/>
      <c r="E1493" s="105"/>
      <c r="F1493" s="106"/>
    </row>
    <row r="1494" spans="1:6">
      <c r="A1494" s="103"/>
      <c r="B1494" s="101"/>
      <c r="C1494" s="101"/>
      <c r="D1494" s="104"/>
      <c r="E1494" s="105"/>
      <c r="F1494" s="106"/>
    </row>
    <row r="1495" spans="1:6">
      <c r="A1495" s="103"/>
      <c r="B1495" s="101"/>
      <c r="C1495" s="101"/>
      <c r="D1495" s="104"/>
      <c r="E1495" s="105"/>
      <c r="F1495" s="106"/>
    </row>
    <row r="1496" spans="1:6">
      <c r="A1496" s="103"/>
      <c r="B1496" s="101"/>
      <c r="C1496" s="101"/>
      <c r="D1496" s="104"/>
      <c r="E1496" s="105"/>
      <c r="F1496" s="106"/>
    </row>
    <row r="1497" spans="1:6">
      <c r="A1497" s="103"/>
      <c r="B1497" s="101"/>
      <c r="C1497" s="101"/>
      <c r="D1497" s="104"/>
      <c r="E1497" s="105"/>
      <c r="F1497" s="106"/>
    </row>
    <row r="1498" spans="1:6">
      <c r="A1498" s="103"/>
      <c r="B1498" s="101"/>
      <c r="C1498" s="101"/>
      <c r="D1498" s="104"/>
      <c r="E1498" s="105"/>
      <c r="F1498" s="106"/>
    </row>
    <row r="1499" spans="1:6">
      <c r="A1499" s="103"/>
      <c r="B1499" s="101"/>
      <c r="C1499" s="101"/>
      <c r="D1499" s="104"/>
      <c r="E1499" s="105"/>
      <c r="F1499" s="106"/>
    </row>
    <row r="1500" spans="1:6">
      <c r="A1500" s="103"/>
      <c r="B1500" s="101"/>
      <c r="C1500" s="101"/>
      <c r="D1500" s="104"/>
      <c r="E1500" s="105"/>
      <c r="F1500" s="106"/>
    </row>
    <row r="1501" spans="1:6">
      <c r="A1501" s="103"/>
      <c r="B1501" s="101"/>
      <c r="C1501" s="101"/>
      <c r="D1501" s="104"/>
      <c r="E1501" s="105"/>
      <c r="F1501" s="106"/>
    </row>
    <row r="1502" spans="1:6">
      <c r="A1502" s="103"/>
      <c r="B1502" s="101"/>
      <c r="C1502" s="101"/>
      <c r="D1502" s="104"/>
      <c r="E1502" s="105"/>
      <c r="F1502" s="106"/>
    </row>
    <row r="1503" spans="1:6">
      <c r="A1503" s="103"/>
      <c r="B1503" s="101"/>
      <c r="C1503" s="101"/>
      <c r="D1503" s="104"/>
      <c r="E1503" s="105"/>
      <c r="F1503" s="106"/>
    </row>
    <row r="1504" spans="1:6">
      <c r="A1504" s="103"/>
      <c r="B1504" s="101"/>
      <c r="C1504" s="101"/>
      <c r="D1504" s="104"/>
      <c r="E1504" s="105"/>
      <c r="F1504" s="106"/>
    </row>
    <row r="1505" spans="1:6">
      <c r="A1505" s="103"/>
      <c r="B1505" s="101"/>
      <c r="C1505" s="101"/>
      <c r="D1505" s="104"/>
      <c r="E1505" s="105"/>
      <c r="F1505" s="106"/>
    </row>
    <row r="1506" spans="1:6">
      <c r="A1506" s="103"/>
      <c r="B1506" s="101"/>
      <c r="C1506" s="101"/>
      <c r="D1506" s="104"/>
      <c r="E1506" s="105"/>
      <c r="F1506" s="106"/>
    </row>
    <row r="1507" spans="1:6">
      <c r="A1507" s="103"/>
      <c r="B1507" s="101"/>
      <c r="C1507" s="101"/>
      <c r="D1507" s="104"/>
      <c r="E1507" s="105"/>
      <c r="F1507" s="106"/>
    </row>
    <row r="1508" spans="1:6">
      <c r="A1508" s="103"/>
      <c r="B1508" s="101"/>
      <c r="C1508" s="101"/>
      <c r="D1508" s="104"/>
      <c r="E1508" s="105"/>
      <c r="F1508" s="106"/>
    </row>
    <row r="1509" spans="1:6">
      <c r="A1509" s="103"/>
      <c r="B1509" s="101"/>
      <c r="C1509" s="101"/>
      <c r="D1509" s="104"/>
      <c r="E1509" s="105"/>
      <c r="F1509" s="106"/>
    </row>
    <row r="1510" spans="1:6">
      <c r="A1510" s="103"/>
      <c r="B1510" s="101"/>
      <c r="C1510" s="101"/>
      <c r="D1510" s="104"/>
      <c r="E1510" s="105"/>
      <c r="F1510" s="106"/>
    </row>
    <row r="1511" spans="1:6">
      <c r="A1511" s="103"/>
      <c r="B1511" s="101"/>
      <c r="C1511" s="101"/>
      <c r="D1511" s="104"/>
      <c r="E1511" s="105"/>
      <c r="F1511" s="106"/>
    </row>
    <row r="1512" spans="1:6">
      <c r="A1512" s="103"/>
      <c r="B1512" s="101"/>
      <c r="C1512" s="101"/>
      <c r="D1512" s="104"/>
      <c r="E1512" s="105"/>
      <c r="F1512" s="106"/>
    </row>
    <row r="1513" spans="1:6">
      <c r="A1513" s="103"/>
      <c r="B1513" s="101"/>
      <c r="C1513" s="101"/>
      <c r="D1513" s="104"/>
      <c r="E1513" s="105"/>
      <c r="F1513" s="106"/>
    </row>
    <row r="1514" spans="1:6">
      <c r="A1514" s="103"/>
      <c r="B1514" s="101"/>
      <c r="C1514" s="101"/>
      <c r="D1514" s="104"/>
      <c r="E1514" s="105"/>
      <c r="F1514" s="106"/>
    </row>
    <row r="1515" spans="1:6">
      <c r="A1515" s="103"/>
      <c r="B1515" s="101"/>
      <c r="C1515" s="101"/>
      <c r="D1515" s="104"/>
      <c r="E1515" s="105"/>
      <c r="F1515" s="106"/>
    </row>
    <row r="1516" spans="1:6">
      <c r="A1516" s="103"/>
      <c r="B1516" s="101"/>
      <c r="C1516" s="101"/>
      <c r="D1516" s="104"/>
      <c r="E1516" s="105"/>
      <c r="F1516" s="106"/>
    </row>
    <row r="1517" spans="1:6">
      <c r="A1517" s="103"/>
      <c r="B1517" s="101"/>
      <c r="C1517" s="101"/>
      <c r="D1517" s="104"/>
      <c r="E1517" s="105"/>
      <c r="F1517" s="106"/>
    </row>
    <row r="1518" spans="1:6">
      <c r="A1518" s="103"/>
      <c r="B1518" s="101"/>
      <c r="C1518" s="101"/>
      <c r="D1518" s="104"/>
      <c r="E1518" s="105"/>
      <c r="F1518" s="106"/>
    </row>
    <row r="1519" spans="1:6">
      <c r="A1519" s="103"/>
      <c r="B1519" s="101"/>
      <c r="C1519" s="101"/>
      <c r="D1519" s="104"/>
      <c r="E1519" s="105"/>
      <c r="F1519" s="106"/>
    </row>
    <row r="1520" spans="1:6">
      <c r="A1520" s="103"/>
      <c r="B1520" s="101"/>
      <c r="C1520" s="101"/>
      <c r="D1520" s="104"/>
      <c r="E1520" s="105"/>
      <c r="F1520" s="106"/>
    </row>
    <row r="1521" spans="1:6">
      <c r="A1521" s="103"/>
      <c r="B1521" s="101"/>
      <c r="C1521" s="101"/>
      <c r="D1521" s="104"/>
      <c r="E1521" s="105"/>
      <c r="F1521" s="106"/>
    </row>
    <row r="1522" spans="1:6">
      <c r="A1522" s="103"/>
      <c r="B1522" s="101"/>
      <c r="C1522" s="101"/>
      <c r="D1522" s="104"/>
      <c r="E1522" s="105"/>
      <c r="F1522" s="106"/>
    </row>
    <row r="1523" spans="1:6">
      <c r="A1523" s="103"/>
      <c r="B1523" s="101"/>
      <c r="C1523" s="101"/>
      <c r="D1523" s="104"/>
      <c r="E1523" s="105"/>
      <c r="F1523" s="106"/>
    </row>
    <row r="1524" spans="1:6">
      <c r="A1524" s="103"/>
      <c r="B1524" s="101"/>
      <c r="C1524" s="101"/>
      <c r="D1524" s="104"/>
      <c r="E1524" s="105"/>
      <c r="F1524" s="106"/>
    </row>
    <row r="1525" spans="1:6">
      <c r="A1525" s="103"/>
      <c r="B1525" s="101"/>
      <c r="C1525" s="101"/>
      <c r="D1525" s="104"/>
      <c r="E1525" s="105"/>
      <c r="F1525" s="106"/>
    </row>
    <row r="1526" spans="1:6">
      <c r="A1526" s="103"/>
      <c r="B1526" s="101"/>
      <c r="C1526" s="101"/>
      <c r="D1526" s="104"/>
      <c r="E1526" s="105"/>
      <c r="F1526" s="106"/>
    </row>
    <row r="1527" spans="1:6">
      <c r="A1527" s="103"/>
      <c r="B1527" s="101"/>
      <c r="C1527" s="101"/>
      <c r="D1527" s="104"/>
      <c r="E1527" s="105"/>
      <c r="F1527" s="106"/>
    </row>
    <row r="1528" spans="1:6">
      <c r="A1528" s="103"/>
      <c r="B1528" s="101"/>
      <c r="C1528" s="101"/>
      <c r="D1528" s="104"/>
      <c r="E1528" s="105"/>
      <c r="F1528" s="106"/>
    </row>
    <row r="1529" spans="1:6">
      <c r="A1529" s="103"/>
      <c r="B1529" s="101"/>
      <c r="C1529" s="101"/>
      <c r="D1529" s="104"/>
      <c r="E1529" s="105"/>
      <c r="F1529" s="106"/>
    </row>
    <row r="1530" spans="1:6">
      <c r="A1530" s="103"/>
      <c r="B1530" s="101"/>
      <c r="C1530" s="101"/>
      <c r="D1530" s="104"/>
      <c r="E1530" s="105"/>
      <c r="F1530" s="106"/>
    </row>
    <row r="1531" spans="1:6">
      <c r="A1531" s="103"/>
      <c r="B1531" s="101"/>
      <c r="C1531" s="101"/>
      <c r="D1531" s="104"/>
      <c r="E1531" s="105"/>
      <c r="F1531" s="106"/>
    </row>
    <row r="1532" spans="1:6">
      <c r="A1532" s="103"/>
      <c r="B1532" s="101"/>
      <c r="C1532" s="101"/>
      <c r="D1532" s="104"/>
      <c r="E1532" s="105"/>
      <c r="F1532" s="106"/>
    </row>
    <row r="1533" spans="1:6">
      <c r="A1533" s="103"/>
      <c r="B1533" s="101"/>
      <c r="C1533" s="101"/>
      <c r="D1533" s="104"/>
      <c r="E1533" s="105"/>
      <c r="F1533" s="106"/>
    </row>
    <row r="1534" spans="1:6">
      <c r="A1534" s="103"/>
      <c r="B1534" s="101"/>
      <c r="C1534" s="101"/>
      <c r="D1534" s="104"/>
      <c r="E1534" s="105"/>
      <c r="F1534" s="106"/>
    </row>
    <row r="1535" spans="1:6">
      <c r="A1535" s="103"/>
      <c r="B1535" s="101"/>
      <c r="C1535" s="101"/>
      <c r="D1535" s="104"/>
      <c r="E1535" s="105"/>
      <c r="F1535" s="106"/>
    </row>
    <row r="1536" spans="1:6">
      <c r="A1536" s="103"/>
      <c r="B1536" s="101"/>
      <c r="C1536" s="101"/>
      <c r="D1536" s="104"/>
      <c r="E1536" s="105"/>
      <c r="F1536" s="106"/>
    </row>
    <row r="1537" spans="1:6">
      <c r="A1537" s="103"/>
      <c r="B1537" s="101"/>
      <c r="C1537" s="101"/>
      <c r="D1537" s="104"/>
      <c r="E1537" s="105"/>
      <c r="F1537" s="106"/>
    </row>
    <row r="1538" spans="1:6">
      <c r="A1538" s="103"/>
      <c r="B1538" s="101"/>
      <c r="C1538" s="101"/>
      <c r="D1538" s="104"/>
      <c r="E1538" s="105"/>
      <c r="F1538" s="106"/>
    </row>
    <row r="1539" spans="1:6">
      <c r="A1539" s="103"/>
      <c r="B1539" s="101"/>
      <c r="C1539" s="101"/>
      <c r="D1539" s="104"/>
      <c r="E1539" s="105"/>
      <c r="F1539" s="106"/>
    </row>
    <row r="1540" spans="1:6">
      <c r="A1540" s="103"/>
      <c r="B1540" s="101"/>
      <c r="C1540" s="101"/>
      <c r="D1540" s="104"/>
      <c r="E1540" s="105"/>
      <c r="F1540" s="106"/>
    </row>
    <row r="1541" spans="1:6">
      <c r="A1541" s="103"/>
      <c r="B1541" s="101"/>
      <c r="C1541" s="101"/>
      <c r="D1541" s="104"/>
      <c r="E1541" s="105"/>
      <c r="F1541" s="106"/>
    </row>
    <row r="1542" spans="1:6">
      <c r="A1542" s="103"/>
      <c r="B1542" s="101"/>
      <c r="C1542" s="101"/>
      <c r="D1542" s="104"/>
      <c r="E1542" s="105"/>
      <c r="F1542" s="106"/>
    </row>
    <row r="1543" spans="1:6">
      <c r="A1543" s="103"/>
      <c r="B1543" s="101"/>
      <c r="C1543" s="101"/>
      <c r="D1543" s="104"/>
      <c r="E1543" s="105"/>
      <c r="F1543" s="106"/>
    </row>
    <row r="1544" spans="1:6">
      <c r="A1544" s="103"/>
      <c r="B1544" s="101"/>
      <c r="C1544" s="101"/>
      <c r="D1544" s="104"/>
      <c r="E1544" s="105"/>
      <c r="F1544" s="106"/>
    </row>
    <row r="1545" spans="1:6">
      <c r="A1545" s="103"/>
      <c r="B1545" s="101"/>
      <c r="C1545" s="101"/>
      <c r="D1545" s="104"/>
      <c r="E1545" s="105"/>
      <c r="F1545" s="106"/>
    </row>
    <row r="1546" spans="1:6">
      <c r="A1546" s="103"/>
      <c r="B1546" s="101"/>
      <c r="C1546" s="101"/>
      <c r="D1546" s="104"/>
      <c r="E1546" s="105"/>
      <c r="F1546" s="106"/>
    </row>
    <row r="1547" spans="1:6">
      <c r="A1547" s="103"/>
      <c r="B1547" s="101"/>
      <c r="C1547" s="101"/>
      <c r="D1547" s="104"/>
      <c r="E1547" s="105"/>
      <c r="F1547" s="106"/>
    </row>
    <row r="1548" spans="1:6">
      <c r="A1548" s="103"/>
      <c r="B1548" s="101"/>
      <c r="C1548" s="101"/>
      <c r="D1548" s="104"/>
      <c r="E1548" s="105"/>
      <c r="F1548" s="106"/>
    </row>
    <row r="1549" spans="1:6">
      <c r="A1549" s="103"/>
      <c r="B1549" s="101"/>
      <c r="C1549" s="101"/>
      <c r="D1549" s="104"/>
      <c r="E1549" s="105"/>
      <c r="F1549" s="106"/>
    </row>
    <row r="1550" spans="1:6">
      <c r="A1550" s="103"/>
      <c r="B1550" s="101"/>
      <c r="C1550" s="101"/>
      <c r="D1550" s="104"/>
      <c r="E1550" s="105"/>
      <c r="F1550" s="106"/>
    </row>
    <row r="1551" spans="1:6">
      <c r="A1551" s="103"/>
      <c r="B1551" s="101"/>
      <c r="C1551" s="101"/>
      <c r="D1551" s="104"/>
      <c r="E1551" s="105"/>
      <c r="F1551" s="106"/>
    </row>
    <row r="1552" spans="1:6">
      <c r="A1552" s="103"/>
      <c r="B1552" s="101"/>
      <c r="C1552" s="101"/>
      <c r="D1552" s="104"/>
      <c r="E1552" s="105"/>
      <c r="F1552" s="106"/>
    </row>
    <row r="1553" spans="1:6">
      <c r="A1553" s="103"/>
      <c r="B1553" s="101"/>
      <c r="C1553" s="101"/>
      <c r="D1553" s="104"/>
      <c r="E1553" s="105"/>
      <c r="F1553" s="106"/>
    </row>
    <row r="1554" spans="1:6">
      <c r="A1554" s="103"/>
      <c r="B1554" s="101"/>
      <c r="C1554" s="101"/>
      <c r="D1554" s="104"/>
      <c r="E1554" s="105"/>
      <c r="F1554" s="106"/>
    </row>
    <row r="1555" spans="1:6">
      <c r="A1555" s="103"/>
      <c r="B1555" s="101"/>
      <c r="C1555" s="101"/>
      <c r="D1555" s="104"/>
      <c r="E1555" s="105"/>
      <c r="F1555" s="106"/>
    </row>
    <row r="1556" spans="1:6">
      <c r="A1556" s="103"/>
      <c r="B1556" s="101"/>
      <c r="C1556" s="101"/>
      <c r="D1556" s="104"/>
      <c r="E1556" s="105"/>
      <c r="F1556" s="106"/>
    </row>
    <row r="1557" spans="1:6">
      <c r="A1557" s="103"/>
      <c r="B1557" s="101"/>
      <c r="C1557" s="101"/>
      <c r="D1557" s="104"/>
      <c r="E1557" s="105"/>
      <c r="F1557" s="106"/>
    </row>
    <row r="1558" spans="1:6">
      <c r="A1558" s="103"/>
      <c r="B1558" s="101"/>
      <c r="C1558" s="101"/>
      <c r="D1558" s="104"/>
      <c r="E1558" s="105"/>
      <c r="F1558" s="106"/>
    </row>
    <row r="1559" spans="1:6">
      <c r="A1559" s="103"/>
      <c r="B1559" s="101"/>
      <c r="C1559" s="101"/>
      <c r="D1559" s="104"/>
      <c r="E1559" s="105"/>
      <c r="F1559" s="106"/>
    </row>
    <row r="1560" spans="1:6">
      <c r="A1560" s="103"/>
      <c r="B1560" s="101"/>
      <c r="C1560" s="101"/>
      <c r="D1560" s="104"/>
      <c r="E1560" s="105"/>
      <c r="F1560" s="106"/>
    </row>
    <row r="1561" spans="1:6">
      <c r="A1561" s="103"/>
      <c r="B1561" s="101"/>
      <c r="C1561" s="101"/>
      <c r="D1561" s="104"/>
      <c r="E1561" s="105"/>
      <c r="F1561" s="106"/>
    </row>
    <row r="1562" spans="1:6">
      <c r="A1562" s="103"/>
      <c r="B1562" s="101"/>
      <c r="C1562" s="101"/>
      <c r="D1562" s="104"/>
      <c r="E1562" s="105"/>
      <c r="F1562" s="106"/>
    </row>
    <row r="1563" spans="1:6">
      <c r="A1563" s="103"/>
      <c r="B1563" s="101"/>
      <c r="C1563" s="101"/>
      <c r="D1563" s="104"/>
      <c r="E1563" s="105"/>
      <c r="F1563" s="106"/>
    </row>
    <row r="1564" spans="1:6">
      <c r="A1564" s="103"/>
      <c r="B1564" s="101"/>
      <c r="C1564" s="101"/>
      <c r="D1564" s="104"/>
      <c r="E1564" s="105"/>
      <c r="F1564" s="106"/>
    </row>
    <row r="1565" spans="1:6">
      <c r="A1565" s="103"/>
      <c r="B1565" s="101"/>
      <c r="C1565" s="101"/>
      <c r="D1565" s="104"/>
      <c r="E1565" s="105"/>
      <c r="F1565" s="106"/>
    </row>
    <row r="1566" spans="1:6">
      <c r="A1566" s="103"/>
      <c r="B1566" s="101"/>
      <c r="C1566" s="101"/>
      <c r="D1566" s="104"/>
      <c r="E1566" s="105"/>
      <c r="F1566" s="106"/>
    </row>
    <row r="1567" spans="1:6">
      <c r="A1567" s="103"/>
      <c r="B1567" s="101"/>
      <c r="C1567" s="101"/>
      <c r="D1567" s="104"/>
      <c r="E1567" s="105"/>
      <c r="F1567" s="106"/>
    </row>
    <row r="1568" spans="1:6">
      <c r="A1568" s="103"/>
      <c r="B1568" s="101"/>
      <c r="C1568" s="101"/>
      <c r="D1568" s="104"/>
      <c r="E1568" s="105"/>
      <c r="F1568" s="106"/>
    </row>
    <row r="1569" spans="1:6">
      <c r="A1569" s="103"/>
      <c r="B1569" s="101"/>
      <c r="C1569" s="101"/>
      <c r="D1569" s="104"/>
      <c r="E1569" s="105"/>
      <c r="F1569" s="106"/>
    </row>
    <row r="1570" spans="1:6">
      <c r="A1570" s="103"/>
      <c r="B1570" s="101"/>
      <c r="C1570" s="101"/>
      <c r="D1570" s="104"/>
      <c r="E1570" s="105"/>
      <c r="F1570" s="106"/>
    </row>
    <row r="1571" spans="1:6">
      <c r="A1571" s="103"/>
      <c r="B1571" s="101"/>
      <c r="C1571" s="101"/>
      <c r="D1571" s="104"/>
      <c r="E1571" s="105"/>
      <c r="F1571" s="106"/>
    </row>
    <row r="1572" spans="1:6">
      <c r="A1572" s="103"/>
      <c r="B1572" s="101"/>
      <c r="C1572" s="101"/>
      <c r="D1572" s="104"/>
      <c r="E1572" s="105"/>
      <c r="F1572" s="106"/>
    </row>
    <row r="1573" spans="1:6">
      <c r="A1573" s="103"/>
      <c r="B1573" s="101"/>
      <c r="C1573" s="101"/>
      <c r="D1573" s="104"/>
      <c r="E1573" s="105"/>
      <c r="F1573" s="106"/>
    </row>
    <row r="1574" spans="1:6">
      <c r="A1574" s="103"/>
      <c r="B1574" s="101"/>
      <c r="C1574" s="101"/>
      <c r="D1574" s="104"/>
      <c r="E1574" s="105"/>
      <c r="F1574" s="106"/>
    </row>
    <row r="1575" spans="1:6">
      <c r="A1575" s="103"/>
      <c r="B1575" s="101"/>
      <c r="C1575" s="101"/>
      <c r="D1575" s="104"/>
      <c r="E1575" s="105"/>
      <c r="F1575" s="106"/>
    </row>
    <row r="1576" spans="1:6">
      <c r="A1576" s="103"/>
      <c r="B1576" s="101"/>
      <c r="C1576" s="101"/>
      <c r="D1576" s="104"/>
      <c r="E1576" s="105"/>
      <c r="F1576" s="106"/>
    </row>
    <row r="1577" spans="1:6">
      <c r="A1577" s="103"/>
      <c r="B1577" s="101"/>
      <c r="C1577" s="101"/>
      <c r="D1577" s="104"/>
      <c r="E1577" s="105"/>
      <c r="F1577" s="106"/>
    </row>
    <row r="1578" spans="1:6">
      <c r="A1578" s="103"/>
      <c r="B1578" s="101"/>
      <c r="C1578" s="101"/>
      <c r="D1578" s="104"/>
      <c r="E1578" s="105"/>
      <c r="F1578" s="106"/>
    </row>
    <row r="1579" spans="1:6">
      <c r="A1579" s="103"/>
      <c r="B1579" s="101"/>
      <c r="C1579" s="101"/>
      <c r="D1579" s="104"/>
      <c r="E1579" s="105"/>
      <c r="F1579" s="106"/>
    </row>
    <row r="1580" spans="1:6">
      <c r="A1580" s="103"/>
      <c r="B1580" s="101"/>
      <c r="C1580" s="101"/>
      <c r="D1580" s="104"/>
      <c r="E1580" s="105"/>
      <c r="F1580" s="106"/>
    </row>
    <row r="1581" spans="1:6">
      <c r="A1581" s="103"/>
      <c r="B1581" s="101"/>
      <c r="C1581" s="101"/>
      <c r="D1581" s="104"/>
      <c r="E1581" s="105"/>
      <c r="F1581" s="106"/>
    </row>
    <row r="1582" spans="1:6">
      <c r="A1582" s="103"/>
      <c r="B1582" s="101"/>
      <c r="C1582" s="101"/>
      <c r="D1582" s="104"/>
      <c r="E1582" s="105"/>
      <c r="F1582" s="106"/>
    </row>
    <row r="1583" spans="1:6">
      <c r="A1583" s="103"/>
      <c r="B1583" s="101"/>
      <c r="C1583" s="101"/>
      <c r="D1583" s="104"/>
      <c r="E1583" s="105"/>
      <c r="F1583" s="106"/>
    </row>
    <row r="1584" spans="1:6">
      <c r="A1584" s="103"/>
      <c r="B1584" s="101"/>
      <c r="C1584" s="101"/>
      <c r="D1584" s="104"/>
      <c r="E1584" s="105"/>
      <c r="F1584" s="106"/>
    </row>
    <row r="1585" spans="1:6">
      <c r="A1585" s="103"/>
      <c r="B1585" s="101"/>
      <c r="C1585" s="101"/>
      <c r="D1585" s="104"/>
      <c r="E1585" s="105"/>
      <c r="F1585" s="106"/>
    </row>
    <row r="1586" spans="1:6">
      <c r="A1586" s="103"/>
      <c r="B1586" s="101"/>
      <c r="C1586" s="101"/>
      <c r="D1586" s="104"/>
      <c r="E1586" s="105"/>
      <c r="F1586" s="106"/>
    </row>
    <row r="1587" spans="1:6">
      <c r="A1587" s="103"/>
      <c r="B1587" s="101"/>
      <c r="C1587" s="101"/>
      <c r="D1587" s="104"/>
      <c r="E1587" s="105"/>
      <c r="F1587" s="106"/>
    </row>
    <row r="1588" spans="1:6">
      <c r="A1588" s="103"/>
      <c r="B1588" s="101"/>
      <c r="C1588" s="101"/>
      <c r="D1588" s="104"/>
      <c r="E1588" s="105"/>
      <c r="F1588" s="106"/>
    </row>
    <row r="1589" spans="1:6">
      <c r="A1589" s="103"/>
      <c r="B1589" s="101"/>
      <c r="C1589" s="101"/>
      <c r="D1589" s="104"/>
      <c r="E1589" s="105"/>
      <c r="F1589" s="106"/>
    </row>
    <row r="1590" spans="1:6">
      <c r="A1590" s="103"/>
      <c r="B1590" s="101"/>
      <c r="C1590" s="101"/>
      <c r="D1590" s="104"/>
      <c r="E1590" s="105"/>
      <c r="F1590" s="106"/>
    </row>
    <row r="1591" spans="1:6">
      <c r="A1591" s="103"/>
      <c r="B1591" s="101"/>
      <c r="C1591" s="101"/>
      <c r="D1591" s="104"/>
      <c r="E1591" s="105"/>
      <c r="F1591" s="106"/>
    </row>
    <row r="1592" spans="1:6">
      <c r="A1592" s="103"/>
      <c r="B1592" s="101"/>
      <c r="C1592" s="101"/>
      <c r="D1592" s="104"/>
      <c r="E1592" s="105"/>
      <c r="F1592" s="106"/>
    </row>
    <row r="1593" spans="1:6">
      <c r="A1593" s="103"/>
      <c r="B1593" s="101"/>
      <c r="C1593" s="101"/>
      <c r="D1593" s="104"/>
      <c r="E1593" s="105"/>
      <c r="F1593" s="106"/>
    </row>
    <row r="1594" spans="1:6">
      <c r="A1594" s="103"/>
      <c r="B1594" s="101"/>
      <c r="C1594" s="101"/>
      <c r="D1594" s="104"/>
      <c r="E1594" s="105"/>
      <c r="F1594" s="106"/>
    </row>
    <row r="1595" spans="1:6">
      <c r="A1595" s="103"/>
      <c r="B1595" s="101"/>
      <c r="C1595" s="101"/>
      <c r="D1595" s="104"/>
      <c r="E1595" s="105"/>
      <c r="F1595" s="106"/>
    </row>
    <row r="1596" spans="1:6">
      <c r="A1596" s="103"/>
      <c r="B1596" s="101"/>
      <c r="C1596" s="101"/>
      <c r="D1596" s="104"/>
      <c r="E1596" s="105"/>
      <c r="F1596" s="106"/>
    </row>
    <row r="1597" spans="1:6">
      <c r="A1597" s="103"/>
      <c r="B1597" s="101"/>
      <c r="C1597" s="101"/>
      <c r="D1597" s="104"/>
      <c r="E1597" s="105"/>
      <c r="F1597" s="106"/>
    </row>
    <row r="1598" spans="1:6">
      <c r="A1598" s="103"/>
      <c r="B1598" s="101"/>
      <c r="C1598" s="101"/>
      <c r="D1598" s="104"/>
      <c r="E1598" s="105"/>
      <c r="F1598" s="106"/>
    </row>
    <row r="1599" spans="1:6">
      <c r="A1599" s="103"/>
      <c r="B1599" s="101"/>
      <c r="C1599" s="101"/>
      <c r="D1599" s="104"/>
      <c r="E1599" s="105"/>
      <c r="F1599" s="106"/>
    </row>
    <row r="1600" spans="1:6">
      <c r="A1600" s="103"/>
      <c r="B1600" s="101"/>
      <c r="C1600" s="101"/>
      <c r="D1600" s="104"/>
      <c r="E1600" s="105"/>
      <c r="F1600" s="106"/>
    </row>
    <row r="1601" spans="1:6">
      <c r="A1601" s="103"/>
      <c r="B1601" s="101"/>
      <c r="C1601" s="101"/>
      <c r="D1601" s="104"/>
      <c r="E1601" s="105"/>
      <c r="F1601" s="106"/>
    </row>
    <row r="1602" spans="1:6">
      <c r="A1602" s="103"/>
      <c r="B1602" s="101"/>
      <c r="C1602" s="101"/>
      <c r="D1602" s="104"/>
      <c r="E1602" s="105"/>
      <c r="F1602" s="106"/>
    </row>
    <row r="1603" spans="1:6">
      <c r="A1603" s="103"/>
      <c r="B1603" s="101"/>
      <c r="C1603" s="101"/>
      <c r="D1603" s="104"/>
      <c r="E1603" s="105"/>
      <c r="F1603" s="106"/>
    </row>
    <row r="1604" spans="1:6">
      <c r="A1604" s="103"/>
      <c r="B1604" s="101"/>
      <c r="C1604" s="101"/>
      <c r="D1604" s="104"/>
      <c r="E1604" s="105"/>
      <c r="F1604" s="106"/>
    </row>
    <row r="1605" spans="1:6">
      <c r="A1605" s="103"/>
      <c r="B1605" s="101"/>
      <c r="C1605" s="101"/>
      <c r="D1605" s="104"/>
      <c r="E1605" s="105"/>
      <c r="F1605" s="106"/>
    </row>
    <row r="1606" spans="1:6">
      <c r="A1606" s="103"/>
      <c r="B1606" s="101"/>
      <c r="C1606" s="101"/>
      <c r="D1606" s="104"/>
      <c r="E1606" s="105"/>
      <c r="F1606" s="106"/>
    </row>
    <row r="1607" spans="1:6">
      <c r="A1607" s="103"/>
      <c r="B1607" s="101"/>
      <c r="C1607" s="101"/>
      <c r="D1607" s="104"/>
      <c r="E1607" s="105"/>
      <c r="F1607" s="106"/>
    </row>
    <row r="1608" spans="1:6">
      <c r="A1608" s="103"/>
      <c r="B1608" s="101"/>
      <c r="C1608" s="101"/>
      <c r="D1608" s="104"/>
      <c r="E1608" s="105"/>
      <c r="F1608" s="106"/>
    </row>
    <row r="1609" spans="1:6">
      <c r="A1609" s="103"/>
      <c r="B1609" s="101"/>
      <c r="C1609" s="101"/>
      <c r="D1609" s="104"/>
      <c r="E1609" s="105"/>
      <c r="F1609" s="106"/>
    </row>
    <row r="1610" spans="1:6">
      <c r="A1610" s="103"/>
      <c r="B1610" s="101"/>
      <c r="C1610" s="101"/>
      <c r="D1610" s="104"/>
      <c r="E1610" s="105"/>
      <c r="F1610" s="106"/>
    </row>
    <row r="1611" spans="1:6">
      <c r="A1611" s="103"/>
      <c r="B1611" s="101"/>
      <c r="C1611" s="101"/>
      <c r="D1611" s="104"/>
      <c r="E1611" s="105"/>
      <c r="F1611" s="106"/>
    </row>
    <row r="1612" spans="1:6">
      <c r="A1612" s="103"/>
      <c r="B1612" s="101"/>
      <c r="C1612" s="101"/>
      <c r="D1612" s="104"/>
      <c r="E1612" s="105"/>
      <c r="F1612" s="106"/>
    </row>
    <row r="1613" spans="1:6">
      <c r="A1613" s="103"/>
      <c r="B1613" s="101"/>
      <c r="C1613" s="101"/>
      <c r="D1613" s="104"/>
      <c r="E1613" s="105"/>
      <c r="F1613" s="106"/>
    </row>
    <row r="1614" spans="1:6">
      <c r="A1614" s="103"/>
      <c r="B1614" s="101"/>
      <c r="C1614" s="101"/>
      <c r="D1614" s="104"/>
      <c r="E1614" s="105"/>
      <c r="F1614" s="106"/>
    </row>
    <row r="1615" spans="1:6">
      <c r="A1615" s="103"/>
      <c r="B1615" s="101"/>
      <c r="C1615" s="101"/>
      <c r="D1615" s="104"/>
      <c r="E1615" s="105"/>
      <c r="F1615" s="106"/>
    </row>
    <row r="1616" spans="1:6">
      <c r="A1616" s="103"/>
      <c r="B1616" s="101"/>
      <c r="C1616" s="101"/>
      <c r="D1616" s="104"/>
      <c r="E1616" s="105"/>
      <c r="F1616" s="106"/>
    </row>
    <row r="1617" spans="1:6">
      <c r="A1617" s="103"/>
      <c r="B1617" s="101"/>
      <c r="C1617" s="101"/>
      <c r="D1617" s="104"/>
      <c r="E1617" s="105"/>
      <c r="F1617" s="106"/>
    </row>
    <row r="1618" spans="1:6">
      <c r="A1618" s="103"/>
      <c r="B1618" s="101"/>
      <c r="C1618" s="101"/>
      <c r="D1618" s="104"/>
      <c r="E1618" s="105"/>
      <c r="F1618" s="106"/>
    </row>
    <row r="1619" spans="1:6">
      <c r="A1619" s="103"/>
      <c r="B1619" s="101"/>
      <c r="C1619" s="101"/>
      <c r="D1619" s="104"/>
      <c r="E1619" s="105"/>
      <c r="F1619" s="106"/>
    </row>
    <row r="1620" spans="1:6">
      <c r="A1620" s="103"/>
      <c r="B1620" s="101"/>
      <c r="C1620" s="101"/>
      <c r="D1620" s="104"/>
      <c r="E1620" s="105"/>
      <c r="F1620" s="106"/>
    </row>
    <row r="1621" spans="1:6">
      <c r="A1621" s="103"/>
      <c r="B1621" s="101"/>
      <c r="C1621" s="101"/>
      <c r="D1621" s="104"/>
      <c r="E1621" s="105"/>
      <c r="F1621" s="106"/>
    </row>
    <row r="1622" spans="1:6">
      <c r="A1622" s="103"/>
      <c r="B1622" s="101"/>
      <c r="C1622" s="101"/>
      <c r="D1622" s="104"/>
      <c r="E1622" s="105"/>
      <c r="F1622" s="106"/>
    </row>
    <row r="1623" spans="1:6">
      <c r="A1623" s="103"/>
      <c r="B1623" s="101"/>
      <c r="C1623" s="101"/>
      <c r="D1623" s="104"/>
      <c r="E1623" s="105"/>
      <c r="F1623" s="106"/>
    </row>
    <row r="1624" spans="1:6">
      <c r="A1624" s="103"/>
      <c r="B1624" s="101"/>
      <c r="C1624" s="101"/>
      <c r="D1624" s="104"/>
      <c r="E1624" s="105"/>
      <c r="F1624" s="106"/>
    </row>
    <row r="1625" spans="1:6">
      <c r="A1625" s="103"/>
      <c r="B1625" s="101"/>
      <c r="C1625" s="101"/>
      <c r="D1625" s="104"/>
      <c r="E1625" s="105"/>
      <c r="F1625" s="106"/>
    </row>
    <row r="1626" spans="1:6">
      <c r="A1626" s="103"/>
      <c r="B1626" s="101"/>
      <c r="C1626" s="101"/>
      <c r="D1626" s="104"/>
      <c r="E1626" s="105"/>
      <c r="F1626" s="106"/>
    </row>
    <row r="1627" spans="1:6">
      <c r="A1627" s="103"/>
      <c r="B1627" s="101"/>
      <c r="C1627" s="101"/>
      <c r="D1627" s="104"/>
      <c r="E1627" s="105"/>
      <c r="F1627" s="106"/>
    </row>
    <row r="1628" spans="1:6">
      <c r="A1628" s="103"/>
      <c r="B1628" s="101"/>
      <c r="C1628" s="101"/>
      <c r="D1628" s="104"/>
      <c r="E1628" s="105"/>
      <c r="F1628" s="106"/>
    </row>
    <row r="1629" spans="1:6">
      <c r="A1629" s="103"/>
      <c r="B1629" s="101"/>
      <c r="C1629" s="101"/>
      <c r="D1629" s="104"/>
      <c r="E1629" s="105"/>
      <c r="F1629" s="106"/>
    </row>
    <row r="1630" spans="1:6">
      <c r="A1630" s="103"/>
      <c r="B1630" s="101"/>
      <c r="C1630" s="101"/>
      <c r="D1630" s="104"/>
      <c r="E1630" s="105"/>
      <c r="F1630" s="106"/>
    </row>
    <row r="1631" spans="1:6">
      <c r="A1631" s="103"/>
      <c r="B1631" s="101"/>
      <c r="C1631" s="101"/>
      <c r="D1631" s="104"/>
      <c r="E1631" s="105"/>
      <c r="F1631" s="106"/>
    </row>
    <row r="1632" spans="1:6">
      <c r="A1632" s="103"/>
      <c r="B1632" s="101"/>
      <c r="C1632" s="101"/>
      <c r="D1632" s="104"/>
      <c r="E1632" s="105"/>
      <c r="F1632" s="106"/>
    </row>
    <row r="1633" spans="1:6">
      <c r="A1633" s="103"/>
      <c r="B1633" s="101"/>
      <c r="C1633" s="101"/>
      <c r="D1633" s="104"/>
      <c r="E1633" s="105"/>
      <c r="F1633" s="106"/>
    </row>
    <row r="1634" spans="1:6">
      <c r="A1634" s="103"/>
      <c r="B1634" s="101"/>
      <c r="C1634" s="101"/>
      <c r="D1634" s="104"/>
      <c r="E1634" s="105"/>
      <c r="F1634" s="106"/>
    </row>
    <row r="1635" spans="1:6">
      <c r="A1635" s="103"/>
      <c r="B1635" s="101"/>
      <c r="C1635" s="101"/>
      <c r="D1635" s="104"/>
      <c r="E1635" s="105"/>
      <c r="F1635" s="106"/>
    </row>
    <row r="1636" spans="1:6">
      <c r="A1636" s="103"/>
      <c r="B1636" s="101"/>
      <c r="C1636" s="101"/>
      <c r="D1636" s="104"/>
      <c r="E1636" s="105"/>
      <c r="F1636" s="106"/>
    </row>
    <row r="1637" spans="1:6">
      <c r="A1637" s="103"/>
      <c r="B1637" s="101"/>
      <c r="C1637" s="101"/>
      <c r="D1637" s="104"/>
      <c r="E1637" s="105"/>
      <c r="F1637" s="106"/>
    </row>
    <row r="1638" spans="1:6">
      <c r="A1638" s="103"/>
      <c r="B1638" s="101"/>
      <c r="C1638" s="101"/>
      <c r="D1638" s="104"/>
      <c r="E1638" s="105"/>
      <c r="F1638" s="106"/>
    </row>
    <row r="1639" spans="1:6">
      <c r="A1639" s="103"/>
      <c r="B1639" s="101"/>
      <c r="C1639" s="101"/>
      <c r="D1639" s="104"/>
      <c r="E1639" s="105"/>
      <c r="F1639" s="106"/>
    </row>
    <row r="1640" spans="1:6">
      <c r="A1640" s="103"/>
      <c r="B1640" s="101"/>
      <c r="C1640" s="101"/>
      <c r="D1640" s="104"/>
      <c r="E1640" s="105"/>
      <c r="F1640" s="106"/>
    </row>
    <row r="1641" spans="1:6">
      <c r="A1641" s="103"/>
      <c r="B1641" s="101"/>
      <c r="C1641" s="101"/>
      <c r="D1641" s="104"/>
      <c r="E1641" s="105"/>
      <c r="F1641" s="106"/>
    </row>
    <row r="1642" spans="1:6">
      <c r="A1642" s="103"/>
      <c r="B1642" s="101"/>
      <c r="C1642" s="101"/>
      <c r="D1642" s="104"/>
      <c r="E1642" s="105"/>
      <c r="F1642" s="106"/>
    </row>
    <row r="1643" spans="1:6">
      <c r="A1643" s="103"/>
      <c r="B1643" s="101"/>
      <c r="C1643" s="101"/>
      <c r="D1643" s="104"/>
      <c r="E1643" s="105"/>
      <c r="F1643" s="106"/>
    </row>
    <row r="1644" spans="1:6">
      <c r="A1644" s="103"/>
      <c r="B1644" s="101"/>
      <c r="C1644" s="101"/>
      <c r="D1644" s="104"/>
      <c r="E1644" s="105"/>
      <c r="F1644" s="106"/>
    </row>
    <row r="1645" spans="1:6">
      <c r="A1645" s="103"/>
      <c r="B1645" s="101"/>
      <c r="C1645" s="101"/>
      <c r="D1645" s="104"/>
      <c r="E1645" s="105"/>
      <c r="F1645" s="106"/>
    </row>
    <row r="1646" spans="1:6">
      <c r="A1646" s="103"/>
      <c r="B1646" s="101"/>
      <c r="C1646" s="101"/>
      <c r="D1646" s="104"/>
      <c r="E1646" s="105"/>
      <c r="F1646" s="106"/>
    </row>
    <row r="1647" spans="1:6">
      <c r="A1647" s="103"/>
      <c r="B1647" s="101"/>
      <c r="C1647" s="101"/>
      <c r="D1647" s="104"/>
      <c r="E1647" s="105"/>
      <c r="F1647" s="106"/>
    </row>
    <row r="1648" spans="1:6">
      <c r="A1648" s="103"/>
      <c r="B1648" s="101"/>
      <c r="C1648" s="101"/>
      <c r="D1648" s="104"/>
      <c r="E1648" s="105"/>
      <c r="F1648" s="106"/>
    </row>
    <row r="1649" spans="1:6">
      <c r="A1649" s="103"/>
      <c r="B1649" s="101"/>
      <c r="C1649" s="101"/>
      <c r="D1649" s="104"/>
      <c r="E1649" s="105"/>
      <c r="F1649" s="106"/>
    </row>
    <row r="1650" spans="1:6">
      <c r="A1650" s="103"/>
      <c r="B1650" s="101"/>
      <c r="C1650" s="101"/>
      <c r="D1650" s="104"/>
      <c r="E1650" s="105"/>
      <c r="F1650" s="106"/>
    </row>
    <row r="1651" spans="1:6">
      <c r="A1651" s="103"/>
      <c r="B1651" s="101"/>
      <c r="C1651" s="101"/>
      <c r="D1651" s="104"/>
      <c r="E1651" s="105"/>
      <c r="F1651" s="106"/>
    </row>
    <row r="1652" spans="1:6">
      <c r="A1652" s="103"/>
      <c r="B1652" s="101"/>
      <c r="C1652" s="101"/>
      <c r="D1652" s="104"/>
      <c r="E1652" s="105"/>
      <c r="F1652" s="106"/>
    </row>
    <row r="1653" spans="1:6">
      <c r="A1653" s="103"/>
      <c r="B1653" s="101"/>
      <c r="C1653" s="101"/>
      <c r="D1653" s="104"/>
      <c r="E1653" s="105"/>
      <c r="F1653" s="106"/>
    </row>
    <row r="1654" spans="1:6">
      <c r="A1654" s="103"/>
      <c r="B1654" s="101"/>
      <c r="C1654" s="101"/>
      <c r="D1654" s="104"/>
      <c r="E1654" s="105"/>
      <c r="F1654" s="106"/>
    </row>
    <row r="1655" spans="1:6">
      <c r="A1655" s="103"/>
      <c r="B1655" s="101"/>
      <c r="C1655" s="101"/>
      <c r="D1655" s="104"/>
      <c r="E1655" s="105"/>
      <c r="F1655" s="106"/>
    </row>
    <row r="1656" spans="1:6">
      <c r="A1656" s="103"/>
      <c r="B1656" s="101"/>
      <c r="C1656" s="101"/>
      <c r="D1656" s="104"/>
      <c r="E1656" s="105"/>
      <c r="F1656" s="106"/>
    </row>
    <row r="1657" spans="1:6">
      <c r="A1657" s="103"/>
      <c r="B1657" s="101"/>
      <c r="C1657" s="101"/>
      <c r="D1657" s="104"/>
      <c r="E1657" s="105"/>
      <c r="F1657" s="106"/>
    </row>
    <row r="1658" spans="1:6">
      <c r="A1658" s="103"/>
      <c r="B1658" s="101"/>
      <c r="C1658" s="101"/>
      <c r="D1658" s="104"/>
      <c r="E1658" s="105"/>
      <c r="F1658" s="106"/>
    </row>
    <row r="1659" spans="1:6">
      <c r="A1659" s="103"/>
      <c r="B1659" s="101"/>
      <c r="C1659" s="101"/>
      <c r="D1659" s="104"/>
      <c r="E1659" s="105"/>
      <c r="F1659" s="106"/>
    </row>
    <row r="1660" spans="1:6">
      <c r="A1660" s="103"/>
      <c r="B1660" s="101"/>
      <c r="C1660" s="101"/>
      <c r="D1660" s="104"/>
      <c r="E1660" s="105"/>
      <c r="F1660" s="106"/>
    </row>
    <row r="1661" spans="1:6">
      <c r="A1661" s="103"/>
      <c r="B1661" s="101"/>
      <c r="C1661" s="101"/>
      <c r="D1661" s="104"/>
      <c r="E1661" s="105"/>
      <c r="F1661" s="106"/>
    </row>
    <row r="1662" spans="1:6">
      <c r="A1662" s="103"/>
      <c r="B1662" s="101"/>
      <c r="C1662" s="101"/>
      <c r="D1662" s="104"/>
      <c r="E1662" s="105"/>
      <c r="F1662" s="106"/>
    </row>
    <row r="1663" spans="1:6">
      <c r="A1663" s="103"/>
      <c r="B1663" s="101"/>
      <c r="C1663" s="101"/>
      <c r="D1663" s="104"/>
      <c r="E1663" s="105"/>
      <c r="F1663" s="106"/>
    </row>
    <row r="1664" spans="1:6">
      <c r="A1664" s="103"/>
      <c r="B1664" s="101"/>
      <c r="C1664" s="101"/>
      <c r="D1664" s="104"/>
      <c r="E1664" s="105"/>
      <c r="F1664" s="106"/>
    </row>
    <row r="1665" spans="1:6">
      <c r="A1665" s="103"/>
      <c r="B1665" s="101"/>
      <c r="C1665" s="101"/>
      <c r="D1665" s="104"/>
      <c r="E1665" s="105"/>
      <c r="F1665" s="106"/>
    </row>
    <row r="1666" spans="1:6">
      <c r="A1666" s="103"/>
      <c r="B1666" s="101"/>
      <c r="C1666" s="101"/>
      <c r="D1666" s="104"/>
      <c r="E1666" s="105"/>
      <c r="F1666" s="106"/>
    </row>
    <row r="1667" spans="1:6">
      <c r="A1667" s="103"/>
      <c r="B1667" s="101"/>
      <c r="C1667" s="101"/>
      <c r="D1667" s="104"/>
      <c r="E1667" s="105"/>
      <c r="F1667" s="106"/>
    </row>
    <row r="1668" spans="1:6">
      <c r="A1668" s="103"/>
      <c r="B1668" s="101"/>
      <c r="C1668" s="101"/>
      <c r="D1668" s="104"/>
      <c r="E1668" s="105"/>
      <c r="F1668" s="106"/>
    </row>
    <row r="1669" spans="1:6">
      <c r="A1669" s="103"/>
      <c r="B1669" s="101"/>
      <c r="C1669" s="101"/>
      <c r="D1669" s="104"/>
      <c r="E1669" s="105"/>
      <c r="F1669" s="106"/>
    </row>
    <row r="1670" spans="1:6">
      <c r="A1670" s="103"/>
      <c r="B1670" s="101"/>
      <c r="C1670" s="101"/>
      <c r="D1670" s="104"/>
      <c r="E1670" s="105"/>
      <c r="F1670" s="106"/>
    </row>
    <row r="1671" spans="1:6">
      <c r="A1671" s="103"/>
      <c r="B1671" s="101"/>
      <c r="C1671" s="101"/>
      <c r="D1671" s="104"/>
      <c r="E1671" s="105"/>
      <c r="F1671" s="106"/>
    </row>
    <row r="1672" spans="1:6">
      <c r="A1672" s="103"/>
      <c r="B1672" s="101"/>
      <c r="C1672" s="101"/>
      <c r="D1672" s="104"/>
      <c r="E1672" s="105"/>
      <c r="F1672" s="106"/>
    </row>
    <row r="1673" spans="1:6">
      <c r="A1673" s="103"/>
      <c r="B1673" s="101"/>
      <c r="C1673" s="101"/>
      <c r="D1673" s="104"/>
      <c r="E1673" s="105"/>
      <c r="F1673" s="106"/>
    </row>
    <row r="1674" spans="1:6">
      <c r="A1674" s="103"/>
      <c r="B1674" s="101"/>
      <c r="C1674" s="101"/>
      <c r="D1674" s="104"/>
      <c r="E1674" s="105"/>
      <c r="F1674" s="106"/>
    </row>
    <row r="1675" spans="1:6">
      <c r="A1675" s="103"/>
      <c r="B1675" s="101"/>
      <c r="C1675" s="101"/>
      <c r="D1675" s="104"/>
      <c r="E1675" s="105"/>
      <c r="F1675" s="106"/>
    </row>
    <row r="1676" spans="1:6">
      <c r="A1676" s="103"/>
      <c r="B1676" s="101"/>
      <c r="C1676" s="101"/>
      <c r="D1676" s="104"/>
      <c r="E1676" s="105"/>
      <c r="F1676" s="106"/>
    </row>
    <row r="1677" spans="1:6">
      <c r="A1677" s="103"/>
      <c r="B1677" s="101"/>
      <c r="C1677" s="101"/>
      <c r="D1677" s="104"/>
      <c r="E1677" s="105"/>
      <c r="F1677" s="106"/>
    </row>
    <row r="1678" spans="1:6">
      <c r="A1678" s="103"/>
      <c r="B1678" s="101"/>
      <c r="C1678" s="101"/>
      <c r="D1678" s="104"/>
      <c r="E1678" s="105"/>
      <c r="F1678" s="106"/>
    </row>
    <row r="1679" spans="1:6">
      <c r="A1679" s="103"/>
      <c r="B1679" s="101"/>
      <c r="C1679" s="101"/>
      <c r="D1679" s="104"/>
      <c r="E1679" s="105"/>
      <c r="F1679" s="106"/>
    </row>
    <row r="1680" spans="1:6">
      <c r="A1680" s="103"/>
      <c r="B1680" s="101"/>
      <c r="C1680" s="101"/>
      <c r="D1680" s="104"/>
      <c r="E1680" s="105"/>
      <c r="F1680" s="106"/>
    </row>
    <row r="1681" spans="1:6">
      <c r="A1681" s="103"/>
      <c r="B1681" s="101"/>
      <c r="C1681" s="101"/>
      <c r="D1681" s="104"/>
      <c r="E1681" s="105"/>
      <c r="F1681" s="106"/>
    </row>
    <row r="1682" spans="1:6">
      <c r="A1682" s="103"/>
      <c r="B1682" s="101"/>
      <c r="C1682" s="101"/>
      <c r="D1682" s="104"/>
      <c r="E1682" s="105"/>
      <c r="F1682" s="106"/>
    </row>
    <row r="1683" spans="1:6">
      <c r="A1683" s="103"/>
      <c r="B1683" s="101"/>
      <c r="C1683" s="101"/>
      <c r="D1683" s="104"/>
      <c r="E1683" s="105"/>
      <c r="F1683" s="106"/>
    </row>
    <row r="1684" spans="1:6">
      <c r="A1684" s="103"/>
      <c r="B1684" s="101"/>
      <c r="C1684" s="101"/>
      <c r="D1684" s="104"/>
      <c r="E1684" s="105"/>
      <c r="F1684" s="106"/>
    </row>
    <row r="1685" spans="1:6">
      <c r="A1685" s="103"/>
      <c r="B1685" s="101"/>
      <c r="C1685" s="101"/>
      <c r="D1685" s="104"/>
      <c r="E1685" s="105"/>
      <c r="F1685" s="106"/>
    </row>
    <row r="1686" spans="1:6">
      <c r="A1686" s="103"/>
      <c r="B1686" s="101"/>
      <c r="C1686" s="101"/>
      <c r="D1686" s="104"/>
      <c r="E1686" s="105"/>
      <c r="F1686" s="106"/>
    </row>
    <row r="1687" spans="1:6">
      <c r="A1687" s="103"/>
      <c r="B1687" s="101"/>
      <c r="C1687" s="101"/>
      <c r="D1687" s="104"/>
      <c r="E1687" s="105"/>
      <c r="F1687" s="106"/>
    </row>
    <row r="1688" spans="1:6">
      <c r="A1688" s="103"/>
      <c r="B1688" s="101"/>
      <c r="C1688" s="101"/>
      <c r="D1688" s="104"/>
      <c r="E1688" s="105"/>
      <c r="F1688" s="106"/>
    </row>
    <row r="1689" spans="1:6">
      <c r="A1689" s="103"/>
      <c r="B1689" s="101"/>
      <c r="C1689" s="101"/>
      <c r="D1689" s="104"/>
      <c r="E1689" s="105"/>
      <c r="F1689" s="106"/>
    </row>
    <row r="1690" spans="1:6">
      <c r="A1690" s="103"/>
      <c r="B1690" s="101"/>
      <c r="C1690" s="101"/>
      <c r="D1690" s="104"/>
      <c r="E1690" s="105"/>
      <c r="F1690" s="106"/>
    </row>
    <row r="1691" spans="1:6">
      <c r="A1691" s="103"/>
      <c r="B1691" s="101"/>
      <c r="C1691" s="101"/>
      <c r="D1691" s="104"/>
      <c r="E1691" s="105"/>
      <c r="F1691" s="106"/>
    </row>
    <row r="1692" spans="1:6">
      <c r="A1692" s="103"/>
      <c r="B1692" s="101"/>
      <c r="C1692" s="101"/>
      <c r="D1692" s="104"/>
      <c r="E1692" s="105"/>
      <c r="F1692" s="106"/>
    </row>
    <row r="1693" spans="1:6">
      <c r="A1693" s="103"/>
      <c r="B1693" s="101"/>
      <c r="C1693" s="101"/>
      <c r="D1693" s="104"/>
      <c r="E1693" s="105"/>
      <c r="F1693" s="106"/>
    </row>
    <row r="1694" spans="1:6">
      <c r="A1694" s="103"/>
      <c r="B1694" s="101"/>
      <c r="C1694" s="101"/>
      <c r="D1694" s="104"/>
      <c r="E1694" s="105"/>
      <c r="F1694" s="106"/>
    </row>
    <row r="1695" spans="1:6">
      <c r="A1695" s="103"/>
      <c r="B1695" s="101"/>
      <c r="C1695" s="101"/>
      <c r="D1695" s="104"/>
      <c r="E1695" s="105"/>
      <c r="F1695" s="106"/>
    </row>
    <row r="1696" spans="1:6">
      <c r="A1696" s="103"/>
      <c r="B1696" s="101"/>
      <c r="C1696" s="101"/>
      <c r="D1696" s="104"/>
      <c r="E1696" s="105"/>
      <c r="F1696" s="106"/>
    </row>
    <row r="1697" spans="1:6">
      <c r="A1697" s="103"/>
      <c r="B1697" s="101"/>
      <c r="C1697" s="101"/>
      <c r="D1697" s="104"/>
      <c r="E1697" s="105"/>
      <c r="F1697" s="106"/>
    </row>
    <row r="1698" spans="1:6">
      <c r="A1698" s="103"/>
      <c r="B1698" s="101"/>
      <c r="C1698" s="101"/>
      <c r="D1698" s="104"/>
      <c r="E1698" s="105"/>
      <c r="F1698" s="106"/>
    </row>
    <row r="1699" spans="1:6">
      <c r="A1699" s="103"/>
      <c r="B1699" s="101"/>
      <c r="C1699" s="101"/>
      <c r="D1699" s="104"/>
      <c r="E1699" s="105"/>
      <c r="F1699" s="106"/>
    </row>
    <row r="1700" spans="1:6">
      <c r="A1700" s="103"/>
      <c r="B1700" s="101"/>
      <c r="C1700" s="101"/>
      <c r="D1700" s="104"/>
      <c r="E1700" s="105"/>
      <c r="F1700" s="106"/>
    </row>
    <row r="1701" spans="1:6">
      <c r="A1701" s="103"/>
      <c r="B1701" s="101"/>
      <c r="C1701" s="101"/>
      <c r="D1701" s="104"/>
      <c r="E1701" s="105"/>
      <c r="F1701" s="106"/>
    </row>
    <row r="1702" spans="1:6">
      <c r="A1702" s="103"/>
      <c r="B1702" s="101"/>
      <c r="C1702" s="101"/>
      <c r="D1702" s="104"/>
      <c r="E1702" s="105"/>
      <c r="F1702" s="106"/>
    </row>
    <row r="1703" spans="1:6">
      <c r="A1703" s="103"/>
      <c r="B1703" s="101"/>
      <c r="C1703" s="101"/>
      <c r="D1703" s="104"/>
      <c r="E1703" s="105"/>
      <c r="F1703" s="106"/>
    </row>
    <row r="1704" spans="1:6">
      <c r="A1704" s="103"/>
      <c r="B1704" s="101"/>
      <c r="C1704" s="101"/>
      <c r="D1704" s="104"/>
      <c r="E1704" s="105"/>
      <c r="F1704" s="106"/>
    </row>
    <row r="1705" spans="1:6">
      <c r="A1705" s="103"/>
      <c r="B1705" s="101"/>
      <c r="C1705" s="101"/>
      <c r="D1705" s="104"/>
      <c r="E1705" s="105"/>
      <c r="F1705" s="106"/>
    </row>
    <row r="1706" spans="1:6">
      <c r="A1706" s="103"/>
      <c r="B1706" s="101"/>
      <c r="C1706" s="101"/>
      <c r="D1706" s="104"/>
      <c r="E1706" s="105"/>
      <c r="F1706" s="106"/>
    </row>
    <row r="1707" spans="1:6">
      <c r="A1707" s="103"/>
      <c r="B1707" s="101"/>
      <c r="C1707" s="101"/>
      <c r="D1707" s="104"/>
      <c r="E1707" s="105"/>
      <c r="F1707" s="106"/>
    </row>
    <row r="1708" spans="1:6">
      <c r="A1708" s="103"/>
      <c r="B1708" s="101"/>
      <c r="C1708" s="101"/>
      <c r="D1708" s="104"/>
      <c r="E1708" s="105"/>
      <c r="F1708" s="106"/>
    </row>
    <row r="1709" spans="1:6">
      <c r="A1709" s="103"/>
      <c r="B1709" s="101"/>
      <c r="C1709" s="101"/>
      <c r="D1709" s="104"/>
      <c r="E1709" s="105"/>
      <c r="F1709" s="106"/>
    </row>
    <row r="1710" spans="1:6">
      <c r="A1710" s="103"/>
      <c r="B1710" s="101"/>
      <c r="C1710" s="101"/>
      <c r="D1710" s="104"/>
      <c r="E1710" s="105"/>
      <c r="F1710" s="106"/>
    </row>
    <row r="1711" spans="1:6">
      <c r="A1711" s="103"/>
      <c r="B1711" s="101"/>
      <c r="C1711" s="101"/>
      <c r="D1711" s="104"/>
      <c r="E1711" s="105"/>
      <c r="F1711" s="106"/>
    </row>
    <row r="1712" spans="1:6">
      <c r="A1712" s="103"/>
      <c r="B1712" s="101"/>
      <c r="C1712" s="101"/>
      <c r="D1712" s="104"/>
      <c r="E1712" s="105"/>
      <c r="F1712" s="106"/>
    </row>
    <row r="1713" spans="1:6">
      <c r="A1713" s="103"/>
      <c r="B1713" s="101"/>
      <c r="C1713" s="101"/>
      <c r="D1713" s="104"/>
      <c r="E1713" s="105"/>
      <c r="F1713" s="106"/>
    </row>
    <row r="1714" spans="1:6">
      <c r="A1714" s="103"/>
      <c r="B1714" s="101"/>
      <c r="C1714" s="101"/>
      <c r="D1714" s="104"/>
      <c r="E1714" s="105"/>
      <c r="F1714" s="106"/>
    </row>
    <row r="1715" spans="1:6">
      <c r="A1715" s="103"/>
      <c r="B1715" s="101"/>
      <c r="C1715" s="101"/>
      <c r="D1715" s="104"/>
      <c r="E1715" s="105"/>
      <c r="F1715" s="106"/>
    </row>
    <row r="1716" spans="1:6">
      <c r="A1716" s="103"/>
      <c r="B1716" s="101"/>
      <c r="C1716" s="101"/>
      <c r="D1716" s="104"/>
      <c r="E1716" s="105"/>
      <c r="F1716" s="106"/>
    </row>
    <row r="1717" spans="1:6">
      <c r="A1717" s="103"/>
      <c r="B1717" s="101"/>
      <c r="C1717" s="101"/>
      <c r="D1717" s="104"/>
      <c r="E1717" s="105"/>
      <c r="F1717" s="106"/>
    </row>
    <row r="1718" spans="1:6">
      <c r="A1718" s="103"/>
      <c r="B1718" s="101"/>
      <c r="C1718" s="101"/>
      <c r="D1718" s="104"/>
      <c r="E1718" s="105"/>
      <c r="F1718" s="106"/>
    </row>
    <row r="1719" spans="1:6">
      <c r="A1719" s="103"/>
      <c r="B1719" s="101"/>
      <c r="C1719" s="101"/>
      <c r="D1719" s="104"/>
      <c r="E1719" s="105"/>
      <c r="F1719" s="106"/>
    </row>
    <row r="1720" spans="1:6">
      <c r="A1720" s="103"/>
      <c r="B1720" s="101"/>
      <c r="C1720" s="101"/>
      <c r="D1720" s="104"/>
      <c r="E1720" s="105"/>
      <c r="F1720" s="106"/>
    </row>
    <row r="1721" spans="1:6">
      <c r="A1721" s="103"/>
      <c r="B1721" s="101"/>
      <c r="C1721" s="101"/>
      <c r="D1721" s="104"/>
      <c r="E1721" s="105"/>
      <c r="F1721" s="106"/>
    </row>
    <row r="1722" spans="1:6">
      <c r="A1722" s="103"/>
      <c r="B1722" s="101"/>
      <c r="C1722" s="101"/>
      <c r="D1722" s="104"/>
      <c r="E1722" s="105"/>
      <c r="F1722" s="106"/>
    </row>
    <row r="1723" spans="1:6">
      <c r="A1723" s="103"/>
      <c r="B1723" s="101"/>
      <c r="C1723" s="101"/>
      <c r="D1723" s="104"/>
      <c r="E1723" s="105"/>
      <c r="F1723" s="106"/>
    </row>
    <row r="1724" spans="1:6">
      <c r="A1724" s="103"/>
      <c r="B1724" s="101"/>
      <c r="C1724" s="101"/>
      <c r="D1724" s="104"/>
      <c r="E1724" s="105"/>
      <c r="F1724" s="106"/>
    </row>
    <row r="1725" spans="1:6">
      <c r="A1725" s="103"/>
      <c r="B1725" s="101"/>
      <c r="C1725" s="101"/>
      <c r="D1725" s="104"/>
      <c r="E1725" s="105"/>
      <c r="F1725" s="106"/>
    </row>
    <row r="1726" spans="1:6">
      <c r="A1726" s="103"/>
      <c r="B1726" s="101"/>
      <c r="C1726" s="101"/>
      <c r="D1726" s="104"/>
      <c r="E1726" s="105"/>
      <c r="F1726" s="106"/>
    </row>
    <row r="1727" spans="1:6">
      <c r="A1727" s="103"/>
      <c r="B1727" s="101"/>
      <c r="C1727" s="101"/>
      <c r="D1727" s="104"/>
      <c r="E1727" s="105"/>
      <c r="F1727" s="106"/>
    </row>
    <row r="1728" spans="1:6">
      <c r="A1728" s="103"/>
      <c r="B1728" s="101"/>
      <c r="C1728" s="101"/>
      <c r="D1728" s="104"/>
      <c r="E1728" s="105"/>
      <c r="F1728" s="106"/>
    </row>
    <row r="1729" spans="1:6">
      <c r="A1729" s="103"/>
      <c r="B1729" s="101"/>
      <c r="C1729" s="101"/>
      <c r="D1729" s="104"/>
      <c r="E1729" s="105"/>
      <c r="F1729" s="106"/>
    </row>
    <row r="1730" spans="1:6">
      <c r="A1730" s="103"/>
      <c r="B1730" s="101"/>
      <c r="C1730" s="101"/>
      <c r="D1730" s="104"/>
      <c r="E1730" s="105"/>
      <c r="F1730" s="106"/>
    </row>
    <row r="1731" spans="1:6">
      <c r="A1731" s="103"/>
      <c r="B1731" s="101"/>
      <c r="C1731" s="101"/>
      <c r="D1731" s="104"/>
      <c r="E1731" s="105"/>
      <c r="F1731" s="106"/>
    </row>
    <row r="1732" spans="1:6">
      <c r="A1732" s="103"/>
      <c r="B1732" s="101"/>
      <c r="C1732" s="101"/>
      <c r="D1732" s="104"/>
      <c r="E1732" s="105"/>
      <c r="F1732" s="106"/>
    </row>
    <row r="1733" spans="1:6">
      <c r="A1733" s="103"/>
      <c r="B1733" s="101"/>
      <c r="C1733" s="101"/>
      <c r="D1733" s="104"/>
      <c r="E1733" s="105"/>
      <c r="F1733" s="106"/>
    </row>
    <row r="1734" spans="1:6">
      <c r="A1734" s="103"/>
      <c r="B1734" s="101"/>
      <c r="C1734" s="101"/>
      <c r="D1734" s="104"/>
      <c r="E1734" s="105"/>
      <c r="F1734" s="106"/>
    </row>
    <row r="1735" spans="1:6">
      <c r="A1735" s="103"/>
      <c r="B1735" s="101"/>
      <c r="C1735" s="101"/>
      <c r="D1735" s="104"/>
      <c r="E1735" s="105"/>
      <c r="F1735" s="106"/>
    </row>
    <row r="1736" spans="1:6">
      <c r="A1736" s="103"/>
      <c r="B1736" s="101"/>
      <c r="C1736" s="101"/>
      <c r="D1736" s="104"/>
      <c r="E1736" s="105"/>
      <c r="F1736" s="106"/>
    </row>
    <row r="1737" spans="1:6">
      <c r="A1737" s="103"/>
      <c r="B1737" s="101"/>
      <c r="C1737" s="101"/>
      <c r="D1737" s="104"/>
      <c r="E1737" s="105"/>
      <c r="F1737" s="106"/>
    </row>
    <row r="1738" spans="1:6">
      <c r="A1738" s="103"/>
      <c r="B1738" s="101"/>
      <c r="C1738" s="101"/>
      <c r="D1738" s="104"/>
      <c r="E1738" s="105"/>
      <c r="F1738" s="106"/>
    </row>
    <row r="1739" spans="1:6">
      <c r="A1739" s="103"/>
      <c r="B1739" s="101"/>
      <c r="C1739" s="101"/>
      <c r="D1739" s="104"/>
      <c r="E1739" s="105"/>
      <c r="F1739" s="106"/>
    </row>
    <row r="1740" spans="1:6">
      <c r="A1740" s="103"/>
      <c r="B1740" s="101"/>
      <c r="C1740" s="101"/>
      <c r="D1740" s="104"/>
      <c r="E1740" s="105"/>
      <c r="F1740" s="106"/>
    </row>
    <row r="1741" spans="1:6">
      <c r="A1741" s="103"/>
      <c r="B1741" s="101"/>
      <c r="C1741" s="101"/>
      <c r="D1741" s="104"/>
      <c r="E1741" s="105"/>
      <c r="F1741" s="106"/>
    </row>
    <row r="1742" spans="1:6">
      <c r="A1742" s="103"/>
      <c r="B1742" s="101"/>
      <c r="C1742" s="101"/>
      <c r="D1742" s="104"/>
      <c r="E1742" s="105"/>
      <c r="F1742" s="106"/>
    </row>
    <row r="1743" spans="1:6">
      <c r="A1743" s="103"/>
      <c r="B1743" s="101"/>
      <c r="C1743" s="101"/>
      <c r="D1743" s="104"/>
      <c r="E1743" s="105"/>
      <c r="F1743" s="106"/>
    </row>
    <row r="1744" spans="1:6">
      <c r="A1744" s="103"/>
      <c r="B1744" s="101"/>
      <c r="C1744" s="101"/>
      <c r="D1744" s="104"/>
      <c r="E1744" s="105"/>
      <c r="F1744" s="106"/>
    </row>
    <row r="1745" spans="1:6">
      <c r="A1745" s="103"/>
      <c r="B1745" s="101"/>
      <c r="C1745" s="101"/>
      <c r="D1745" s="104"/>
      <c r="E1745" s="105"/>
      <c r="F1745" s="106"/>
    </row>
    <row r="1746" spans="1:6">
      <c r="A1746" s="103"/>
      <c r="B1746" s="101"/>
      <c r="C1746" s="101"/>
      <c r="D1746" s="104"/>
      <c r="E1746" s="105"/>
      <c r="F1746" s="106"/>
    </row>
    <row r="1747" spans="1:6">
      <c r="A1747" s="103"/>
      <c r="B1747" s="101"/>
      <c r="C1747" s="101"/>
      <c r="D1747" s="104"/>
      <c r="E1747" s="105"/>
      <c r="F1747" s="106"/>
    </row>
    <row r="1748" spans="1:6">
      <c r="A1748" s="103"/>
      <c r="B1748" s="101"/>
      <c r="C1748" s="101"/>
      <c r="D1748" s="104"/>
      <c r="E1748" s="105"/>
      <c r="F1748" s="106"/>
    </row>
    <row r="1749" spans="1:6">
      <c r="A1749" s="103"/>
      <c r="B1749" s="101"/>
      <c r="C1749" s="101"/>
      <c r="D1749" s="104"/>
      <c r="E1749" s="105"/>
      <c r="F1749" s="106"/>
    </row>
    <row r="1750" spans="1:6">
      <c r="A1750" s="103"/>
      <c r="B1750" s="101"/>
      <c r="C1750" s="101"/>
      <c r="D1750" s="104"/>
      <c r="E1750" s="105"/>
      <c r="F1750" s="106"/>
    </row>
    <row r="1751" spans="1:6">
      <c r="A1751" s="103"/>
      <c r="B1751" s="101"/>
      <c r="C1751" s="101"/>
      <c r="D1751" s="104"/>
      <c r="E1751" s="105"/>
      <c r="F1751" s="106"/>
    </row>
    <row r="1752" spans="1:6">
      <c r="A1752" s="103"/>
      <c r="B1752" s="101"/>
      <c r="C1752" s="101"/>
      <c r="D1752" s="104"/>
      <c r="E1752" s="105"/>
      <c r="F1752" s="106"/>
    </row>
    <row r="1753" spans="1:6">
      <c r="A1753" s="103"/>
      <c r="B1753" s="101"/>
      <c r="C1753" s="101"/>
      <c r="D1753" s="104"/>
      <c r="E1753" s="105"/>
      <c r="F1753" s="106"/>
    </row>
    <row r="1754" spans="1:6">
      <c r="A1754" s="103"/>
      <c r="B1754" s="101"/>
      <c r="C1754" s="101"/>
      <c r="D1754" s="104"/>
      <c r="E1754" s="105"/>
      <c r="F1754" s="106"/>
    </row>
    <row r="1755" spans="1:6">
      <c r="A1755" s="103"/>
      <c r="B1755" s="101"/>
      <c r="C1755" s="101"/>
      <c r="D1755" s="104"/>
      <c r="E1755" s="105"/>
      <c r="F1755" s="106"/>
    </row>
    <row r="1756" spans="1:6">
      <c r="A1756" s="103"/>
      <c r="B1756" s="101"/>
      <c r="C1756" s="101"/>
      <c r="D1756" s="104"/>
      <c r="E1756" s="105"/>
      <c r="F1756" s="106"/>
    </row>
    <row r="1757" spans="1:6">
      <c r="A1757" s="103"/>
      <c r="B1757" s="101"/>
      <c r="C1757" s="101"/>
      <c r="D1757" s="104"/>
      <c r="E1757" s="105"/>
      <c r="F1757" s="106"/>
    </row>
    <row r="1758" spans="1:6">
      <c r="A1758" s="103"/>
      <c r="B1758" s="101"/>
      <c r="C1758" s="101"/>
      <c r="D1758" s="104"/>
      <c r="E1758" s="105"/>
      <c r="F1758" s="106"/>
    </row>
    <row r="1759" spans="1:6">
      <c r="A1759" s="103"/>
      <c r="B1759" s="101"/>
      <c r="C1759" s="101"/>
      <c r="D1759" s="104"/>
      <c r="E1759" s="105"/>
      <c r="F1759" s="106"/>
    </row>
    <row r="1760" spans="1:6">
      <c r="A1760" s="103"/>
      <c r="B1760" s="101"/>
      <c r="C1760" s="101"/>
      <c r="D1760" s="104"/>
      <c r="E1760" s="105"/>
      <c r="F1760" s="106"/>
    </row>
    <row r="1761" spans="1:6">
      <c r="A1761" s="103"/>
      <c r="B1761" s="101"/>
      <c r="C1761" s="101"/>
      <c r="D1761" s="104"/>
      <c r="E1761" s="105"/>
      <c r="F1761" s="106"/>
    </row>
    <row r="1762" spans="1:6">
      <c r="A1762" s="103"/>
      <c r="B1762" s="101"/>
      <c r="C1762" s="101"/>
      <c r="D1762" s="104"/>
      <c r="E1762" s="105"/>
      <c r="F1762" s="106"/>
    </row>
    <row r="1763" spans="1:6">
      <c r="A1763" s="103"/>
      <c r="B1763" s="101"/>
      <c r="C1763" s="101"/>
      <c r="D1763" s="104"/>
      <c r="E1763" s="105"/>
      <c r="F1763" s="106"/>
    </row>
    <row r="1764" spans="1:6">
      <c r="A1764" s="103"/>
      <c r="B1764" s="101"/>
      <c r="C1764" s="101"/>
      <c r="D1764" s="104"/>
      <c r="E1764" s="105"/>
      <c r="F1764" s="106"/>
    </row>
    <row r="1765" spans="1:6">
      <c r="A1765" s="103"/>
      <c r="B1765" s="101"/>
      <c r="C1765" s="101"/>
      <c r="D1765" s="104"/>
      <c r="E1765" s="105"/>
      <c r="F1765" s="106"/>
    </row>
    <row r="1766" spans="1:6">
      <c r="A1766" s="103"/>
      <c r="B1766" s="101"/>
      <c r="C1766" s="101"/>
      <c r="D1766" s="104"/>
      <c r="E1766" s="105"/>
      <c r="F1766" s="106"/>
    </row>
    <row r="1767" spans="1:6">
      <c r="A1767" s="103"/>
      <c r="B1767" s="101"/>
      <c r="C1767" s="101"/>
      <c r="D1767" s="104"/>
      <c r="E1767" s="105"/>
      <c r="F1767" s="106"/>
    </row>
    <row r="1768" spans="1:6">
      <c r="A1768" s="103"/>
      <c r="B1768" s="101"/>
      <c r="C1768" s="101"/>
      <c r="D1768" s="104"/>
      <c r="E1768" s="105"/>
      <c r="F1768" s="106"/>
    </row>
    <row r="1769" spans="1:6">
      <c r="A1769" s="103"/>
      <c r="B1769" s="101"/>
      <c r="C1769" s="101"/>
      <c r="D1769" s="104"/>
      <c r="E1769" s="105"/>
      <c r="F1769" s="106"/>
    </row>
    <row r="1770" spans="1:6">
      <c r="A1770" s="103"/>
      <c r="B1770" s="101"/>
      <c r="C1770" s="101"/>
      <c r="D1770" s="104"/>
      <c r="E1770" s="105"/>
      <c r="F1770" s="106"/>
    </row>
    <row r="1771" spans="1:6">
      <c r="A1771" s="103"/>
      <c r="B1771" s="101"/>
      <c r="C1771" s="101"/>
      <c r="D1771" s="104"/>
      <c r="E1771" s="105"/>
      <c r="F1771" s="106"/>
    </row>
    <row r="1772" spans="1:6">
      <c r="A1772" s="103"/>
      <c r="B1772" s="101"/>
      <c r="C1772" s="101"/>
      <c r="D1772" s="104"/>
      <c r="E1772" s="105"/>
      <c r="F1772" s="106"/>
    </row>
    <row r="1773" spans="1:6">
      <c r="A1773" s="103"/>
      <c r="B1773" s="101"/>
      <c r="C1773" s="101"/>
      <c r="D1773" s="104"/>
      <c r="E1773" s="105"/>
      <c r="F1773" s="106"/>
    </row>
    <row r="1774" spans="1:6">
      <c r="A1774" s="103"/>
      <c r="B1774" s="101"/>
      <c r="C1774" s="101"/>
      <c r="D1774" s="104"/>
      <c r="E1774" s="105"/>
      <c r="F1774" s="106"/>
    </row>
    <row r="1775" spans="1:6">
      <c r="A1775" s="103"/>
      <c r="B1775" s="101"/>
      <c r="C1775" s="101"/>
      <c r="D1775" s="104"/>
      <c r="E1775" s="105"/>
      <c r="F1775" s="106"/>
    </row>
    <row r="1776" spans="1:6">
      <c r="A1776" s="103"/>
      <c r="B1776" s="101"/>
      <c r="C1776" s="101"/>
      <c r="D1776" s="104"/>
      <c r="E1776" s="105"/>
      <c r="F1776" s="106"/>
    </row>
    <row r="1777" spans="1:6">
      <c r="A1777" s="103"/>
      <c r="B1777" s="101"/>
      <c r="C1777" s="101"/>
      <c r="D1777" s="104"/>
      <c r="E1777" s="105"/>
      <c r="F1777" s="106"/>
    </row>
    <row r="1778" spans="1:6">
      <c r="A1778" s="103"/>
      <c r="B1778" s="101"/>
      <c r="C1778" s="101"/>
      <c r="D1778" s="104"/>
      <c r="E1778" s="105"/>
      <c r="F1778" s="106"/>
    </row>
    <row r="1779" spans="1:6">
      <c r="A1779" s="103"/>
      <c r="B1779" s="101"/>
      <c r="C1779" s="101"/>
      <c r="D1779" s="104"/>
      <c r="E1779" s="105"/>
      <c r="F1779" s="106"/>
    </row>
    <row r="1780" spans="1:6">
      <c r="A1780" s="103"/>
      <c r="B1780" s="101"/>
      <c r="C1780" s="101"/>
      <c r="D1780" s="104"/>
      <c r="E1780" s="105"/>
      <c r="F1780" s="106"/>
    </row>
    <row r="1781" spans="1:6">
      <c r="A1781" s="103"/>
      <c r="B1781" s="101"/>
      <c r="C1781" s="101"/>
      <c r="D1781" s="104"/>
      <c r="E1781" s="105"/>
      <c r="F1781" s="106"/>
    </row>
    <row r="1782" spans="1:6">
      <c r="A1782" s="103"/>
      <c r="B1782" s="101"/>
      <c r="C1782" s="101"/>
      <c r="D1782" s="104"/>
      <c r="E1782" s="105"/>
      <c r="F1782" s="106"/>
    </row>
    <row r="1783" spans="1:6">
      <c r="A1783" s="103"/>
      <c r="B1783" s="101"/>
      <c r="C1783" s="101"/>
      <c r="D1783" s="104"/>
      <c r="E1783" s="105"/>
      <c r="F1783" s="106"/>
    </row>
    <row r="1784" spans="1:6">
      <c r="A1784" s="103"/>
      <c r="B1784" s="101"/>
      <c r="C1784" s="101"/>
      <c r="D1784" s="104"/>
      <c r="E1784" s="105"/>
      <c r="F1784" s="106"/>
    </row>
    <row r="1785" spans="1:6">
      <c r="A1785" s="103"/>
      <c r="B1785" s="101"/>
      <c r="C1785" s="101"/>
      <c r="D1785" s="104"/>
      <c r="E1785" s="105"/>
      <c r="F1785" s="106"/>
    </row>
    <row r="1786" spans="1:6">
      <c r="A1786" s="103"/>
      <c r="B1786" s="101"/>
      <c r="C1786" s="101"/>
      <c r="D1786" s="104"/>
      <c r="E1786" s="105"/>
      <c r="F1786" s="106"/>
    </row>
    <row r="1787" spans="1:6">
      <c r="A1787" s="103"/>
      <c r="B1787" s="101"/>
      <c r="C1787" s="101"/>
      <c r="D1787" s="104"/>
      <c r="E1787" s="105"/>
      <c r="F1787" s="106"/>
    </row>
    <row r="1788" spans="1:6">
      <c r="A1788" s="103"/>
      <c r="B1788" s="101"/>
      <c r="C1788" s="101"/>
      <c r="D1788" s="104"/>
      <c r="E1788" s="105"/>
      <c r="F1788" s="106"/>
    </row>
    <row r="1789" spans="1:6">
      <c r="A1789" s="103"/>
      <c r="B1789" s="101"/>
      <c r="C1789" s="101"/>
      <c r="D1789" s="104"/>
      <c r="E1789" s="105"/>
      <c r="F1789" s="106"/>
    </row>
    <row r="1790" spans="1:6">
      <c r="A1790" s="103"/>
      <c r="B1790" s="101"/>
      <c r="C1790" s="101"/>
      <c r="D1790" s="104"/>
      <c r="E1790" s="105"/>
      <c r="F1790" s="106"/>
    </row>
    <row r="1791" spans="1:6">
      <c r="A1791" s="103"/>
      <c r="B1791" s="101"/>
      <c r="C1791" s="101"/>
      <c r="D1791" s="104"/>
      <c r="E1791" s="105"/>
      <c r="F1791" s="106"/>
    </row>
    <row r="1792" spans="1:6">
      <c r="A1792" s="103"/>
      <c r="B1792" s="101"/>
      <c r="C1792" s="101"/>
      <c r="D1792" s="104"/>
      <c r="E1792" s="105"/>
      <c r="F1792" s="106"/>
    </row>
    <row r="1793" spans="1:6">
      <c r="A1793" s="103"/>
      <c r="B1793" s="101"/>
      <c r="C1793" s="101"/>
      <c r="D1793" s="104"/>
      <c r="E1793" s="105"/>
      <c r="F1793" s="106"/>
    </row>
    <row r="1794" spans="1:6">
      <c r="A1794" s="103"/>
      <c r="B1794" s="101"/>
      <c r="C1794" s="101"/>
      <c r="D1794" s="104"/>
      <c r="E1794" s="105"/>
      <c r="F1794" s="106"/>
    </row>
    <row r="1795" spans="1:6">
      <c r="A1795" s="103"/>
      <c r="B1795" s="101"/>
      <c r="C1795" s="101"/>
      <c r="D1795" s="104"/>
      <c r="E1795" s="105"/>
      <c r="F1795" s="106"/>
    </row>
    <row r="1796" spans="1:6">
      <c r="A1796" s="103"/>
      <c r="B1796" s="101"/>
      <c r="C1796" s="101"/>
      <c r="D1796" s="104"/>
      <c r="E1796" s="105"/>
      <c r="F1796" s="106"/>
    </row>
    <row r="1797" spans="1:6">
      <c r="A1797" s="103"/>
      <c r="B1797" s="101"/>
      <c r="C1797" s="101"/>
      <c r="D1797" s="104"/>
      <c r="E1797" s="105"/>
      <c r="F1797" s="106"/>
    </row>
    <row r="1798" spans="1:6">
      <c r="A1798" s="103"/>
      <c r="B1798" s="101"/>
      <c r="C1798" s="101"/>
      <c r="D1798" s="104"/>
      <c r="E1798" s="105"/>
      <c r="F1798" s="106"/>
    </row>
    <row r="1799" spans="1:6">
      <c r="A1799" s="103"/>
      <c r="B1799" s="101"/>
      <c r="C1799" s="101"/>
      <c r="D1799" s="104"/>
      <c r="E1799" s="105"/>
      <c r="F1799" s="106"/>
    </row>
    <row r="1800" spans="1:6">
      <c r="A1800" s="103"/>
      <c r="B1800" s="101"/>
      <c r="C1800" s="101"/>
      <c r="D1800" s="104"/>
      <c r="E1800" s="105"/>
      <c r="F1800" s="106"/>
    </row>
    <row r="1801" spans="1:6">
      <c r="A1801" s="103"/>
      <c r="B1801" s="101"/>
      <c r="C1801" s="101"/>
      <c r="D1801" s="104"/>
      <c r="E1801" s="105"/>
      <c r="F1801" s="106"/>
    </row>
    <row r="1802" spans="1:6">
      <c r="A1802" s="103"/>
      <c r="B1802" s="101"/>
      <c r="C1802" s="101"/>
      <c r="D1802" s="104"/>
      <c r="E1802" s="105"/>
      <c r="F1802" s="106"/>
    </row>
    <row r="1803" spans="1:6">
      <c r="A1803" s="103"/>
      <c r="B1803" s="101"/>
      <c r="C1803" s="101"/>
      <c r="D1803" s="104"/>
      <c r="E1803" s="105"/>
      <c r="F1803" s="106"/>
    </row>
    <row r="1804" spans="1:6">
      <c r="A1804" s="103"/>
      <c r="B1804" s="101"/>
      <c r="C1804" s="101"/>
      <c r="D1804" s="104"/>
      <c r="E1804" s="105"/>
      <c r="F1804" s="106"/>
    </row>
    <row r="1805" spans="1:6">
      <c r="A1805" s="103"/>
      <c r="B1805" s="101"/>
      <c r="C1805" s="101"/>
      <c r="D1805" s="104"/>
      <c r="E1805" s="105"/>
      <c r="F1805" s="106"/>
    </row>
    <row r="1806" spans="1:6">
      <c r="A1806" s="103"/>
      <c r="B1806" s="101"/>
      <c r="C1806" s="101"/>
      <c r="D1806" s="104"/>
      <c r="E1806" s="105"/>
      <c r="F1806" s="106"/>
    </row>
    <row r="1807" spans="1:6">
      <c r="A1807" s="103"/>
      <c r="B1807" s="101"/>
      <c r="C1807" s="101"/>
      <c r="D1807" s="104"/>
      <c r="E1807" s="105"/>
      <c r="F1807" s="106"/>
    </row>
    <row r="1808" spans="1:6">
      <c r="A1808" s="103"/>
      <c r="B1808" s="101"/>
      <c r="C1808" s="101"/>
      <c r="D1808" s="104"/>
      <c r="E1808" s="105"/>
      <c r="F1808" s="106"/>
    </row>
    <row r="1809" spans="1:6">
      <c r="A1809" s="103"/>
      <c r="B1809" s="101"/>
      <c r="C1809" s="101"/>
      <c r="D1809" s="104"/>
      <c r="E1809" s="105"/>
      <c r="F1809" s="106"/>
    </row>
    <row r="1810" spans="1:6">
      <c r="A1810" s="103"/>
      <c r="B1810" s="101"/>
      <c r="C1810" s="101"/>
      <c r="D1810" s="104"/>
      <c r="E1810" s="105"/>
      <c r="F1810" s="106"/>
    </row>
    <row r="1811" spans="1:6">
      <c r="A1811" s="103"/>
      <c r="B1811" s="101"/>
      <c r="C1811" s="101"/>
      <c r="D1811" s="104"/>
      <c r="E1811" s="105"/>
      <c r="F1811" s="106"/>
    </row>
    <row r="1812" spans="1:6">
      <c r="A1812" s="103"/>
      <c r="B1812" s="101"/>
      <c r="C1812" s="101"/>
      <c r="D1812" s="104"/>
      <c r="E1812" s="105"/>
      <c r="F1812" s="106"/>
    </row>
    <row r="1813" spans="1:6">
      <c r="A1813" s="103"/>
      <c r="B1813" s="101"/>
      <c r="C1813" s="101"/>
      <c r="D1813" s="104"/>
      <c r="E1813" s="105"/>
      <c r="F1813" s="106"/>
    </row>
    <row r="1814" spans="1:6">
      <c r="A1814" s="103"/>
      <c r="B1814" s="101"/>
      <c r="C1814" s="101"/>
      <c r="D1814" s="104"/>
      <c r="E1814" s="105"/>
      <c r="F1814" s="106"/>
    </row>
    <row r="1815" spans="1:6">
      <c r="A1815" s="103"/>
      <c r="B1815" s="101"/>
      <c r="C1815" s="101"/>
      <c r="D1815" s="104"/>
      <c r="E1815" s="105"/>
      <c r="F1815" s="106"/>
    </row>
    <row r="1816" spans="1:6">
      <c r="A1816" s="103"/>
      <c r="B1816" s="101"/>
      <c r="C1816" s="101"/>
      <c r="D1816" s="104"/>
      <c r="E1816" s="105"/>
      <c r="F1816" s="106"/>
    </row>
    <row r="1817" spans="1:6">
      <c r="A1817" s="103"/>
      <c r="B1817" s="101"/>
      <c r="C1817" s="101"/>
      <c r="D1817" s="104"/>
      <c r="E1817" s="105"/>
      <c r="F1817" s="106"/>
    </row>
    <row r="1818" spans="1:6">
      <c r="A1818" s="103"/>
      <c r="B1818" s="101"/>
      <c r="C1818" s="101"/>
      <c r="D1818" s="104"/>
      <c r="E1818" s="105"/>
      <c r="F1818" s="106"/>
    </row>
    <row r="1819" spans="1:6">
      <c r="A1819" s="103"/>
      <c r="B1819" s="101"/>
      <c r="C1819" s="101"/>
      <c r="D1819" s="104"/>
      <c r="E1819" s="105"/>
      <c r="F1819" s="106"/>
    </row>
    <row r="1820" spans="1:6">
      <c r="A1820" s="103"/>
      <c r="B1820" s="101"/>
      <c r="C1820" s="101"/>
      <c r="D1820" s="104"/>
      <c r="E1820" s="105"/>
      <c r="F1820" s="106"/>
    </row>
    <row r="1821" spans="1:6">
      <c r="A1821" s="103"/>
      <c r="B1821" s="101"/>
      <c r="C1821" s="101"/>
      <c r="D1821" s="104"/>
      <c r="E1821" s="105"/>
      <c r="F1821" s="106"/>
    </row>
    <row r="1822" spans="1:6">
      <c r="A1822" s="103"/>
      <c r="B1822" s="101"/>
      <c r="C1822" s="101"/>
      <c r="D1822" s="104"/>
      <c r="E1822" s="105"/>
      <c r="F1822" s="106"/>
    </row>
    <row r="1823" spans="1:6">
      <c r="A1823" s="103"/>
      <c r="B1823" s="101"/>
      <c r="C1823" s="101"/>
      <c r="D1823" s="104"/>
      <c r="E1823" s="105"/>
      <c r="F1823" s="106"/>
    </row>
    <row r="1824" spans="1:6">
      <c r="A1824" s="103"/>
      <c r="B1824" s="101"/>
      <c r="C1824" s="101"/>
      <c r="D1824" s="104"/>
      <c r="E1824" s="105"/>
      <c r="F1824" s="106"/>
    </row>
    <row r="1825" spans="1:6">
      <c r="A1825" s="103"/>
      <c r="B1825" s="101"/>
      <c r="C1825" s="101"/>
      <c r="D1825" s="104"/>
      <c r="E1825" s="105"/>
      <c r="F1825" s="106"/>
    </row>
    <row r="1826" spans="1:6">
      <c r="A1826" s="103"/>
      <c r="B1826" s="101"/>
      <c r="C1826" s="101"/>
      <c r="D1826" s="104"/>
      <c r="E1826" s="105"/>
      <c r="F1826" s="106"/>
    </row>
    <row r="1827" spans="1:6">
      <c r="A1827" s="103"/>
      <c r="B1827" s="101"/>
      <c r="C1827" s="101"/>
      <c r="D1827" s="104"/>
      <c r="E1827" s="105"/>
      <c r="F1827" s="106"/>
    </row>
    <row r="1828" spans="1:6">
      <c r="A1828" s="103"/>
      <c r="B1828" s="101"/>
      <c r="C1828" s="101"/>
      <c r="D1828" s="104"/>
      <c r="E1828" s="105"/>
      <c r="F1828" s="106"/>
    </row>
    <row r="1829" spans="1:6">
      <c r="A1829" s="103"/>
      <c r="B1829" s="101"/>
      <c r="C1829" s="101"/>
      <c r="D1829" s="104"/>
      <c r="E1829" s="105"/>
      <c r="F1829" s="106"/>
    </row>
    <row r="1830" spans="1:6">
      <c r="A1830" s="103"/>
      <c r="B1830" s="101"/>
      <c r="C1830" s="101"/>
      <c r="D1830" s="104"/>
      <c r="E1830" s="105"/>
      <c r="F1830" s="106"/>
    </row>
    <row r="1831" spans="1:6">
      <c r="A1831" s="103"/>
      <c r="B1831" s="101"/>
      <c r="C1831" s="101"/>
      <c r="D1831" s="104"/>
      <c r="E1831" s="105"/>
      <c r="F1831" s="106"/>
    </row>
    <row r="1832" spans="1:6">
      <c r="A1832" s="103"/>
      <c r="B1832" s="101"/>
      <c r="C1832" s="101"/>
      <c r="D1832" s="104"/>
      <c r="E1832" s="105"/>
      <c r="F1832" s="106"/>
    </row>
    <row r="1833" spans="1:6">
      <c r="A1833" s="103"/>
      <c r="B1833" s="101"/>
      <c r="C1833" s="101"/>
      <c r="D1833" s="104"/>
      <c r="E1833" s="105"/>
      <c r="F1833" s="106"/>
    </row>
    <row r="1834" spans="1:6">
      <c r="A1834" s="103"/>
      <c r="B1834" s="101"/>
      <c r="C1834" s="101"/>
      <c r="D1834" s="104"/>
      <c r="E1834" s="105"/>
      <c r="F1834" s="106"/>
    </row>
    <row r="1835" spans="1:6">
      <c r="A1835" s="103"/>
      <c r="B1835" s="101"/>
      <c r="C1835" s="101"/>
      <c r="D1835" s="104"/>
      <c r="E1835" s="105"/>
      <c r="F1835" s="106"/>
    </row>
    <row r="1836" spans="1:6">
      <c r="A1836" s="103"/>
      <c r="B1836" s="101"/>
      <c r="C1836" s="101"/>
      <c r="D1836" s="104"/>
      <c r="E1836" s="105"/>
      <c r="F1836" s="106"/>
    </row>
    <row r="1837" spans="1:6">
      <c r="A1837" s="103"/>
      <c r="B1837" s="101"/>
      <c r="C1837" s="101"/>
      <c r="D1837" s="104"/>
      <c r="E1837" s="105"/>
      <c r="F1837" s="106"/>
    </row>
    <row r="1838" spans="1:6">
      <c r="A1838" s="103"/>
      <c r="B1838" s="101"/>
      <c r="C1838" s="101"/>
      <c r="D1838" s="104"/>
      <c r="E1838" s="105"/>
      <c r="F1838" s="106"/>
    </row>
    <row r="1839" spans="1:6">
      <c r="A1839" s="103"/>
      <c r="B1839" s="101"/>
      <c r="C1839" s="101"/>
      <c r="D1839" s="104"/>
      <c r="E1839" s="105"/>
      <c r="F1839" s="106"/>
    </row>
    <row r="1840" spans="1:6">
      <c r="A1840" s="103"/>
      <c r="B1840" s="101"/>
      <c r="C1840" s="101"/>
      <c r="D1840" s="104"/>
      <c r="E1840" s="105"/>
      <c r="F1840" s="106"/>
    </row>
    <row r="1841" spans="1:6">
      <c r="A1841" s="103"/>
      <c r="B1841" s="101"/>
      <c r="C1841" s="101"/>
      <c r="D1841" s="104"/>
      <c r="E1841" s="105"/>
      <c r="F1841" s="106"/>
    </row>
    <row r="1842" spans="1:6">
      <c r="A1842" s="103"/>
      <c r="B1842" s="101"/>
      <c r="C1842" s="101"/>
      <c r="D1842" s="104"/>
      <c r="E1842" s="105"/>
      <c r="F1842" s="106"/>
    </row>
    <row r="1843" spans="1:6">
      <c r="A1843" s="103"/>
      <c r="B1843" s="101"/>
      <c r="C1843" s="101"/>
      <c r="D1843" s="104"/>
      <c r="E1843" s="105"/>
      <c r="F1843" s="106"/>
    </row>
    <row r="1844" spans="1:6">
      <c r="A1844" s="103"/>
      <c r="B1844" s="101"/>
      <c r="C1844" s="101"/>
      <c r="D1844" s="104"/>
      <c r="E1844" s="105"/>
      <c r="F1844" s="106"/>
    </row>
    <row r="1845" spans="1:6">
      <c r="A1845" s="103"/>
      <c r="B1845" s="101"/>
      <c r="C1845" s="101"/>
      <c r="D1845" s="104"/>
      <c r="E1845" s="105"/>
      <c r="F1845" s="106"/>
    </row>
    <row r="1846" spans="1:6">
      <c r="A1846" s="103"/>
      <c r="B1846" s="101"/>
      <c r="C1846" s="101"/>
      <c r="D1846" s="104"/>
      <c r="E1846" s="105"/>
      <c r="F1846" s="106"/>
    </row>
    <row r="1847" spans="1:6">
      <c r="A1847" s="103"/>
      <c r="B1847" s="101"/>
      <c r="C1847" s="101"/>
      <c r="D1847" s="104"/>
      <c r="E1847" s="105"/>
      <c r="F1847" s="106"/>
    </row>
    <row r="1848" spans="1:6">
      <c r="A1848" s="103"/>
      <c r="B1848" s="101"/>
      <c r="C1848" s="101"/>
      <c r="D1848" s="104"/>
      <c r="E1848" s="105"/>
      <c r="F1848" s="106"/>
    </row>
    <row r="1849" spans="1:6">
      <c r="A1849" s="103"/>
      <c r="B1849" s="101"/>
      <c r="C1849" s="101"/>
      <c r="D1849" s="104"/>
      <c r="E1849" s="105"/>
      <c r="F1849" s="106"/>
    </row>
    <row r="1850" spans="1:6">
      <c r="A1850" s="103"/>
      <c r="B1850" s="101"/>
      <c r="C1850" s="101"/>
      <c r="D1850" s="104"/>
      <c r="E1850" s="105"/>
      <c r="F1850" s="106"/>
    </row>
    <row r="1851" spans="1:6">
      <c r="A1851" s="103"/>
      <c r="B1851" s="101"/>
      <c r="C1851" s="101"/>
      <c r="D1851" s="104"/>
      <c r="E1851" s="105"/>
      <c r="F1851" s="106"/>
    </row>
    <row r="1852" spans="1:6">
      <c r="A1852" s="103"/>
      <c r="B1852" s="101"/>
      <c r="C1852" s="101"/>
      <c r="D1852" s="104"/>
      <c r="E1852" s="105"/>
      <c r="F1852" s="106"/>
    </row>
    <row r="1853" spans="1:6">
      <c r="A1853" s="103"/>
      <c r="B1853" s="101"/>
      <c r="C1853" s="101"/>
      <c r="D1853" s="104"/>
      <c r="E1853" s="105"/>
      <c r="F1853" s="106"/>
    </row>
    <row r="1854" spans="1:6">
      <c r="A1854" s="103"/>
      <c r="B1854" s="101"/>
      <c r="C1854" s="101"/>
      <c r="D1854" s="104"/>
      <c r="E1854" s="105"/>
      <c r="F1854" s="106"/>
    </row>
    <row r="1855" spans="1:6">
      <c r="A1855" s="103"/>
      <c r="B1855" s="101"/>
      <c r="C1855" s="101"/>
      <c r="D1855" s="104"/>
      <c r="E1855" s="105"/>
      <c r="F1855" s="106"/>
    </row>
    <row r="1856" spans="1:6">
      <c r="A1856" s="103"/>
      <c r="B1856" s="101"/>
      <c r="C1856" s="101"/>
      <c r="D1856" s="104"/>
      <c r="E1856" s="105"/>
      <c r="F1856" s="106"/>
    </row>
    <row r="1857" spans="1:6">
      <c r="A1857" s="103"/>
      <c r="B1857" s="101"/>
      <c r="C1857" s="101"/>
      <c r="D1857" s="104"/>
      <c r="E1857" s="105"/>
      <c r="F1857" s="106"/>
    </row>
    <row r="1858" spans="1:6">
      <c r="A1858" s="103"/>
      <c r="B1858" s="101"/>
      <c r="C1858" s="101"/>
      <c r="D1858" s="104"/>
      <c r="E1858" s="105"/>
      <c r="F1858" s="106"/>
    </row>
    <row r="1859" spans="1:6">
      <c r="A1859" s="103"/>
      <c r="B1859" s="101"/>
      <c r="C1859" s="101"/>
      <c r="D1859" s="104"/>
      <c r="E1859" s="105"/>
      <c r="F1859" s="106"/>
    </row>
    <row r="1860" spans="1:6">
      <c r="A1860" s="103"/>
      <c r="B1860" s="101"/>
      <c r="C1860" s="101"/>
      <c r="D1860" s="104"/>
      <c r="E1860" s="105"/>
      <c r="F1860" s="106"/>
    </row>
    <row r="1861" spans="1:6">
      <c r="A1861" s="103"/>
      <c r="B1861" s="101"/>
      <c r="C1861" s="101"/>
      <c r="D1861" s="104"/>
      <c r="E1861" s="105"/>
      <c r="F1861" s="106"/>
    </row>
    <row r="1862" spans="1:6">
      <c r="A1862" s="103"/>
      <c r="B1862" s="101"/>
      <c r="C1862" s="101"/>
      <c r="D1862" s="104"/>
      <c r="E1862" s="105"/>
      <c r="F1862" s="106"/>
    </row>
    <row r="1863" spans="1:6">
      <c r="A1863" s="103"/>
      <c r="B1863" s="101"/>
      <c r="C1863" s="101"/>
      <c r="D1863" s="104"/>
      <c r="E1863" s="105"/>
      <c r="F1863" s="106"/>
    </row>
    <row r="1864" spans="1:6">
      <c r="A1864" s="103"/>
      <c r="B1864" s="101"/>
      <c r="C1864" s="101"/>
      <c r="D1864" s="104"/>
      <c r="E1864" s="105"/>
      <c r="F1864" s="106"/>
    </row>
    <row r="1865" spans="1:6">
      <c r="A1865" s="103"/>
      <c r="B1865" s="101"/>
      <c r="C1865" s="101"/>
      <c r="D1865" s="104"/>
      <c r="E1865" s="105"/>
      <c r="F1865" s="106"/>
    </row>
    <row r="1866" spans="1:6">
      <c r="A1866" s="103"/>
      <c r="B1866" s="101"/>
      <c r="C1866" s="101"/>
      <c r="D1866" s="104"/>
      <c r="E1866" s="105"/>
      <c r="F1866" s="106"/>
    </row>
    <row r="1867" spans="1:6">
      <c r="A1867" s="103"/>
      <c r="B1867" s="101"/>
      <c r="C1867" s="101"/>
      <c r="D1867" s="104"/>
      <c r="E1867" s="105"/>
      <c r="F1867" s="106"/>
    </row>
    <row r="1868" spans="1:6">
      <c r="A1868" s="103"/>
      <c r="B1868" s="101"/>
      <c r="C1868" s="101"/>
      <c r="D1868" s="104"/>
      <c r="E1868" s="105"/>
      <c r="F1868" s="106"/>
    </row>
    <row r="1869" spans="1:6">
      <c r="A1869" s="103"/>
      <c r="B1869" s="101"/>
      <c r="C1869" s="101"/>
      <c r="D1869" s="104"/>
      <c r="E1869" s="105"/>
      <c r="F1869" s="106"/>
    </row>
    <row r="1870" spans="1:6">
      <c r="A1870" s="103"/>
      <c r="B1870" s="101"/>
      <c r="C1870" s="101"/>
      <c r="D1870" s="104"/>
      <c r="E1870" s="105"/>
      <c r="F1870" s="106"/>
    </row>
    <row r="1871" spans="1:6">
      <c r="A1871" s="103"/>
      <c r="B1871" s="101"/>
      <c r="C1871" s="101"/>
      <c r="D1871" s="104"/>
      <c r="E1871" s="105"/>
      <c r="F1871" s="106"/>
    </row>
    <row r="1872" spans="1:6">
      <c r="A1872" s="103"/>
      <c r="B1872" s="101"/>
      <c r="C1872" s="101"/>
      <c r="D1872" s="104"/>
      <c r="E1872" s="105"/>
      <c r="F1872" s="106"/>
    </row>
    <row r="1873" spans="1:6">
      <c r="A1873" s="103"/>
      <c r="B1873" s="101"/>
      <c r="C1873" s="101"/>
      <c r="D1873" s="104"/>
      <c r="E1873" s="105"/>
      <c r="F1873" s="106"/>
    </row>
    <row r="1874" spans="1:6">
      <c r="A1874" s="103"/>
      <c r="B1874" s="101"/>
      <c r="C1874" s="101"/>
      <c r="D1874" s="104"/>
      <c r="E1874" s="105"/>
      <c r="F1874" s="106"/>
    </row>
    <row r="1875" spans="1:6">
      <c r="A1875" s="103"/>
      <c r="B1875" s="101"/>
      <c r="C1875" s="101"/>
      <c r="D1875" s="104"/>
      <c r="E1875" s="105"/>
      <c r="F1875" s="106"/>
    </row>
    <row r="1876" spans="1:6">
      <c r="A1876" s="103"/>
      <c r="B1876" s="101"/>
      <c r="C1876" s="101"/>
      <c r="D1876" s="104"/>
      <c r="E1876" s="105"/>
      <c r="F1876" s="106"/>
    </row>
    <row r="1877" spans="1:6">
      <c r="A1877" s="103"/>
      <c r="B1877" s="101"/>
      <c r="C1877" s="101"/>
      <c r="D1877" s="104"/>
      <c r="E1877" s="105"/>
      <c r="F1877" s="106"/>
    </row>
    <row r="1878" spans="1:6">
      <c r="A1878" s="103"/>
      <c r="B1878" s="101"/>
      <c r="C1878" s="101"/>
      <c r="D1878" s="104"/>
      <c r="E1878" s="105"/>
      <c r="F1878" s="106"/>
    </row>
    <row r="1879" spans="1:6">
      <c r="A1879" s="103"/>
      <c r="B1879" s="101"/>
      <c r="C1879" s="101"/>
      <c r="D1879" s="104"/>
      <c r="E1879" s="105"/>
      <c r="F1879" s="106"/>
    </row>
    <row r="1880" spans="1:6">
      <c r="A1880" s="103"/>
      <c r="B1880" s="101"/>
      <c r="C1880" s="101"/>
      <c r="D1880" s="104"/>
      <c r="E1880" s="105"/>
      <c r="F1880" s="106"/>
    </row>
    <row r="1881" spans="1:6">
      <c r="A1881" s="103"/>
      <c r="B1881" s="101"/>
      <c r="C1881" s="101"/>
      <c r="D1881" s="104"/>
      <c r="E1881" s="105"/>
      <c r="F1881" s="106"/>
    </row>
    <row r="1882" spans="1:6">
      <c r="A1882" s="103"/>
      <c r="B1882" s="101"/>
      <c r="C1882" s="101"/>
      <c r="D1882" s="104"/>
      <c r="E1882" s="105"/>
      <c r="F1882" s="106"/>
    </row>
    <row r="1883" spans="1:6">
      <c r="A1883" s="103"/>
      <c r="B1883" s="101"/>
      <c r="C1883" s="101"/>
      <c r="D1883" s="104"/>
      <c r="E1883" s="105"/>
      <c r="F1883" s="106"/>
    </row>
    <row r="1884" spans="1:6">
      <c r="A1884" s="103"/>
      <c r="B1884" s="101"/>
      <c r="C1884" s="101"/>
      <c r="D1884" s="104"/>
      <c r="E1884" s="105"/>
      <c r="F1884" s="106"/>
    </row>
    <row r="1885" spans="1:6">
      <c r="A1885" s="103"/>
      <c r="B1885" s="101"/>
      <c r="C1885" s="101"/>
      <c r="D1885" s="104"/>
      <c r="E1885" s="105"/>
      <c r="F1885" s="106"/>
    </row>
    <row r="1886" spans="1:6">
      <c r="A1886" s="103"/>
      <c r="B1886" s="101"/>
      <c r="C1886" s="101"/>
      <c r="D1886" s="104"/>
      <c r="E1886" s="105"/>
      <c r="F1886" s="106"/>
    </row>
    <row r="1887" spans="1:6">
      <c r="A1887" s="103"/>
      <c r="B1887" s="101"/>
      <c r="C1887" s="101"/>
      <c r="D1887" s="104"/>
      <c r="E1887" s="105"/>
      <c r="F1887" s="106"/>
    </row>
    <row r="1888" spans="1:6">
      <c r="A1888" s="103"/>
      <c r="B1888" s="101"/>
      <c r="C1888" s="101"/>
      <c r="D1888" s="104"/>
      <c r="E1888" s="105"/>
      <c r="F1888" s="106"/>
    </row>
    <row r="1889" spans="1:6">
      <c r="A1889" s="103"/>
      <c r="B1889" s="101"/>
      <c r="C1889" s="101"/>
      <c r="D1889" s="104"/>
      <c r="E1889" s="105"/>
      <c r="F1889" s="106"/>
    </row>
    <row r="1890" spans="1:6">
      <c r="A1890" s="103"/>
      <c r="B1890" s="101"/>
      <c r="C1890" s="101"/>
      <c r="D1890" s="104"/>
      <c r="E1890" s="105"/>
      <c r="F1890" s="106"/>
    </row>
    <row r="1891" spans="1:6">
      <c r="A1891" s="103"/>
      <c r="B1891" s="101"/>
      <c r="C1891" s="101"/>
      <c r="D1891" s="104"/>
      <c r="E1891" s="105"/>
      <c r="F1891" s="106"/>
    </row>
    <row r="1892" spans="1:6">
      <c r="A1892" s="103"/>
      <c r="B1892" s="101"/>
      <c r="C1892" s="101"/>
      <c r="D1892" s="104"/>
      <c r="E1892" s="105"/>
      <c r="F1892" s="106"/>
    </row>
    <row r="1893" spans="1:6">
      <c r="A1893" s="103"/>
      <c r="B1893" s="101"/>
      <c r="C1893" s="101"/>
      <c r="D1893" s="104"/>
      <c r="E1893" s="105"/>
      <c r="F1893" s="106"/>
    </row>
    <row r="1894" spans="1:6">
      <c r="A1894" s="103"/>
      <c r="B1894" s="101"/>
      <c r="C1894" s="101"/>
      <c r="D1894" s="104"/>
      <c r="E1894" s="105"/>
      <c r="F1894" s="106"/>
    </row>
    <row r="1895" spans="1:6">
      <c r="A1895" s="103"/>
      <c r="B1895" s="101"/>
      <c r="C1895" s="101"/>
      <c r="D1895" s="104"/>
      <c r="E1895" s="105"/>
      <c r="F1895" s="106"/>
    </row>
    <row r="1896" spans="1:6">
      <c r="A1896" s="103"/>
      <c r="B1896" s="101"/>
      <c r="C1896" s="101"/>
      <c r="D1896" s="104"/>
      <c r="E1896" s="105"/>
      <c r="F1896" s="106"/>
    </row>
    <row r="1897" spans="1:6">
      <c r="A1897" s="103"/>
      <c r="B1897" s="101"/>
      <c r="C1897" s="101"/>
      <c r="D1897" s="104"/>
      <c r="E1897" s="105"/>
      <c r="F1897" s="106"/>
    </row>
    <row r="1898" spans="1:6">
      <c r="A1898" s="103"/>
      <c r="B1898" s="101"/>
      <c r="C1898" s="101"/>
      <c r="D1898" s="104"/>
      <c r="E1898" s="105"/>
      <c r="F1898" s="106"/>
    </row>
    <row r="1899" spans="1:6">
      <c r="A1899" s="103"/>
      <c r="B1899" s="101"/>
      <c r="C1899" s="101"/>
      <c r="D1899" s="104"/>
      <c r="E1899" s="105"/>
      <c r="F1899" s="106"/>
    </row>
    <row r="1900" spans="1:6">
      <c r="A1900" s="103"/>
      <c r="B1900" s="101"/>
      <c r="C1900" s="101"/>
      <c r="D1900" s="104"/>
      <c r="E1900" s="105"/>
      <c r="F1900" s="106"/>
    </row>
    <row r="1901" spans="1:6">
      <c r="A1901" s="103"/>
      <c r="B1901" s="101"/>
      <c r="C1901" s="101"/>
      <c r="D1901" s="104"/>
      <c r="E1901" s="105"/>
      <c r="F1901" s="106"/>
    </row>
    <row r="1902" spans="1:6">
      <c r="A1902" s="103"/>
      <c r="B1902" s="101"/>
      <c r="C1902" s="101"/>
      <c r="D1902" s="104"/>
      <c r="E1902" s="105"/>
      <c r="F1902" s="106"/>
    </row>
    <row r="1903" spans="1:6">
      <c r="A1903" s="103"/>
      <c r="B1903" s="101"/>
      <c r="C1903" s="101"/>
      <c r="D1903" s="104"/>
      <c r="E1903" s="105"/>
      <c r="F1903" s="106"/>
    </row>
    <row r="1904" spans="1:6">
      <c r="A1904" s="103"/>
      <c r="B1904" s="101"/>
      <c r="C1904" s="101"/>
      <c r="D1904" s="104"/>
      <c r="E1904" s="105"/>
      <c r="F1904" s="106"/>
    </row>
    <row r="1905" spans="1:6">
      <c r="A1905" s="103"/>
      <c r="B1905" s="101"/>
      <c r="C1905" s="101"/>
      <c r="D1905" s="104"/>
      <c r="E1905" s="105"/>
      <c r="F1905" s="106"/>
    </row>
    <row r="1906" spans="1:6">
      <c r="A1906" s="103"/>
      <c r="B1906" s="101"/>
      <c r="C1906" s="101"/>
      <c r="D1906" s="104"/>
      <c r="E1906" s="105"/>
      <c r="F1906" s="106"/>
    </row>
    <row r="1907" spans="1:6">
      <c r="A1907" s="103"/>
      <c r="B1907" s="101"/>
      <c r="C1907" s="101"/>
      <c r="D1907" s="104"/>
      <c r="E1907" s="105"/>
      <c r="F1907" s="106"/>
    </row>
    <row r="1908" spans="1:6">
      <c r="A1908" s="103"/>
      <c r="B1908" s="101"/>
      <c r="C1908" s="101"/>
      <c r="D1908" s="104"/>
      <c r="E1908" s="105"/>
      <c r="F1908" s="106"/>
    </row>
    <row r="1909" spans="1:6">
      <c r="A1909" s="103"/>
      <c r="B1909" s="101"/>
      <c r="C1909" s="101"/>
      <c r="D1909" s="104"/>
      <c r="E1909" s="105"/>
      <c r="F1909" s="106"/>
    </row>
    <row r="1910" spans="1:6">
      <c r="A1910" s="103"/>
      <c r="B1910" s="101"/>
      <c r="C1910" s="101"/>
      <c r="D1910" s="104"/>
      <c r="E1910" s="105"/>
      <c r="F1910" s="106"/>
    </row>
    <row r="1911" spans="1:6">
      <c r="A1911" s="103"/>
      <c r="B1911" s="101"/>
      <c r="C1911" s="101"/>
      <c r="D1911" s="104"/>
      <c r="E1911" s="105"/>
      <c r="F1911" s="106"/>
    </row>
    <row r="1912" spans="1:6">
      <c r="A1912" s="103"/>
      <c r="B1912" s="101"/>
      <c r="C1912" s="101"/>
      <c r="D1912" s="104"/>
      <c r="E1912" s="105"/>
      <c r="F1912" s="106"/>
    </row>
    <row r="1913" spans="1:6">
      <c r="A1913" s="103"/>
      <c r="B1913" s="101"/>
      <c r="C1913" s="101"/>
      <c r="D1913" s="104"/>
      <c r="E1913" s="105"/>
      <c r="F1913" s="106"/>
    </row>
    <row r="1914" spans="1:6">
      <c r="A1914" s="103"/>
      <c r="B1914" s="101"/>
      <c r="C1914" s="101"/>
      <c r="D1914" s="104"/>
      <c r="E1914" s="105"/>
      <c r="F1914" s="106"/>
    </row>
    <row r="1915" spans="1:6">
      <c r="A1915" s="103"/>
      <c r="B1915" s="101"/>
      <c r="C1915" s="101"/>
      <c r="D1915" s="104"/>
      <c r="E1915" s="105"/>
      <c r="F1915" s="106"/>
    </row>
    <row r="1916" spans="1:6">
      <c r="A1916" s="103"/>
      <c r="B1916" s="101"/>
      <c r="C1916" s="101"/>
      <c r="D1916" s="104"/>
      <c r="E1916" s="105"/>
      <c r="F1916" s="106"/>
    </row>
    <row r="1917" spans="1:6">
      <c r="A1917" s="103"/>
      <c r="B1917" s="101"/>
      <c r="C1917" s="101"/>
      <c r="D1917" s="104"/>
      <c r="E1917" s="105"/>
      <c r="F1917" s="106"/>
    </row>
    <row r="1918" spans="1:6">
      <c r="A1918" s="103"/>
      <c r="B1918" s="101"/>
      <c r="C1918" s="101"/>
      <c r="D1918" s="104"/>
      <c r="E1918" s="105"/>
      <c r="F1918" s="106"/>
    </row>
    <row r="1919" spans="1:6">
      <c r="A1919" s="103"/>
      <c r="B1919" s="101"/>
      <c r="C1919" s="101"/>
      <c r="D1919" s="104"/>
      <c r="E1919" s="105"/>
      <c r="F1919" s="106"/>
    </row>
    <row r="1920" spans="1:6">
      <c r="A1920" s="103"/>
      <c r="B1920" s="101"/>
      <c r="C1920" s="101"/>
      <c r="D1920" s="104"/>
      <c r="E1920" s="105"/>
      <c r="F1920" s="106"/>
    </row>
    <row r="1921" spans="1:6">
      <c r="A1921" s="103"/>
      <c r="B1921" s="101"/>
      <c r="C1921" s="101"/>
      <c r="D1921" s="104"/>
      <c r="E1921" s="105"/>
      <c r="F1921" s="106"/>
    </row>
    <row r="1922" spans="1:6">
      <c r="A1922" s="103"/>
      <c r="B1922" s="101"/>
      <c r="C1922" s="101"/>
      <c r="D1922" s="104"/>
      <c r="E1922" s="105"/>
      <c r="F1922" s="106"/>
    </row>
    <row r="1923" spans="1:6">
      <c r="A1923" s="103"/>
      <c r="B1923" s="101"/>
      <c r="C1923" s="101"/>
      <c r="D1923" s="104"/>
      <c r="E1923" s="105"/>
      <c r="F1923" s="106"/>
    </row>
    <row r="1924" spans="1:6">
      <c r="A1924" s="103"/>
      <c r="B1924" s="101"/>
      <c r="C1924" s="101"/>
      <c r="D1924" s="104"/>
      <c r="E1924" s="105"/>
      <c r="F1924" s="106"/>
    </row>
    <row r="1925" spans="1:6">
      <c r="A1925" s="103"/>
      <c r="B1925" s="101"/>
      <c r="C1925" s="101"/>
      <c r="D1925" s="104"/>
      <c r="E1925" s="105"/>
      <c r="F1925" s="106"/>
    </row>
    <row r="1926" spans="1:6">
      <c r="A1926" s="103"/>
      <c r="B1926" s="101"/>
      <c r="C1926" s="101"/>
      <c r="D1926" s="104"/>
      <c r="E1926" s="105"/>
      <c r="F1926" s="106"/>
    </row>
    <row r="1927" spans="1:6">
      <c r="A1927" s="103"/>
      <c r="B1927" s="101"/>
      <c r="C1927" s="101"/>
      <c r="D1927" s="104"/>
      <c r="E1927" s="105"/>
      <c r="F1927" s="106"/>
    </row>
    <row r="1928" spans="1:6">
      <c r="A1928" s="103"/>
      <c r="B1928" s="101"/>
      <c r="C1928" s="101"/>
      <c r="D1928" s="104"/>
      <c r="E1928" s="105"/>
      <c r="F1928" s="106"/>
    </row>
    <row r="1929" spans="1:6">
      <c r="A1929" s="103"/>
      <c r="B1929" s="101"/>
      <c r="C1929" s="101"/>
      <c r="D1929" s="104"/>
      <c r="E1929" s="105"/>
      <c r="F1929" s="106"/>
    </row>
    <row r="1930" spans="1:6">
      <c r="A1930" s="103"/>
      <c r="B1930" s="101"/>
      <c r="C1930" s="101"/>
      <c r="D1930" s="104"/>
      <c r="E1930" s="105"/>
      <c r="F1930" s="106"/>
    </row>
    <row r="1931" spans="1:6">
      <c r="A1931" s="103"/>
      <c r="B1931" s="101"/>
      <c r="C1931" s="101"/>
      <c r="D1931" s="104"/>
      <c r="E1931" s="105"/>
      <c r="F1931" s="106"/>
    </row>
    <row r="1932" spans="1:6">
      <c r="A1932" s="103"/>
      <c r="B1932" s="101"/>
      <c r="C1932" s="101"/>
      <c r="D1932" s="104"/>
      <c r="E1932" s="105"/>
      <c r="F1932" s="106"/>
    </row>
    <row r="1933" spans="1:6">
      <c r="A1933" s="103"/>
      <c r="B1933" s="101"/>
      <c r="C1933" s="101"/>
      <c r="D1933" s="104"/>
      <c r="E1933" s="105"/>
      <c r="F1933" s="106"/>
    </row>
    <row r="1934" spans="1:6">
      <c r="A1934" s="103"/>
      <c r="B1934" s="101"/>
      <c r="C1934" s="101"/>
      <c r="D1934" s="104"/>
      <c r="E1934" s="105"/>
      <c r="F1934" s="106"/>
    </row>
    <row r="1935" spans="1:6">
      <c r="A1935" s="103"/>
      <c r="B1935" s="101"/>
      <c r="C1935" s="101"/>
      <c r="D1935" s="104"/>
      <c r="E1935" s="105"/>
      <c r="F1935" s="106"/>
    </row>
    <row r="1936" spans="1:6">
      <c r="A1936" s="103"/>
      <c r="B1936" s="101"/>
      <c r="C1936" s="101"/>
      <c r="D1936" s="104"/>
      <c r="E1936" s="105"/>
      <c r="F1936" s="106"/>
    </row>
    <row r="1937" spans="1:6">
      <c r="A1937" s="103"/>
      <c r="B1937" s="101"/>
      <c r="C1937" s="101"/>
      <c r="D1937" s="104"/>
      <c r="E1937" s="105"/>
      <c r="F1937" s="106"/>
    </row>
    <row r="1938" spans="1:6">
      <c r="A1938" s="103"/>
      <c r="B1938" s="101"/>
      <c r="C1938" s="101"/>
      <c r="D1938" s="104"/>
      <c r="E1938" s="105"/>
      <c r="F1938" s="106"/>
    </row>
    <row r="1939" spans="1:6">
      <c r="A1939" s="103"/>
      <c r="B1939" s="101"/>
      <c r="C1939" s="101"/>
      <c r="D1939" s="104"/>
      <c r="E1939" s="105"/>
      <c r="F1939" s="106"/>
    </row>
    <row r="1940" spans="1:6">
      <c r="A1940" s="103"/>
      <c r="B1940" s="101"/>
      <c r="C1940" s="101"/>
      <c r="D1940" s="104"/>
      <c r="E1940" s="105"/>
      <c r="F1940" s="106"/>
    </row>
    <row r="1941" spans="1:6">
      <c r="A1941" s="103"/>
      <c r="B1941" s="101"/>
      <c r="C1941" s="101"/>
      <c r="D1941" s="104"/>
      <c r="E1941" s="105"/>
      <c r="F1941" s="106"/>
    </row>
    <row r="1942" spans="1:6">
      <c r="A1942" s="103"/>
      <c r="B1942" s="101"/>
      <c r="C1942" s="101"/>
      <c r="D1942" s="104"/>
      <c r="E1942" s="105"/>
      <c r="F1942" s="106"/>
    </row>
    <row r="1943" spans="1:6">
      <c r="A1943" s="103"/>
      <c r="B1943" s="101"/>
      <c r="C1943" s="101"/>
      <c r="D1943" s="104"/>
      <c r="E1943" s="105"/>
      <c r="F1943" s="106"/>
    </row>
    <row r="1944" spans="1:6">
      <c r="A1944" s="103"/>
      <c r="B1944" s="101"/>
      <c r="C1944" s="101"/>
      <c r="D1944" s="104"/>
      <c r="E1944" s="105"/>
      <c r="F1944" s="106"/>
    </row>
    <row r="1945" spans="1:6">
      <c r="A1945" s="103"/>
      <c r="B1945" s="101"/>
      <c r="C1945" s="101"/>
      <c r="D1945" s="104"/>
      <c r="E1945" s="105"/>
      <c r="F1945" s="106"/>
    </row>
    <row r="1946" spans="1:6">
      <c r="A1946" s="103"/>
      <c r="B1946" s="101"/>
      <c r="C1946" s="101"/>
      <c r="D1946" s="104"/>
      <c r="E1946" s="105"/>
      <c r="F1946" s="106"/>
    </row>
    <row r="1947" spans="1:6">
      <c r="A1947" s="103"/>
      <c r="B1947" s="101"/>
      <c r="C1947" s="101"/>
      <c r="D1947" s="104"/>
      <c r="E1947" s="105"/>
      <c r="F1947" s="106"/>
    </row>
    <row r="1948" spans="1:6">
      <c r="A1948" s="103"/>
      <c r="B1948" s="101"/>
      <c r="C1948" s="101"/>
      <c r="D1948" s="104"/>
      <c r="E1948" s="105"/>
      <c r="F1948" s="106"/>
    </row>
    <row r="1949" spans="1:6">
      <c r="A1949" s="103"/>
      <c r="B1949" s="101"/>
      <c r="C1949" s="101"/>
      <c r="D1949" s="104"/>
      <c r="E1949" s="105"/>
      <c r="F1949" s="106"/>
    </row>
    <row r="1950" spans="1:6">
      <c r="A1950" s="103"/>
      <c r="B1950" s="101"/>
      <c r="C1950" s="101"/>
      <c r="D1950" s="104"/>
      <c r="E1950" s="105"/>
      <c r="F1950" s="106"/>
    </row>
    <row r="1951" spans="1:6">
      <c r="A1951" s="103"/>
      <c r="B1951" s="101"/>
      <c r="C1951" s="101"/>
      <c r="D1951" s="104"/>
      <c r="E1951" s="105"/>
      <c r="F1951" s="106"/>
    </row>
    <row r="1952" spans="1:6">
      <c r="A1952" s="103"/>
      <c r="B1952" s="101"/>
      <c r="C1952" s="101"/>
      <c r="D1952" s="104"/>
      <c r="E1952" s="105"/>
      <c r="F1952" s="106"/>
    </row>
    <row r="1953" spans="1:6">
      <c r="A1953" s="103"/>
      <c r="B1953" s="101"/>
      <c r="C1953" s="101"/>
      <c r="D1953" s="104"/>
      <c r="E1953" s="105"/>
      <c r="F1953" s="106"/>
    </row>
    <row r="1954" spans="1:6">
      <c r="A1954" s="103"/>
      <c r="B1954" s="101"/>
      <c r="C1954" s="101"/>
      <c r="D1954" s="104"/>
      <c r="E1954" s="105"/>
      <c r="F1954" s="106"/>
    </row>
    <row r="1955" spans="1:6">
      <c r="A1955" s="103"/>
      <c r="B1955" s="101"/>
      <c r="C1955" s="101"/>
      <c r="D1955" s="104"/>
      <c r="E1955" s="105"/>
      <c r="F1955" s="106"/>
    </row>
    <row r="1956" spans="1:6">
      <c r="A1956" s="103"/>
      <c r="B1956" s="101"/>
      <c r="C1956" s="101"/>
      <c r="D1956" s="104"/>
      <c r="E1956" s="105"/>
      <c r="F1956" s="106"/>
    </row>
    <row r="1957" spans="1:6">
      <c r="A1957" s="103"/>
      <c r="B1957" s="101"/>
      <c r="C1957" s="101"/>
      <c r="D1957" s="104"/>
      <c r="E1957" s="105"/>
      <c r="F1957" s="106"/>
    </row>
    <row r="1958" spans="1:6">
      <c r="A1958" s="103"/>
      <c r="B1958" s="101"/>
      <c r="C1958" s="101"/>
      <c r="D1958" s="104"/>
      <c r="E1958" s="105"/>
      <c r="F1958" s="106"/>
    </row>
    <row r="1959" spans="1:6">
      <c r="A1959" s="103"/>
      <c r="B1959" s="101"/>
      <c r="C1959" s="101"/>
      <c r="D1959" s="104"/>
      <c r="E1959" s="105"/>
      <c r="F1959" s="106"/>
    </row>
    <row r="1960" spans="1:6">
      <c r="A1960" s="103"/>
      <c r="B1960" s="101"/>
      <c r="C1960" s="101"/>
      <c r="D1960" s="104"/>
      <c r="E1960" s="105"/>
      <c r="F1960" s="106"/>
    </row>
    <row r="1961" spans="1:6">
      <c r="A1961" s="103"/>
      <c r="B1961" s="101"/>
      <c r="C1961" s="101"/>
      <c r="D1961" s="104"/>
      <c r="E1961" s="105"/>
      <c r="F1961" s="106"/>
    </row>
    <row r="1962" spans="1:6">
      <c r="A1962" s="103"/>
      <c r="B1962" s="101"/>
      <c r="C1962" s="101"/>
      <c r="D1962" s="104"/>
      <c r="E1962" s="105"/>
      <c r="F1962" s="106"/>
    </row>
    <row r="1963" spans="1:6">
      <c r="A1963" s="103"/>
      <c r="B1963" s="101"/>
      <c r="C1963" s="101"/>
      <c r="D1963" s="104"/>
      <c r="E1963" s="105"/>
      <c r="F1963" s="106"/>
    </row>
    <row r="1964" spans="1:6">
      <c r="A1964" s="103"/>
      <c r="B1964" s="101"/>
      <c r="C1964" s="101"/>
      <c r="D1964" s="104"/>
      <c r="E1964" s="105"/>
      <c r="F1964" s="106"/>
    </row>
    <row r="1965" spans="1:6">
      <c r="A1965" s="103"/>
      <c r="B1965" s="101"/>
      <c r="C1965" s="101"/>
      <c r="D1965" s="104"/>
      <c r="E1965" s="105"/>
      <c r="F1965" s="106"/>
    </row>
    <row r="1966" spans="1:6">
      <c r="A1966" s="103"/>
      <c r="B1966" s="101"/>
      <c r="C1966" s="101"/>
      <c r="D1966" s="104"/>
      <c r="E1966" s="105"/>
      <c r="F1966" s="106"/>
    </row>
    <row r="1967" spans="1:6">
      <c r="A1967" s="103"/>
      <c r="B1967" s="101"/>
      <c r="C1967" s="101"/>
      <c r="D1967" s="104"/>
      <c r="E1967" s="105"/>
      <c r="F1967" s="106"/>
    </row>
    <row r="1968" spans="1:6">
      <c r="A1968" s="103"/>
      <c r="B1968" s="101"/>
      <c r="C1968" s="101"/>
      <c r="D1968" s="104"/>
      <c r="E1968" s="105"/>
      <c r="F1968" s="106"/>
    </row>
    <row r="1969" spans="1:6">
      <c r="A1969" s="103"/>
      <c r="B1969" s="101"/>
      <c r="C1969" s="101"/>
      <c r="D1969" s="104"/>
      <c r="E1969" s="105"/>
      <c r="F1969" s="106"/>
    </row>
    <row r="1970" spans="1:6">
      <c r="A1970" s="103"/>
      <c r="B1970" s="101"/>
      <c r="C1970" s="101"/>
      <c r="D1970" s="104"/>
      <c r="E1970" s="105"/>
      <c r="F1970" s="106"/>
    </row>
    <row r="1971" spans="1:6">
      <c r="A1971" s="103"/>
      <c r="B1971" s="101"/>
      <c r="C1971" s="101"/>
      <c r="D1971" s="104"/>
      <c r="E1971" s="105"/>
      <c r="F1971" s="106"/>
    </row>
    <row r="1972" spans="1:6">
      <c r="A1972" s="103"/>
      <c r="B1972" s="101"/>
      <c r="C1972" s="101"/>
      <c r="D1972" s="104"/>
      <c r="E1972" s="105"/>
      <c r="F1972" s="106"/>
    </row>
    <row r="1973" spans="1:6">
      <c r="A1973" s="103"/>
      <c r="B1973" s="101"/>
      <c r="C1973" s="101"/>
      <c r="D1973" s="104"/>
      <c r="E1973" s="105"/>
      <c r="F1973" s="106"/>
    </row>
    <row r="1974" spans="1:6">
      <c r="A1974" s="103"/>
      <c r="B1974" s="101"/>
      <c r="C1974" s="101"/>
      <c r="D1974" s="104"/>
      <c r="E1974" s="105"/>
      <c r="F1974" s="106"/>
    </row>
    <row r="1975" spans="1:6">
      <c r="A1975" s="103"/>
      <c r="B1975" s="101"/>
      <c r="C1975" s="101"/>
      <c r="D1975" s="104"/>
      <c r="E1975" s="105"/>
      <c r="F1975" s="106"/>
    </row>
    <row r="1976" spans="1:6">
      <c r="A1976" s="103"/>
      <c r="B1976" s="101"/>
      <c r="C1976" s="101"/>
      <c r="D1976" s="104"/>
      <c r="E1976" s="105"/>
      <c r="F1976" s="106"/>
    </row>
    <row r="1977" spans="1:6">
      <c r="A1977" s="103"/>
      <c r="B1977" s="101"/>
      <c r="C1977" s="101"/>
      <c r="D1977" s="104"/>
      <c r="E1977" s="105"/>
      <c r="F1977" s="106"/>
    </row>
    <row r="1978" spans="1:6">
      <c r="A1978" s="103"/>
      <c r="B1978" s="101"/>
      <c r="C1978" s="101"/>
      <c r="D1978" s="104"/>
      <c r="E1978" s="105"/>
      <c r="F1978" s="106"/>
    </row>
    <row r="1979" spans="1:6">
      <c r="A1979" s="103"/>
      <c r="B1979" s="101"/>
      <c r="C1979" s="101"/>
      <c r="D1979" s="104"/>
      <c r="E1979" s="105"/>
      <c r="F1979" s="106"/>
    </row>
    <row r="1980" spans="1:6">
      <c r="A1980" s="103"/>
      <c r="B1980" s="101"/>
      <c r="C1980" s="101"/>
      <c r="D1980" s="104"/>
      <c r="E1980" s="105"/>
      <c r="F1980" s="106"/>
    </row>
    <row r="1981" spans="1:6">
      <c r="A1981" s="103"/>
      <c r="B1981" s="101"/>
      <c r="C1981" s="101"/>
      <c r="D1981" s="104"/>
      <c r="E1981" s="105"/>
      <c r="F1981" s="106"/>
    </row>
    <row r="1982" spans="1:6">
      <c r="A1982" s="103"/>
      <c r="B1982" s="101"/>
      <c r="C1982" s="101"/>
      <c r="D1982" s="104"/>
      <c r="E1982" s="105"/>
      <c r="F1982" s="106"/>
    </row>
    <row r="1983" spans="1:6">
      <c r="A1983" s="103"/>
      <c r="B1983" s="101"/>
      <c r="C1983" s="101"/>
      <c r="D1983" s="104"/>
      <c r="E1983" s="105"/>
      <c r="F1983" s="106"/>
    </row>
    <row r="1984" spans="1:6">
      <c r="A1984" s="103"/>
      <c r="B1984" s="101"/>
      <c r="C1984" s="101"/>
      <c r="D1984" s="104"/>
      <c r="E1984" s="105"/>
      <c r="F1984" s="106"/>
    </row>
    <row r="1985" spans="1:6">
      <c r="A1985" s="103"/>
      <c r="B1985" s="101"/>
      <c r="C1985" s="101"/>
      <c r="D1985" s="104"/>
      <c r="E1985" s="105"/>
      <c r="F1985" s="106"/>
    </row>
    <row r="1986" spans="1:6">
      <c r="A1986" s="103"/>
      <c r="B1986" s="101"/>
      <c r="C1986" s="101"/>
      <c r="D1986" s="104"/>
      <c r="E1986" s="105"/>
      <c r="F1986" s="106"/>
    </row>
    <row r="1987" spans="1:6">
      <c r="A1987" s="103"/>
      <c r="B1987" s="101"/>
      <c r="C1987" s="101"/>
      <c r="D1987" s="104"/>
      <c r="E1987" s="105"/>
      <c r="F1987" s="106"/>
    </row>
    <row r="1988" spans="1:6">
      <c r="A1988" s="103"/>
      <c r="B1988" s="101"/>
      <c r="C1988" s="101"/>
      <c r="D1988" s="104"/>
      <c r="E1988" s="105"/>
      <c r="F1988" s="106"/>
    </row>
    <row r="1989" spans="1:6">
      <c r="A1989" s="103"/>
      <c r="B1989" s="101"/>
      <c r="C1989" s="101"/>
      <c r="D1989" s="104"/>
      <c r="E1989" s="105"/>
      <c r="F1989" s="106"/>
    </row>
    <row r="1990" spans="1:6">
      <c r="A1990" s="103"/>
      <c r="B1990" s="101"/>
      <c r="C1990" s="101"/>
      <c r="D1990" s="104"/>
      <c r="E1990" s="105"/>
      <c r="F1990" s="106"/>
    </row>
    <row r="1991" spans="1:6">
      <c r="A1991" s="103"/>
      <c r="B1991" s="101"/>
      <c r="C1991" s="101"/>
      <c r="D1991" s="104"/>
      <c r="E1991" s="105"/>
      <c r="F1991" s="106"/>
    </row>
    <row r="1992" spans="1:6">
      <c r="A1992" s="103"/>
      <c r="B1992" s="101"/>
      <c r="C1992" s="101"/>
      <c r="D1992" s="104"/>
      <c r="E1992" s="105"/>
      <c r="F1992" s="106"/>
    </row>
    <row r="1993" spans="1:6">
      <c r="A1993" s="103"/>
      <c r="B1993" s="101"/>
      <c r="C1993" s="101"/>
      <c r="D1993" s="104"/>
      <c r="E1993" s="105"/>
      <c r="F1993" s="106"/>
    </row>
    <row r="1994" spans="1:6">
      <c r="A1994" s="103"/>
      <c r="B1994" s="101"/>
      <c r="C1994" s="101"/>
      <c r="D1994" s="104"/>
      <c r="E1994" s="105"/>
      <c r="F1994" s="106"/>
    </row>
    <row r="1995" spans="1:6">
      <c r="A1995" s="103"/>
      <c r="B1995" s="101"/>
      <c r="C1995" s="101"/>
      <c r="D1995" s="104"/>
      <c r="E1995" s="105"/>
      <c r="F1995" s="106"/>
    </row>
    <row r="1996" spans="1:6">
      <c r="A1996" s="103"/>
      <c r="B1996" s="101"/>
      <c r="C1996" s="101"/>
      <c r="D1996" s="104"/>
      <c r="E1996" s="105"/>
      <c r="F1996" s="106"/>
    </row>
    <row r="1997" spans="1:6">
      <c r="A1997" s="103"/>
      <c r="B1997" s="101"/>
      <c r="C1997" s="101"/>
      <c r="D1997" s="104"/>
      <c r="E1997" s="105"/>
      <c r="F1997" s="106"/>
    </row>
    <row r="1998" spans="1:6">
      <c r="A1998" s="103"/>
      <c r="B1998" s="101"/>
      <c r="C1998" s="101"/>
      <c r="D1998" s="104"/>
      <c r="E1998" s="105"/>
      <c r="F1998" s="106"/>
    </row>
    <row r="1999" spans="1:6">
      <c r="A1999" s="103"/>
      <c r="B1999" s="101"/>
      <c r="C1999" s="101"/>
      <c r="D1999" s="104"/>
      <c r="E1999" s="105"/>
      <c r="F1999" s="106"/>
    </row>
    <row r="2000" spans="1:6">
      <c r="A2000" s="103"/>
      <c r="B2000" s="101"/>
      <c r="C2000" s="101"/>
      <c r="D2000" s="104"/>
      <c r="E2000" s="105"/>
      <c r="F2000" s="106"/>
    </row>
    <row r="2001" spans="1:6">
      <c r="A2001" s="103"/>
      <c r="B2001" s="101"/>
      <c r="C2001" s="101"/>
      <c r="D2001" s="104"/>
      <c r="E2001" s="105"/>
      <c r="F2001" s="106"/>
    </row>
    <row r="2002" spans="1:6">
      <c r="A2002" s="103"/>
      <c r="B2002" s="101"/>
      <c r="C2002" s="101"/>
      <c r="D2002" s="104"/>
      <c r="E2002" s="105"/>
      <c r="F2002" s="106"/>
    </row>
    <row r="2003" spans="1:6">
      <c r="A2003" s="103"/>
      <c r="B2003" s="101"/>
      <c r="C2003" s="101"/>
      <c r="D2003" s="104"/>
      <c r="E2003" s="105"/>
      <c r="F2003" s="106"/>
    </row>
    <row r="2004" spans="1:6">
      <c r="A2004" s="103"/>
      <c r="B2004" s="101"/>
      <c r="C2004" s="101"/>
      <c r="D2004" s="104"/>
      <c r="E2004" s="105"/>
      <c r="F2004" s="106"/>
    </row>
    <row r="2005" spans="1:6">
      <c r="A2005" s="103"/>
      <c r="B2005" s="101"/>
      <c r="C2005" s="101"/>
      <c r="D2005" s="104"/>
      <c r="E2005" s="105"/>
      <c r="F2005" s="106"/>
    </row>
    <row r="2006" spans="1:6">
      <c r="A2006" s="103"/>
      <c r="B2006" s="101"/>
      <c r="C2006" s="101"/>
      <c r="D2006" s="104"/>
      <c r="E2006" s="105"/>
      <c r="F2006" s="106"/>
    </row>
    <row r="2007" spans="1:6">
      <c r="A2007" s="103"/>
      <c r="B2007" s="101"/>
      <c r="C2007" s="101"/>
      <c r="D2007" s="104"/>
      <c r="E2007" s="105"/>
      <c r="F2007" s="106"/>
    </row>
    <row r="2008" spans="1:6">
      <c r="A2008" s="103"/>
      <c r="B2008" s="101"/>
      <c r="C2008" s="101"/>
      <c r="D2008" s="104"/>
      <c r="E2008" s="105"/>
      <c r="F2008" s="106"/>
    </row>
    <row r="2009" spans="1:6">
      <c r="A2009" s="103"/>
      <c r="B2009" s="101"/>
      <c r="C2009" s="101"/>
      <c r="D2009" s="104"/>
      <c r="E2009" s="105"/>
      <c r="F2009" s="106"/>
    </row>
    <row r="2010" spans="1:6">
      <c r="A2010" s="103"/>
      <c r="B2010" s="101"/>
      <c r="C2010" s="101"/>
      <c r="D2010" s="104"/>
      <c r="E2010" s="105"/>
      <c r="F2010" s="106"/>
    </row>
    <row r="2011" spans="1:6">
      <c r="A2011" s="103"/>
      <c r="B2011" s="101"/>
      <c r="C2011" s="101"/>
      <c r="D2011" s="104"/>
      <c r="E2011" s="105"/>
      <c r="F2011" s="106"/>
    </row>
    <row r="2012" spans="1:6">
      <c r="A2012" s="103"/>
      <c r="B2012" s="101"/>
      <c r="C2012" s="101"/>
      <c r="D2012" s="104"/>
      <c r="E2012" s="105"/>
      <c r="F2012" s="106"/>
    </row>
    <row r="2013" spans="1:6">
      <c r="A2013" s="103"/>
      <c r="B2013" s="101"/>
      <c r="C2013" s="101"/>
      <c r="D2013" s="104"/>
      <c r="E2013" s="105"/>
      <c r="F2013" s="106"/>
    </row>
    <row r="2014" spans="1:6">
      <c r="A2014" s="103"/>
      <c r="B2014" s="101"/>
      <c r="C2014" s="101"/>
      <c r="D2014" s="104"/>
      <c r="E2014" s="105"/>
      <c r="F2014" s="106"/>
    </row>
    <row r="2015" spans="1:6">
      <c r="A2015" s="103"/>
      <c r="B2015" s="101"/>
      <c r="C2015" s="101"/>
      <c r="D2015" s="104"/>
      <c r="E2015" s="105"/>
      <c r="F2015" s="106"/>
    </row>
    <row r="2016" spans="1:6">
      <c r="A2016" s="103"/>
      <c r="B2016" s="101"/>
      <c r="C2016" s="101"/>
      <c r="D2016" s="104"/>
      <c r="E2016" s="105"/>
      <c r="F2016" s="106"/>
    </row>
    <row r="2017" spans="1:6">
      <c r="A2017" s="103"/>
      <c r="B2017" s="101"/>
      <c r="C2017" s="101"/>
      <c r="D2017" s="104"/>
      <c r="E2017" s="105"/>
      <c r="F2017" s="106"/>
    </row>
    <row r="2018" spans="1:6">
      <c r="A2018" s="103"/>
      <c r="B2018" s="101"/>
      <c r="C2018" s="101"/>
      <c r="D2018" s="104"/>
      <c r="E2018" s="105"/>
      <c r="F2018" s="106"/>
    </row>
    <row r="2019" spans="1:6">
      <c r="A2019" s="103"/>
      <c r="B2019" s="101"/>
      <c r="C2019" s="101"/>
      <c r="D2019" s="104"/>
      <c r="E2019" s="105"/>
      <c r="F2019" s="106"/>
    </row>
    <row r="2020" spans="1:6">
      <c r="A2020" s="103"/>
      <c r="B2020" s="101"/>
      <c r="C2020" s="101"/>
      <c r="D2020" s="104"/>
      <c r="E2020" s="105"/>
      <c r="F2020" s="106"/>
    </row>
    <row r="2021" spans="1:6">
      <c r="A2021" s="103"/>
      <c r="B2021" s="101"/>
      <c r="C2021" s="101"/>
      <c r="D2021" s="104"/>
      <c r="E2021" s="105"/>
      <c r="F2021" s="106"/>
    </row>
    <row r="2022" spans="1:6">
      <c r="A2022" s="103"/>
      <c r="B2022" s="101"/>
      <c r="C2022" s="101"/>
      <c r="D2022" s="104"/>
      <c r="E2022" s="105"/>
      <c r="F2022" s="106"/>
    </row>
    <row r="2023" spans="1:6">
      <c r="A2023" s="103"/>
      <c r="B2023" s="101"/>
      <c r="C2023" s="101"/>
      <c r="D2023" s="104"/>
      <c r="E2023" s="105"/>
      <c r="F2023" s="106"/>
    </row>
    <row r="2024" spans="1:6">
      <c r="A2024" s="103"/>
      <c r="B2024" s="101"/>
      <c r="C2024" s="101"/>
      <c r="D2024" s="104"/>
      <c r="E2024" s="105"/>
      <c r="F2024" s="106"/>
    </row>
    <row r="2025" spans="1:6">
      <c r="A2025" s="103"/>
      <c r="B2025" s="101"/>
      <c r="C2025" s="101"/>
      <c r="D2025" s="104"/>
      <c r="E2025" s="105"/>
      <c r="F2025" s="106"/>
    </row>
    <row r="2026" spans="1:6">
      <c r="A2026" s="103"/>
      <c r="B2026" s="101"/>
      <c r="C2026" s="101"/>
      <c r="D2026" s="104"/>
      <c r="E2026" s="105"/>
      <c r="F2026" s="106"/>
    </row>
    <row r="2027" spans="1:6">
      <c r="A2027" s="103"/>
      <c r="B2027" s="101"/>
      <c r="C2027" s="101"/>
      <c r="D2027" s="104"/>
      <c r="E2027" s="105"/>
      <c r="F2027" s="106"/>
    </row>
    <row r="2028" spans="1:6">
      <c r="A2028" s="103"/>
      <c r="B2028" s="101"/>
      <c r="C2028" s="101"/>
      <c r="D2028" s="104"/>
      <c r="E2028" s="105"/>
      <c r="F2028" s="106"/>
    </row>
    <row r="2029" spans="1:6">
      <c r="A2029" s="103"/>
      <c r="B2029" s="101"/>
      <c r="C2029" s="101"/>
      <c r="D2029" s="104"/>
      <c r="E2029" s="105"/>
      <c r="F2029" s="106"/>
    </row>
    <row r="2030" spans="1:6">
      <c r="A2030" s="103"/>
      <c r="B2030" s="101"/>
      <c r="C2030" s="101"/>
      <c r="D2030" s="104"/>
      <c r="E2030" s="105"/>
      <c r="F2030" s="106"/>
    </row>
    <row r="2031" spans="1:6">
      <c r="A2031" s="103"/>
      <c r="B2031" s="101"/>
      <c r="C2031" s="101"/>
      <c r="D2031" s="104"/>
      <c r="E2031" s="105"/>
      <c r="F2031" s="106"/>
    </row>
    <row r="2032" spans="1:6">
      <c r="A2032" s="103"/>
      <c r="B2032" s="101"/>
      <c r="C2032" s="101"/>
      <c r="D2032" s="104"/>
      <c r="E2032" s="105"/>
      <c r="F2032" s="106"/>
    </row>
    <row r="2033" spans="1:6">
      <c r="A2033" s="103"/>
      <c r="B2033" s="101"/>
      <c r="C2033" s="101"/>
      <c r="D2033" s="104"/>
      <c r="E2033" s="105"/>
      <c r="F2033" s="106"/>
    </row>
    <row r="2034" spans="1:6">
      <c r="A2034" s="103"/>
      <c r="B2034" s="101"/>
      <c r="C2034" s="101"/>
      <c r="D2034" s="104"/>
      <c r="E2034" s="105"/>
      <c r="F2034" s="106"/>
    </row>
    <row r="2035" spans="1:6">
      <c r="A2035" s="103"/>
      <c r="B2035" s="101"/>
      <c r="C2035" s="101"/>
      <c r="D2035" s="104"/>
      <c r="E2035" s="105"/>
      <c r="F2035" s="106"/>
    </row>
    <row r="2036" spans="1:6">
      <c r="A2036" s="103"/>
      <c r="B2036" s="101"/>
      <c r="C2036" s="101"/>
      <c r="D2036" s="104"/>
      <c r="E2036" s="105"/>
      <c r="F2036" s="106"/>
    </row>
    <row r="2037" spans="1:6">
      <c r="A2037" s="103"/>
      <c r="B2037" s="101"/>
      <c r="C2037" s="101"/>
      <c r="D2037" s="104"/>
      <c r="E2037" s="105"/>
      <c r="F2037" s="106"/>
    </row>
    <row r="2038" spans="1:6">
      <c r="A2038" s="103"/>
      <c r="B2038" s="101"/>
      <c r="C2038" s="101"/>
      <c r="D2038" s="104"/>
      <c r="E2038" s="105"/>
      <c r="F2038" s="106"/>
    </row>
    <row r="2039" spans="1:6">
      <c r="A2039" s="103"/>
      <c r="B2039" s="101"/>
      <c r="C2039" s="101"/>
      <c r="D2039" s="104"/>
      <c r="E2039" s="105"/>
      <c r="F2039" s="106"/>
    </row>
    <row r="2040" spans="1:6">
      <c r="A2040" s="103"/>
      <c r="B2040" s="101"/>
      <c r="C2040" s="101"/>
      <c r="D2040" s="104"/>
      <c r="E2040" s="105"/>
      <c r="F2040" s="106"/>
    </row>
    <row r="2041" spans="1:6">
      <c r="A2041" s="103"/>
      <c r="B2041" s="101"/>
      <c r="C2041" s="101"/>
      <c r="D2041" s="104"/>
      <c r="E2041" s="105"/>
      <c r="F2041" s="106"/>
    </row>
    <row r="2042" spans="1:6">
      <c r="A2042" s="103"/>
      <c r="B2042" s="101"/>
      <c r="C2042" s="101"/>
      <c r="D2042" s="104"/>
      <c r="E2042" s="105"/>
      <c r="F2042" s="106"/>
    </row>
    <row r="2043" spans="1:6">
      <c r="A2043" s="103"/>
      <c r="B2043" s="101"/>
      <c r="C2043" s="101"/>
      <c r="D2043" s="104"/>
      <c r="E2043" s="105"/>
      <c r="F2043" s="106"/>
    </row>
    <row r="2044" spans="1:6">
      <c r="A2044" s="103"/>
      <c r="B2044" s="101"/>
      <c r="C2044" s="101"/>
      <c r="D2044" s="104"/>
      <c r="E2044" s="105"/>
      <c r="F2044" s="106"/>
    </row>
    <row r="2045" spans="1:6">
      <c r="A2045" s="103"/>
      <c r="B2045" s="101"/>
      <c r="C2045" s="101"/>
      <c r="D2045" s="104"/>
      <c r="E2045" s="105"/>
      <c r="F2045" s="106"/>
    </row>
    <row r="2046" spans="1:6">
      <c r="A2046" s="103"/>
      <c r="B2046" s="101"/>
      <c r="C2046" s="101"/>
      <c r="D2046" s="104"/>
      <c r="E2046" s="105"/>
      <c r="F2046" s="106"/>
    </row>
    <row r="2047" spans="1:6">
      <c r="A2047" s="103"/>
      <c r="B2047" s="101"/>
      <c r="C2047" s="101"/>
      <c r="D2047" s="104"/>
      <c r="E2047" s="105"/>
      <c r="F2047" s="106"/>
    </row>
    <row r="2048" spans="1:6">
      <c r="A2048" s="103"/>
      <c r="B2048" s="101"/>
      <c r="C2048" s="101"/>
      <c r="D2048" s="104"/>
      <c r="E2048" s="105"/>
      <c r="F2048" s="106"/>
    </row>
    <row r="2049" spans="1:6">
      <c r="A2049" s="103"/>
      <c r="B2049" s="101"/>
      <c r="C2049" s="101"/>
      <c r="D2049" s="104"/>
      <c r="E2049" s="105"/>
      <c r="F2049" s="106"/>
    </row>
    <row r="2050" spans="1:6">
      <c r="A2050" s="103"/>
      <c r="B2050" s="101"/>
      <c r="C2050" s="101"/>
      <c r="D2050" s="104"/>
      <c r="E2050" s="105"/>
      <c r="F2050" s="106"/>
    </row>
    <row r="2051" spans="1:6">
      <c r="A2051" s="103"/>
      <c r="B2051" s="101"/>
      <c r="C2051" s="101"/>
      <c r="D2051" s="104"/>
      <c r="E2051" s="105"/>
      <c r="F2051" s="106"/>
    </row>
    <row r="2052" spans="1:6">
      <c r="A2052" s="103"/>
      <c r="B2052" s="101"/>
      <c r="C2052" s="101"/>
      <c r="D2052" s="104"/>
      <c r="E2052" s="105"/>
      <c r="F2052" s="106"/>
    </row>
    <row r="2053" spans="1:6">
      <c r="A2053" s="103"/>
      <c r="B2053" s="101"/>
      <c r="C2053" s="101"/>
      <c r="D2053" s="104"/>
      <c r="E2053" s="105"/>
      <c r="F2053" s="106"/>
    </row>
    <row r="2054" spans="1:6">
      <c r="A2054" s="103"/>
      <c r="B2054" s="101"/>
      <c r="C2054" s="101"/>
      <c r="D2054" s="104"/>
      <c r="E2054" s="105"/>
      <c r="F2054" s="106"/>
    </row>
    <row r="2055" spans="1:6">
      <c r="A2055" s="103"/>
      <c r="B2055" s="101"/>
      <c r="C2055" s="101"/>
      <c r="D2055" s="104"/>
      <c r="E2055" s="105"/>
      <c r="F2055" s="106"/>
    </row>
    <row r="2056" spans="1:6">
      <c r="A2056" s="103"/>
      <c r="B2056" s="101"/>
      <c r="C2056" s="101"/>
      <c r="D2056" s="104"/>
      <c r="E2056" s="105"/>
      <c r="F2056" s="106"/>
    </row>
    <row r="2057" spans="1:6">
      <c r="A2057" s="103"/>
      <c r="B2057" s="101"/>
      <c r="C2057" s="101"/>
      <c r="D2057" s="104"/>
      <c r="E2057" s="105"/>
      <c r="F2057" s="106"/>
    </row>
    <row r="2058" spans="1:6">
      <c r="A2058" s="103"/>
      <c r="B2058" s="101"/>
      <c r="C2058" s="101"/>
      <c r="D2058" s="104"/>
      <c r="E2058" s="105"/>
      <c r="F2058" s="106"/>
    </row>
    <row r="2059" spans="1:6">
      <c r="A2059" s="103"/>
      <c r="B2059" s="101"/>
      <c r="C2059" s="101"/>
      <c r="D2059" s="104"/>
      <c r="E2059" s="105"/>
      <c r="F2059" s="106"/>
    </row>
    <row r="2060" spans="1:6">
      <c r="A2060" s="103"/>
      <c r="B2060" s="101"/>
      <c r="C2060" s="101"/>
      <c r="D2060" s="104"/>
      <c r="E2060" s="105"/>
      <c r="F2060" s="106"/>
    </row>
    <row r="2061" spans="1:6">
      <c r="A2061" s="103"/>
      <c r="B2061" s="101"/>
      <c r="C2061" s="101"/>
      <c r="D2061" s="104"/>
      <c r="E2061" s="105"/>
      <c r="F2061" s="106"/>
    </row>
    <row r="2062" spans="1:6">
      <c r="A2062" s="103"/>
      <c r="B2062" s="101"/>
      <c r="C2062" s="101"/>
      <c r="D2062" s="104"/>
      <c r="E2062" s="105"/>
      <c r="F2062" s="106"/>
    </row>
    <row r="2063" spans="1:6">
      <c r="A2063" s="103"/>
      <c r="B2063" s="101"/>
      <c r="C2063" s="101"/>
      <c r="D2063" s="104"/>
      <c r="E2063" s="105"/>
      <c r="F2063" s="106"/>
    </row>
    <row r="2064" spans="1:6">
      <c r="A2064" s="103"/>
      <c r="B2064" s="101"/>
      <c r="C2064" s="101"/>
      <c r="D2064" s="104"/>
      <c r="E2064" s="105"/>
      <c r="F2064" s="106"/>
    </row>
    <row r="2065" spans="1:6">
      <c r="A2065" s="103"/>
      <c r="B2065" s="101"/>
      <c r="C2065" s="101"/>
      <c r="D2065" s="104"/>
      <c r="E2065" s="105"/>
      <c r="F2065" s="106"/>
    </row>
    <row r="2066" spans="1:6">
      <c r="A2066" s="103"/>
      <c r="B2066" s="101"/>
      <c r="C2066" s="101"/>
      <c r="D2066" s="104"/>
      <c r="E2066" s="105"/>
      <c r="F2066" s="106"/>
    </row>
    <row r="2067" spans="1:6">
      <c r="A2067" s="103"/>
      <c r="B2067" s="101"/>
      <c r="C2067" s="101"/>
      <c r="D2067" s="104"/>
      <c r="E2067" s="105"/>
      <c r="F2067" s="106"/>
    </row>
    <row r="2068" spans="1:6">
      <c r="A2068" s="103"/>
      <c r="B2068" s="101"/>
      <c r="C2068" s="101"/>
      <c r="D2068" s="104"/>
      <c r="E2068" s="105"/>
      <c r="F2068" s="106"/>
    </row>
    <row r="2069" spans="1:6">
      <c r="A2069" s="103"/>
      <c r="B2069" s="101"/>
      <c r="C2069" s="101"/>
      <c r="D2069" s="104"/>
      <c r="E2069" s="105"/>
      <c r="F2069" s="106"/>
    </row>
    <row r="2070" spans="1:6">
      <c r="A2070" s="103"/>
      <c r="B2070" s="101"/>
      <c r="C2070" s="101"/>
      <c r="D2070" s="104"/>
      <c r="E2070" s="105"/>
      <c r="F2070" s="106"/>
    </row>
    <row r="2071" spans="1:6">
      <c r="A2071" s="103"/>
      <c r="B2071" s="101"/>
      <c r="C2071" s="101"/>
      <c r="D2071" s="104"/>
      <c r="E2071" s="105"/>
      <c r="F2071" s="106"/>
    </row>
    <row r="2072" spans="1:6">
      <c r="A2072" s="103"/>
      <c r="B2072" s="101"/>
      <c r="C2072" s="101"/>
      <c r="D2072" s="104"/>
      <c r="E2072" s="105"/>
      <c r="F2072" s="106"/>
    </row>
    <row r="2073" spans="1:6">
      <c r="A2073" s="103"/>
      <c r="B2073" s="101"/>
      <c r="C2073" s="101"/>
      <c r="D2073" s="104"/>
      <c r="E2073" s="105"/>
      <c r="F2073" s="106"/>
    </row>
    <row r="2074" spans="1:6">
      <c r="A2074" s="103"/>
      <c r="B2074" s="101"/>
      <c r="C2074" s="101"/>
      <c r="D2074" s="104"/>
      <c r="E2074" s="105"/>
      <c r="F2074" s="106"/>
    </row>
    <row r="2075" spans="1:6">
      <c r="A2075" s="103"/>
      <c r="B2075" s="101"/>
      <c r="C2075" s="101"/>
      <c r="D2075" s="104"/>
      <c r="E2075" s="105"/>
      <c r="F2075" s="106"/>
    </row>
    <row r="2076" spans="1:6">
      <c r="A2076" s="103"/>
      <c r="B2076" s="101"/>
      <c r="C2076" s="101"/>
      <c r="D2076" s="104"/>
      <c r="E2076" s="105"/>
      <c r="F2076" s="106"/>
    </row>
    <row r="2077" spans="1:6">
      <c r="A2077" s="103"/>
      <c r="B2077" s="101"/>
      <c r="C2077" s="101"/>
      <c r="D2077" s="104"/>
      <c r="E2077" s="105"/>
      <c r="F2077" s="106"/>
    </row>
    <row r="2078" spans="1:6">
      <c r="A2078" s="103"/>
      <c r="B2078" s="101"/>
      <c r="C2078" s="101"/>
      <c r="D2078" s="104"/>
      <c r="E2078" s="105"/>
      <c r="F2078" s="106"/>
    </row>
    <row r="2079" spans="1:6">
      <c r="A2079" s="103"/>
      <c r="B2079" s="101"/>
      <c r="C2079" s="101"/>
      <c r="D2079" s="104"/>
      <c r="E2079" s="105"/>
      <c r="F2079" s="106"/>
    </row>
    <row r="2080" spans="1:6">
      <c r="A2080" s="103"/>
      <c r="B2080" s="101"/>
      <c r="C2080" s="101"/>
      <c r="D2080" s="104"/>
      <c r="E2080" s="105"/>
      <c r="F2080" s="106"/>
    </row>
    <row r="2081" spans="1:6">
      <c r="A2081" s="103"/>
      <c r="B2081" s="101"/>
      <c r="C2081" s="101"/>
      <c r="D2081" s="104"/>
      <c r="E2081" s="105"/>
      <c r="F2081" s="106"/>
    </row>
    <row r="2082" spans="1:6">
      <c r="A2082" s="103"/>
      <c r="B2082" s="101"/>
      <c r="C2082" s="101"/>
      <c r="D2082" s="104"/>
      <c r="E2082" s="105"/>
      <c r="F2082" s="106"/>
    </row>
    <row r="2083" spans="1:6">
      <c r="A2083" s="103"/>
      <c r="B2083" s="101"/>
      <c r="C2083" s="101"/>
      <c r="D2083" s="104"/>
      <c r="E2083" s="105"/>
      <c r="F2083" s="106"/>
    </row>
    <row r="2084" spans="1:6">
      <c r="A2084" s="103"/>
      <c r="B2084" s="101"/>
      <c r="C2084" s="101"/>
      <c r="D2084" s="104"/>
      <c r="E2084" s="105"/>
      <c r="F2084" s="106"/>
    </row>
    <row r="2085" spans="1:6">
      <c r="A2085" s="103"/>
      <c r="B2085" s="101"/>
      <c r="C2085" s="101"/>
      <c r="D2085" s="104"/>
      <c r="E2085" s="105"/>
      <c r="F2085" s="106"/>
    </row>
    <row r="2086" spans="1:6">
      <c r="A2086" s="103"/>
      <c r="B2086" s="101"/>
      <c r="C2086" s="101"/>
      <c r="D2086" s="104"/>
      <c r="E2086" s="105"/>
      <c r="F2086" s="106"/>
    </row>
    <row r="2087" spans="1:6">
      <c r="A2087" s="103"/>
      <c r="B2087" s="101"/>
      <c r="C2087" s="101"/>
      <c r="D2087" s="104"/>
      <c r="E2087" s="105"/>
      <c r="F2087" s="106"/>
    </row>
    <row r="2088" spans="1:6">
      <c r="A2088" s="103"/>
      <c r="B2088" s="101"/>
      <c r="C2088" s="101"/>
      <c r="D2088" s="104"/>
      <c r="E2088" s="105"/>
      <c r="F2088" s="106"/>
    </row>
    <row r="2089" spans="1:6">
      <c r="A2089" s="103"/>
      <c r="B2089" s="101"/>
      <c r="C2089" s="101"/>
      <c r="D2089" s="104"/>
      <c r="E2089" s="105"/>
      <c r="F2089" s="106"/>
    </row>
    <row r="2090" spans="1:6">
      <c r="A2090" s="103"/>
      <c r="B2090" s="101"/>
      <c r="C2090" s="101"/>
      <c r="D2090" s="104"/>
      <c r="E2090" s="105"/>
      <c r="F2090" s="106"/>
    </row>
    <row r="2091" spans="1:6">
      <c r="A2091" s="103"/>
      <c r="B2091" s="101"/>
      <c r="C2091" s="101"/>
      <c r="D2091" s="104"/>
      <c r="E2091" s="105"/>
      <c r="F2091" s="106"/>
    </row>
    <row r="2092" spans="1:6">
      <c r="A2092" s="103"/>
      <c r="B2092" s="101"/>
      <c r="C2092" s="101"/>
      <c r="D2092" s="104"/>
      <c r="E2092" s="105"/>
      <c r="F2092" s="106"/>
    </row>
    <row r="2093" spans="1:6">
      <c r="A2093" s="103"/>
      <c r="B2093" s="101"/>
      <c r="C2093" s="101"/>
      <c r="D2093" s="104"/>
      <c r="E2093" s="105"/>
      <c r="F2093" s="106"/>
    </row>
    <row r="2094" spans="1:6">
      <c r="A2094" s="103"/>
      <c r="B2094" s="101"/>
      <c r="C2094" s="101"/>
      <c r="D2094" s="104"/>
      <c r="E2094" s="105"/>
      <c r="F2094" s="106"/>
    </row>
    <row r="2095" spans="1:6">
      <c r="A2095" s="103"/>
      <c r="B2095" s="101"/>
      <c r="C2095" s="101"/>
      <c r="D2095" s="104"/>
      <c r="E2095" s="105"/>
      <c r="F2095" s="106"/>
    </row>
    <row r="2096" spans="1:6">
      <c r="A2096" s="103"/>
      <c r="B2096" s="101"/>
      <c r="C2096" s="101"/>
      <c r="D2096" s="104"/>
      <c r="E2096" s="105"/>
      <c r="F2096" s="106"/>
    </row>
    <row r="2097" spans="1:6">
      <c r="A2097" s="103"/>
      <c r="B2097" s="101"/>
      <c r="C2097" s="101"/>
      <c r="D2097" s="104"/>
      <c r="E2097" s="105"/>
      <c r="F2097" s="106"/>
    </row>
    <row r="2098" spans="1:6">
      <c r="A2098" s="103"/>
      <c r="B2098" s="101"/>
      <c r="C2098" s="101"/>
      <c r="D2098" s="104"/>
      <c r="E2098" s="105"/>
      <c r="F2098" s="106"/>
    </row>
    <row r="2099" spans="1:6">
      <c r="A2099" s="103"/>
      <c r="B2099" s="101"/>
      <c r="C2099" s="101"/>
      <c r="D2099" s="104"/>
      <c r="E2099" s="105"/>
      <c r="F2099" s="106"/>
    </row>
    <row r="2100" spans="1:6">
      <c r="A2100" s="103"/>
      <c r="B2100" s="101"/>
      <c r="C2100" s="101"/>
      <c r="D2100" s="104"/>
      <c r="E2100" s="105"/>
      <c r="F2100" s="106"/>
    </row>
    <row r="2101" spans="1:6">
      <c r="A2101" s="103"/>
      <c r="B2101" s="101"/>
      <c r="C2101" s="101"/>
      <c r="D2101" s="104"/>
      <c r="E2101" s="105"/>
      <c r="F2101" s="106"/>
    </row>
    <row r="2102" spans="1:6">
      <c r="A2102" s="103"/>
      <c r="B2102" s="101"/>
      <c r="C2102" s="101"/>
      <c r="D2102" s="104"/>
      <c r="E2102" s="105"/>
      <c r="F2102" s="106"/>
    </row>
    <row r="2103" spans="1:6">
      <c r="A2103" s="103"/>
      <c r="B2103" s="101"/>
      <c r="C2103" s="101"/>
      <c r="D2103" s="104"/>
      <c r="E2103" s="105"/>
      <c r="F2103" s="106"/>
    </row>
    <row r="2104" spans="1:6">
      <c r="A2104" s="103"/>
      <c r="B2104" s="101"/>
      <c r="C2104" s="101"/>
      <c r="D2104" s="104"/>
      <c r="E2104" s="105"/>
      <c r="F2104" s="106"/>
    </row>
    <row r="2105" spans="1:6">
      <c r="A2105" s="103"/>
      <c r="B2105" s="101"/>
      <c r="C2105" s="101"/>
      <c r="D2105" s="104"/>
      <c r="E2105" s="105"/>
      <c r="F2105" s="106"/>
    </row>
    <row r="2106" spans="1:6">
      <c r="A2106" s="103"/>
      <c r="B2106" s="101"/>
      <c r="C2106" s="101"/>
      <c r="D2106" s="104"/>
      <c r="E2106" s="105"/>
      <c r="F2106" s="106"/>
    </row>
    <row r="2107" spans="1:6">
      <c r="A2107" s="103"/>
      <c r="B2107" s="101"/>
      <c r="C2107" s="101"/>
      <c r="D2107" s="104"/>
      <c r="E2107" s="105"/>
      <c r="F2107" s="106"/>
    </row>
    <row r="2108" spans="1:6">
      <c r="A2108" s="103"/>
      <c r="B2108" s="101"/>
      <c r="C2108" s="101"/>
      <c r="D2108" s="104"/>
      <c r="E2108" s="105"/>
      <c r="F2108" s="106"/>
    </row>
    <row r="2109" spans="1:6">
      <c r="A2109" s="103"/>
      <c r="B2109" s="101"/>
      <c r="C2109" s="101"/>
      <c r="D2109" s="104"/>
      <c r="E2109" s="105"/>
      <c r="F2109" s="106"/>
    </row>
    <row r="2110" spans="1:6">
      <c r="A2110" s="103"/>
      <c r="B2110" s="101"/>
      <c r="C2110" s="101"/>
      <c r="D2110" s="104"/>
      <c r="E2110" s="105"/>
      <c r="F2110" s="106"/>
    </row>
    <row r="2111" spans="1:6">
      <c r="A2111" s="103"/>
      <c r="B2111" s="101"/>
      <c r="C2111" s="101"/>
      <c r="D2111" s="104"/>
      <c r="E2111" s="105"/>
      <c r="F2111" s="106"/>
    </row>
    <row r="2112" spans="1:6">
      <c r="A2112" s="103"/>
      <c r="B2112" s="101"/>
      <c r="C2112" s="101"/>
      <c r="D2112" s="104"/>
      <c r="E2112" s="105"/>
      <c r="F2112" s="106"/>
    </row>
    <row r="2113" spans="1:6">
      <c r="A2113" s="103"/>
      <c r="B2113" s="101"/>
      <c r="C2113" s="101"/>
      <c r="D2113" s="104"/>
      <c r="E2113" s="105"/>
      <c r="F2113" s="106"/>
    </row>
    <row r="2114" spans="1:6">
      <c r="A2114" s="103"/>
      <c r="B2114" s="101"/>
      <c r="C2114" s="101"/>
      <c r="D2114" s="104"/>
      <c r="E2114" s="105"/>
      <c r="F2114" s="106"/>
    </row>
    <row r="2115" spans="1:6">
      <c r="A2115" s="103"/>
      <c r="B2115" s="101"/>
      <c r="C2115" s="101"/>
      <c r="D2115" s="104"/>
      <c r="E2115" s="105"/>
      <c r="F2115" s="106"/>
    </row>
    <row r="2116" spans="1:6">
      <c r="A2116" s="103"/>
      <c r="B2116" s="101"/>
      <c r="C2116" s="101"/>
      <c r="D2116" s="104"/>
      <c r="E2116" s="105"/>
      <c r="F2116" s="106"/>
    </row>
    <row r="2117" spans="1:6">
      <c r="A2117" s="103"/>
      <c r="B2117" s="101"/>
      <c r="C2117" s="101"/>
      <c r="D2117" s="104"/>
      <c r="E2117" s="105"/>
      <c r="F2117" s="106"/>
    </row>
    <row r="2118" spans="1:6">
      <c r="A2118" s="103"/>
      <c r="B2118" s="101"/>
      <c r="C2118" s="101"/>
      <c r="D2118" s="104"/>
      <c r="E2118" s="105"/>
      <c r="F2118" s="106"/>
    </row>
    <row r="2119" spans="1:6">
      <c r="A2119" s="103"/>
      <c r="B2119" s="101"/>
      <c r="C2119" s="101"/>
      <c r="D2119" s="104"/>
      <c r="E2119" s="105"/>
      <c r="F2119" s="106"/>
    </row>
    <row r="2120" spans="1:6">
      <c r="A2120" s="103"/>
      <c r="B2120" s="101"/>
      <c r="C2120" s="101"/>
      <c r="D2120" s="104"/>
      <c r="E2120" s="105"/>
      <c r="F2120" s="106"/>
    </row>
    <row r="2121" spans="1:6">
      <c r="A2121" s="103"/>
      <c r="B2121" s="101"/>
      <c r="C2121" s="101"/>
      <c r="D2121" s="104"/>
      <c r="E2121" s="105"/>
      <c r="F2121" s="106"/>
    </row>
    <row r="2122" spans="1:6">
      <c r="A2122" s="103"/>
      <c r="B2122" s="101"/>
      <c r="C2122" s="101"/>
      <c r="D2122" s="104"/>
      <c r="E2122" s="105"/>
      <c r="F2122" s="106"/>
    </row>
    <row r="2123" spans="1:6">
      <c r="A2123" s="103"/>
      <c r="B2123" s="101"/>
      <c r="C2123" s="101"/>
      <c r="D2123" s="104"/>
      <c r="E2123" s="105"/>
      <c r="F2123" s="106"/>
    </row>
    <row r="2124" spans="1:6">
      <c r="A2124" s="103"/>
      <c r="B2124" s="101"/>
      <c r="C2124" s="101"/>
      <c r="D2124" s="104"/>
      <c r="E2124" s="105"/>
      <c r="F2124" s="106"/>
    </row>
    <row r="2125" spans="1:6">
      <c r="A2125" s="103"/>
      <c r="B2125" s="101"/>
      <c r="C2125" s="101"/>
      <c r="D2125" s="104"/>
      <c r="E2125" s="105"/>
      <c r="F2125" s="106"/>
    </row>
    <row r="2126" spans="1:6">
      <c r="A2126" s="103"/>
      <c r="B2126" s="101"/>
      <c r="C2126" s="101"/>
      <c r="D2126" s="104"/>
      <c r="E2126" s="105"/>
      <c r="F2126" s="106"/>
    </row>
    <row r="2127" spans="1:6">
      <c r="A2127" s="103"/>
      <c r="B2127" s="101"/>
      <c r="C2127" s="101"/>
      <c r="D2127" s="104"/>
      <c r="E2127" s="105"/>
      <c r="F2127" s="106"/>
    </row>
    <row r="2128" spans="1:6">
      <c r="A2128" s="103"/>
      <c r="B2128" s="101"/>
      <c r="C2128" s="101"/>
      <c r="D2128" s="104"/>
      <c r="E2128" s="105"/>
      <c r="F2128" s="106"/>
    </row>
    <row r="2129" spans="1:6">
      <c r="A2129" s="103"/>
      <c r="B2129" s="101"/>
      <c r="C2129" s="101"/>
      <c r="D2129" s="104"/>
      <c r="E2129" s="105"/>
      <c r="F2129" s="106"/>
    </row>
    <row r="2130" spans="1:6">
      <c r="A2130" s="103"/>
      <c r="B2130" s="101"/>
      <c r="C2130" s="101"/>
      <c r="D2130" s="104"/>
      <c r="E2130" s="105"/>
      <c r="F2130" s="106"/>
    </row>
    <row r="2131" spans="1:6">
      <c r="A2131" s="103"/>
      <c r="B2131" s="101"/>
      <c r="C2131" s="101"/>
      <c r="D2131" s="104"/>
      <c r="E2131" s="105"/>
      <c r="F2131" s="106"/>
    </row>
    <row r="2132" spans="1:6">
      <c r="A2132" s="103"/>
      <c r="B2132" s="101"/>
      <c r="C2132" s="101"/>
      <c r="D2132" s="104"/>
      <c r="E2132" s="105"/>
      <c r="F2132" s="106"/>
    </row>
    <row r="2133" spans="1:6">
      <c r="A2133" s="103"/>
      <c r="B2133" s="101"/>
      <c r="C2133" s="101"/>
      <c r="D2133" s="104"/>
      <c r="E2133" s="105"/>
      <c r="F2133" s="106"/>
    </row>
    <row r="2134" spans="1:6">
      <c r="A2134" s="103"/>
      <c r="B2134" s="101"/>
      <c r="C2134" s="101"/>
      <c r="D2134" s="104"/>
      <c r="E2134" s="105"/>
      <c r="F2134" s="106"/>
    </row>
    <row r="2135" spans="1:6">
      <c r="A2135" s="103"/>
      <c r="B2135" s="101"/>
      <c r="C2135" s="101"/>
      <c r="D2135" s="104"/>
      <c r="E2135" s="105"/>
      <c r="F2135" s="106"/>
    </row>
    <row r="2136" spans="1:6">
      <c r="A2136" s="103"/>
      <c r="B2136" s="101"/>
      <c r="C2136" s="101"/>
      <c r="D2136" s="104"/>
      <c r="E2136" s="105"/>
      <c r="F2136" s="106"/>
    </row>
    <row r="2137" spans="1:6">
      <c r="A2137" s="103"/>
      <c r="B2137" s="101"/>
      <c r="C2137" s="101"/>
      <c r="D2137" s="104"/>
      <c r="E2137" s="105"/>
      <c r="F2137" s="106"/>
    </row>
    <row r="2138" spans="1:6">
      <c r="A2138" s="103"/>
      <c r="B2138" s="101"/>
      <c r="C2138" s="101"/>
      <c r="D2138" s="104"/>
      <c r="E2138" s="105"/>
      <c r="F2138" s="106"/>
    </row>
    <row r="2139" spans="1:6">
      <c r="A2139" s="103"/>
      <c r="B2139" s="101"/>
      <c r="C2139" s="101"/>
      <c r="D2139" s="104"/>
      <c r="E2139" s="105"/>
      <c r="F2139" s="106"/>
    </row>
    <row r="2140" spans="1:6">
      <c r="A2140" s="103"/>
      <c r="B2140" s="101"/>
      <c r="C2140" s="101"/>
      <c r="D2140" s="104"/>
      <c r="E2140" s="105"/>
      <c r="F2140" s="106"/>
    </row>
    <row r="2141" spans="1:6">
      <c r="A2141" s="103"/>
      <c r="B2141" s="101"/>
      <c r="C2141" s="101"/>
      <c r="D2141" s="104"/>
      <c r="E2141" s="105"/>
      <c r="F2141" s="106"/>
    </row>
    <row r="2142" spans="1:6">
      <c r="A2142" s="103"/>
      <c r="B2142" s="101"/>
      <c r="C2142" s="101"/>
      <c r="D2142" s="104"/>
      <c r="E2142" s="105"/>
      <c r="F2142" s="106"/>
    </row>
    <row r="2143" spans="1:6">
      <c r="A2143" s="103"/>
      <c r="B2143" s="101"/>
      <c r="C2143" s="101"/>
      <c r="D2143" s="104"/>
      <c r="E2143" s="105"/>
      <c r="F2143" s="106"/>
    </row>
    <row r="2144" spans="1:6">
      <c r="A2144" s="103"/>
      <c r="B2144" s="101"/>
      <c r="C2144" s="101"/>
      <c r="D2144" s="104"/>
      <c r="E2144" s="105"/>
      <c r="F2144" s="106"/>
    </row>
    <row r="2145" spans="1:6">
      <c r="A2145" s="103"/>
      <c r="B2145" s="101"/>
      <c r="C2145" s="101"/>
      <c r="D2145" s="104"/>
      <c r="E2145" s="105"/>
      <c r="F2145" s="106"/>
    </row>
    <row r="2146" spans="1:6">
      <c r="A2146" s="103"/>
      <c r="B2146" s="101"/>
      <c r="C2146" s="101"/>
      <c r="D2146" s="104"/>
      <c r="E2146" s="105"/>
      <c r="F2146" s="106"/>
    </row>
    <row r="2147" spans="1:6">
      <c r="A2147" s="103"/>
      <c r="B2147" s="101"/>
      <c r="C2147" s="101"/>
      <c r="D2147" s="104"/>
      <c r="E2147" s="105"/>
      <c r="F2147" s="106"/>
    </row>
    <row r="2148" spans="1:6">
      <c r="A2148" s="103"/>
      <c r="B2148" s="101"/>
      <c r="C2148" s="101"/>
      <c r="D2148" s="104"/>
      <c r="E2148" s="105"/>
      <c r="F2148" s="106"/>
    </row>
    <row r="2149" spans="1:6">
      <c r="A2149" s="103"/>
      <c r="B2149" s="101"/>
      <c r="C2149" s="101"/>
      <c r="D2149" s="104"/>
      <c r="E2149" s="105"/>
      <c r="F2149" s="106"/>
    </row>
    <row r="2150" spans="1:6">
      <c r="A2150" s="103"/>
      <c r="B2150" s="101"/>
      <c r="C2150" s="101"/>
      <c r="D2150" s="104"/>
      <c r="E2150" s="105"/>
      <c r="F2150" s="106"/>
    </row>
    <row r="2151" spans="1:6">
      <c r="A2151" s="103"/>
      <c r="B2151" s="101"/>
      <c r="C2151" s="101"/>
      <c r="D2151" s="104"/>
      <c r="E2151" s="105"/>
      <c r="F2151" s="106"/>
    </row>
    <row r="2152" spans="1:6">
      <c r="A2152" s="103"/>
      <c r="B2152" s="101"/>
      <c r="C2152" s="101"/>
      <c r="D2152" s="104"/>
      <c r="E2152" s="105"/>
      <c r="F2152" s="106"/>
    </row>
    <row r="2153" spans="1:6">
      <c r="A2153" s="103"/>
      <c r="B2153" s="101"/>
      <c r="C2153" s="101"/>
      <c r="D2153" s="104"/>
      <c r="E2153" s="105"/>
      <c r="F2153" s="106"/>
    </row>
    <row r="2154" spans="1:6">
      <c r="A2154" s="103"/>
      <c r="B2154" s="101"/>
      <c r="C2154" s="101"/>
      <c r="D2154" s="104"/>
      <c r="E2154" s="105"/>
      <c r="F2154" s="106"/>
    </row>
    <row r="2155" spans="1:6">
      <c r="A2155" s="103"/>
      <c r="B2155" s="101"/>
      <c r="C2155" s="101"/>
      <c r="D2155" s="104"/>
      <c r="E2155" s="105"/>
      <c r="F2155" s="106"/>
    </row>
    <row r="2156" spans="1:6">
      <c r="A2156" s="103"/>
      <c r="B2156" s="101"/>
      <c r="C2156" s="101"/>
      <c r="D2156" s="104"/>
      <c r="E2156" s="105"/>
      <c r="F2156" s="106"/>
    </row>
    <row r="2157" spans="1:6">
      <c r="A2157" s="103"/>
      <c r="B2157" s="101"/>
      <c r="C2157" s="101"/>
      <c r="D2157" s="104"/>
      <c r="E2157" s="105"/>
      <c r="F2157" s="106"/>
    </row>
    <row r="2158" spans="1:6">
      <c r="A2158" s="103"/>
      <c r="B2158" s="101"/>
      <c r="C2158" s="101"/>
      <c r="D2158" s="104"/>
      <c r="E2158" s="105"/>
      <c r="F2158" s="106"/>
    </row>
    <row r="2159" spans="1:6">
      <c r="A2159" s="103"/>
      <c r="B2159" s="101"/>
      <c r="C2159" s="101"/>
      <c r="D2159" s="104"/>
      <c r="E2159" s="105"/>
      <c r="F2159" s="106"/>
    </row>
    <row r="2160" spans="1:6">
      <c r="A2160" s="103"/>
      <c r="B2160" s="101"/>
      <c r="C2160" s="101"/>
      <c r="D2160" s="104"/>
      <c r="E2160" s="105"/>
      <c r="F2160" s="106"/>
    </row>
    <row r="2161" spans="1:6">
      <c r="A2161" s="103"/>
      <c r="B2161" s="101"/>
      <c r="C2161" s="101"/>
      <c r="D2161" s="104"/>
      <c r="E2161" s="105"/>
      <c r="F2161" s="106"/>
    </row>
    <row r="2162" spans="1:6">
      <c r="A2162" s="103"/>
      <c r="B2162" s="101"/>
      <c r="C2162" s="101"/>
      <c r="D2162" s="104"/>
      <c r="E2162" s="105"/>
      <c r="F2162" s="106"/>
    </row>
    <row r="2163" spans="1:6">
      <c r="A2163" s="103"/>
      <c r="B2163" s="101"/>
      <c r="C2163" s="101"/>
      <c r="D2163" s="104"/>
      <c r="E2163" s="105"/>
      <c r="F2163" s="106"/>
    </row>
    <row r="2164" spans="1:6">
      <c r="A2164" s="103"/>
      <c r="B2164" s="101"/>
      <c r="C2164" s="101"/>
      <c r="D2164" s="104"/>
      <c r="E2164" s="105"/>
      <c r="F2164" s="106"/>
    </row>
    <row r="2165" spans="1:6">
      <c r="A2165" s="103"/>
      <c r="B2165" s="101"/>
      <c r="C2165" s="101"/>
      <c r="D2165" s="104"/>
      <c r="E2165" s="105"/>
      <c r="F2165" s="106"/>
    </row>
    <row r="2166" spans="1:6">
      <c r="A2166" s="103"/>
      <c r="B2166" s="101"/>
      <c r="C2166" s="101"/>
      <c r="D2166" s="104"/>
      <c r="E2166" s="105"/>
      <c r="F2166" s="106"/>
    </row>
    <row r="2167" spans="1:6">
      <c r="A2167" s="103"/>
      <c r="B2167" s="101"/>
      <c r="C2167" s="101"/>
      <c r="D2167" s="104"/>
      <c r="E2167" s="105"/>
      <c r="F2167" s="106"/>
    </row>
    <row r="2168" spans="1:6">
      <c r="A2168" s="103"/>
      <c r="B2168" s="101"/>
      <c r="C2168" s="101"/>
      <c r="D2168" s="104"/>
      <c r="E2168" s="105"/>
      <c r="F2168" s="106"/>
    </row>
    <row r="2169" spans="1:6">
      <c r="A2169" s="103"/>
      <c r="B2169" s="101"/>
      <c r="C2169" s="101"/>
      <c r="D2169" s="104"/>
      <c r="E2169" s="105"/>
      <c r="F2169" s="106"/>
    </row>
    <row r="2170" spans="1:6">
      <c r="A2170" s="103"/>
      <c r="B2170" s="101"/>
      <c r="C2170" s="101"/>
      <c r="D2170" s="104"/>
      <c r="E2170" s="105"/>
      <c r="F2170" s="106"/>
    </row>
    <row r="2171" spans="1:6">
      <c r="A2171" s="103"/>
      <c r="B2171" s="101"/>
      <c r="C2171" s="101"/>
      <c r="D2171" s="104"/>
      <c r="E2171" s="105"/>
      <c r="F2171" s="106"/>
    </row>
    <row r="2172" spans="1:6">
      <c r="A2172" s="103"/>
      <c r="B2172" s="101"/>
      <c r="C2172" s="101"/>
      <c r="D2172" s="104"/>
      <c r="E2172" s="105"/>
      <c r="F2172" s="106"/>
    </row>
    <row r="2173" spans="1:6">
      <c r="A2173" s="103"/>
      <c r="B2173" s="101"/>
      <c r="C2173" s="101"/>
      <c r="D2173" s="104"/>
      <c r="E2173" s="105"/>
      <c r="F2173" s="106"/>
    </row>
    <row r="2174" spans="1:6">
      <c r="A2174" s="103"/>
      <c r="B2174" s="101"/>
      <c r="C2174" s="101"/>
      <c r="D2174" s="104"/>
      <c r="E2174" s="105"/>
      <c r="F2174" s="106"/>
    </row>
    <row r="2175" spans="1:6">
      <c r="A2175" s="103"/>
      <c r="B2175" s="101"/>
      <c r="C2175" s="101"/>
      <c r="D2175" s="104"/>
      <c r="E2175" s="105"/>
      <c r="F2175" s="106"/>
    </row>
    <row r="2176" spans="1:6">
      <c r="A2176" s="103"/>
      <c r="B2176" s="101"/>
      <c r="C2176" s="101"/>
      <c r="D2176" s="104"/>
      <c r="E2176" s="105"/>
      <c r="F2176" s="106"/>
    </row>
    <row r="2177" spans="1:6">
      <c r="A2177" s="103"/>
      <c r="B2177" s="101"/>
      <c r="C2177" s="101"/>
      <c r="D2177" s="104"/>
      <c r="E2177" s="105"/>
      <c r="F2177" s="106"/>
    </row>
    <row r="2178" spans="1:6">
      <c r="A2178" s="103"/>
      <c r="B2178" s="101"/>
      <c r="C2178" s="101"/>
      <c r="D2178" s="104"/>
      <c r="E2178" s="105"/>
      <c r="F2178" s="106"/>
    </row>
    <row r="2179" spans="1:6">
      <c r="A2179" s="103"/>
      <c r="B2179" s="101"/>
      <c r="C2179" s="101"/>
      <c r="D2179" s="104"/>
      <c r="E2179" s="105"/>
      <c r="F2179" s="106"/>
    </row>
    <row r="2180" spans="1:6">
      <c r="A2180" s="103"/>
      <c r="B2180" s="101"/>
      <c r="C2180" s="101"/>
      <c r="D2180" s="104"/>
      <c r="E2180" s="105"/>
      <c r="F2180" s="106"/>
    </row>
    <row r="2181" spans="1:6">
      <c r="A2181" s="103"/>
      <c r="B2181" s="101"/>
      <c r="C2181" s="101"/>
      <c r="D2181" s="104"/>
      <c r="E2181" s="105"/>
      <c r="F2181" s="106"/>
    </row>
    <row r="2182" spans="1:6">
      <c r="A2182" s="103"/>
      <c r="B2182" s="101"/>
      <c r="C2182" s="101"/>
      <c r="D2182" s="104"/>
      <c r="E2182" s="105"/>
      <c r="F2182" s="106"/>
    </row>
    <row r="2183" spans="1:6">
      <c r="A2183" s="103"/>
      <c r="B2183" s="101"/>
      <c r="C2183" s="101"/>
      <c r="D2183" s="104"/>
      <c r="E2183" s="105"/>
      <c r="F2183" s="106"/>
    </row>
    <row r="2184" spans="1:6">
      <c r="A2184" s="103"/>
      <c r="B2184" s="101"/>
      <c r="C2184" s="101"/>
      <c r="D2184" s="104"/>
      <c r="E2184" s="105"/>
      <c r="F2184" s="106"/>
    </row>
    <row r="2185" spans="1:6">
      <c r="A2185" s="103"/>
      <c r="B2185" s="101"/>
      <c r="C2185" s="101"/>
      <c r="D2185" s="104"/>
      <c r="E2185" s="105"/>
      <c r="F2185" s="106"/>
    </row>
    <row r="2186" spans="1:6">
      <c r="A2186" s="103"/>
      <c r="B2186" s="101"/>
      <c r="C2186" s="101"/>
      <c r="D2186" s="104"/>
      <c r="E2186" s="105"/>
      <c r="F2186" s="106"/>
    </row>
    <row r="2187" spans="1:6">
      <c r="A2187" s="103"/>
      <c r="B2187" s="101"/>
      <c r="C2187" s="101"/>
      <c r="D2187" s="104"/>
      <c r="E2187" s="105"/>
      <c r="F2187" s="106"/>
    </row>
    <row r="2188" spans="1:6">
      <c r="A2188" s="103"/>
      <c r="B2188" s="101"/>
      <c r="C2188" s="101"/>
      <c r="D2188" s="104"/>
      <c r="E2188" s="105"/>
      <c r="F2188" s="106"/>
    </row>
    <row r="2189" spans="1:6">
      <c r="A2189" s="103"/>
      <c r="B2189" s="101"/>
      <c r="C2189" s="101"/>
      <c r="D2189" s="104"/>
      <c r="E2189" s="105"/>
      <c r="F2189" s="106"/>
    </row>
    <row r="2190" spans="1:6">
      <c r="A2190" s="103"/>
      <c r="B2190" s="101"/>
      <c r="C2190" s="101"/>
      <c r="D2190" s="104"/>
      <c r="E2190" s="105"/>
      <c r="F2190" s="106"/>
    </row>
    <row r="2191" spans="1:6">
      <c r="A2191" s="103"/>
      <c r="B2191" s="101"/>
      <c r="C2191" s="101"/>
      <c r="D2191" s="104"/>
      <c r="E2191" s="105"/>
      <c r="F2191" s="106"/>
    </row>
    <row r="2192" spans="1:6">
      <c r="A2192" s="103"/>
      <c r="B2192" s="101"/>
      <c r="C2192" s="101"/>
      <c r="D2192" s="104"/>
      <c r="E2192" s="105"/>
      <c r="F2192" s="106"/>
    </row>
    <row r="2193" spans="1:6">
      <c r="A2193" s="103"/>
      <c r="B2193" s="101"/>
      <c r="C2193" s="101"/>
      <c r="D2193" s="104"/>
      <c r="E2193" s="105"/>
      <c r="F2193" s="106"/>
    </row>
    <row r="2194" spans="1:6">
      <c r="A2194" s="103"/>
      <c r="B2194" s="101"/>
      <c r="C2194" s="101"/>
      <c r="D2194" s="104"/>
      <c r="E2194" s="105"/>
      <c r="F2194" s="106"/>
    </row>
    <row r="2195" spans="1:6">
      <c r="A2195" s="103"/>
      <c r="B2195" s="101"/>
      <c r="C2195" s="101"/>
      <c r="D2195" s="104"/>
      <c r="E2195" s="105"/>
      <c r="F2195" s="106"/>
    </row>
    <row r="2196" spans="1:6">
      <c r="A2196" s="103"/>
      <c r="B2196" s="101"/>
      <c r="C2196" s="101"/>
      <c r="D2196" s="104"/>
      <c r="E2196" s="105"/>
      <c r="F2196" s="106"/>
    </row>
    <row r="2197" spans="1:6">
      <c r="A2197" s="103"/>
      <c r="B2197" s="101"/>
      <c r="C2197" s="101"/>
      <c r="D2197" s="104"/>
      <c r="E2197" s="105"/>
      <c r="F2197" s="106"/>
    </row>
    <row r="2198" spans="1:6">
      <c r="A2198" s="103"/>
      <c r="B2198" s="101"/>
      <c r="C2198" s="101"/>
      <c r="D2198" s="104"/>
      <c r="E2198" s="105"/>
      <c r="F2198" s="106"/>
    </row>
    <row r="2199" spans="1:6">
      <c r="A2199" s="103"/>
      <c r="B2199" s="101"/>
      <c r="C2199" s="101"/>
      <c r="D2199" s="104"/>
      <c r="E2199" s="105"/>
      <c r="F2199" s="106"/>
    </row>
    <row r="2200" spans="1:6">
      <c r="A2200" s="103"/>
      <c r="B2200" s="101"/>
      <c r="C2200" s="101"/>
      <c r="D2200" s="104"/>
      <c r="E2200" s="105"/>
      <c r="F2200" s="106"/>
    </row>
    <row r="2201" spans="1:6">
      <c r="A2201" s="103"/>
      <c r="B2201" s="101"/>
      <c r="C2201" s="101"/>
      <c r="D2201" s="104"/>
      <c r="E2201" s="105"/>
      <c r="F2201" s="106"/>
    </row>
    <row r="2202" spans="1:6">
      <c r="A2202" s="103"/>
      <c r="B2202" s="101"/>
      <c r="C2202" s="101"/>
      <c r="D2202" s="104"/>
      <c r="E2202" s="105"/>
      <c r="F2202" s="106"/>
    </row>
    <row r="2203" spans="1:6">
      <c r="A2203" s="103"/>
      <c r="B2203" s="101"/>
      <c r="C2203" s="101"/>
      <c r="D2203" s="104"/>
      <c r="E2203" s="105"/>
      <c r="F2203" s="106"/>
    </row>
    <row r="2204" spans="1:6">
      <c r="A2204" s="103"/>
      <c r="B2204" s="101"/>
      <c r="C2204" s="101"/>
      <c r="D2204" s="104"/>
      <c r="E2204" s="105"/>
      <c r="F2204" s="106"/>
    </row>
    <row r="2205" spans="1:6">
      <c r="A2205" s="103"/>
      <c r="B2205" s="101"/>
      <c r="C2205" s="101"/>
      <c r="D2205" s="104"/>
      <c r="E2205" s="105"/>
      <c r="F2205" s="106"/>
    </row>
    <row r="2206" spans="1:6">
      <c r="A2206" s="103"/>
      <c r="B2206" s="101"/>
      <c r="C2206" s="101"/>
      <c r="D2206" s="104"/>
      <c r="E2206" s="105"/>
      <c r="F2206" s="106"/>
    </row>
    <row r="2207" spans="1:6">
      <c r="A2207" s="103"/>
      <c r="B2207" s="101"/>
      <c r="C2207" s="101"/>
      <c r="D2207" s="104"/>
      <c r="E2207" s="105"/>
      <c r="F2207" s="106"/>
    </row>
    <row r="2208" spans="1:6">
      <c r="A2208" s="103"/>
      <c r="B2208" s="101"/>
      <c r="C2208" s="101"/>
      <c r="D2208" s="104"/>
      <c r="E2208" s="105"/>
      <c r="F2208" s="106"/>
    </row>
    <row r="2209" spans="1:6">
      <c r="A2209" s="103"/>
      <c r="B2209" s="101"/>
      <c r="C2209" s="101"/>
      <c r="D2209" s="104"/>
      <c r="E2209" s="105"/>
      <c r="F2209" s="106"/>
    </row>
    <row r="2210" spans="1:6">
      <c r="A2210" s="103"/>
      <c r="B2210" s="101"/>
      <c r="C2210" s="101"/>
      <c r="D2210" s="104"/>
      <c r="E2210" s="105"/>
      <c r="F2210" s="106"/>
    </row>
    <row r="2211" spans="1:6">
      <c r="A2211" s="103"/>
      <c r="B2211" s="101"/>
      <c r="C2211" s="101"/>
      <c r="D2211" s="104"/>
      <c r="E2211" s="105"/>
      <c r="F2211" s="106"/>
    </row>
    <row r="2212" spans="1:6">
      <c r="A2212" s="103"/>
      <c r="B2212" s="101"/>
      <c r="C2212" s="101"/>
      <c r="D2212" s="104"/>
      <c r="E2212" s="105"/>
      <c r="F2212" s="106"/>
    </row>
    <row r="2213" spans="1:6">
      <c r="A2213" s="103"/>
      <c r="B2213" s="101"/>
      <c r="C2213" s="101"/>
      <c r="D2213" s="104"/>
      <c r="E2213" s="105"/>
      <c r="F2213" s="106"/>
    </row>
    <row r="2214" spans="1:6">
      <c r="A2214" s="103"/>
      <c r="B2214" s="101"/>
      <c r="C2214" s="101"/>
      <c r="D2214" s="104"/>
      <c r="E2214" s="105"/>
      <c r="F2214" s="106"/>
    </row>
    <row r="2215" spans="1:6">
      <c r="A2215" s="103"/>
      <c r="B2215" s="101"/>
      <c r="C2215" s="101"/>
      <c r="D2215" s="104"/>
      <c r="E2215" s="105"/>
      <c r="F2215" s="106"/>
    </row>
    <row r="2216" spans="1:6">
      <c r="A2216" s="103"/>
      <c r="B2216" s="101"/>
      <c r="C2216" s="101"/>
      <c r="D2216" s="104"/>
      <c r="E2216" s="105"/>
      <c r="F2216" s="106"/>
    </row>
    <row r="2217" spans="1:6">
      <c r="A2217" s="103"/>
      <c r="B2217" s="101"/>
      <c r="C2217" s="101"/>
      <c r="D2217" s="104"/>
      <c r="E2217" s="105"/>
      <c r="F2217" s="106"/>
    </row>
    <row r="2218" spans="1:6">
      <c r="A2218" s="103"/>
      <c r="B2218" s="101"/>
      <c r="C2218" s="101"/>
      <c r="D2218" s="104"/>
      <c r="E2218" s="105"/>
      <c r="F2218" s="106"/>
    </row>
    <row r="2219" spans="1:6">
      <c r="A2219" s="103"/>
      <c r="B2219" s="101"/>
      <c r="C2219" s="101"/>
      <c r="D2219" s="104"/>
      <c r="E2219" s="105"/>
      <c r="F2219" s="106"/>
    </row>
    <row r="2220" spans="1:6">
      <c r="A2220" s="103"/>
      <c r="B2220" s="101"/>
      <c r="C2220" s="101"/>
      <c r="D2220" s="104"/>
      <c r="E2220" s="105"/>
      <c r="F2220" s="106"/>
    </row>
    <row r="2221" spans="1:6">
      <c r="A2221" s="103"/>
      <c r="B2221" s="101"/>
      <c r="C2221" s="101"/>
      <c r="D2221" s="104"/>
      <c r="E2221" s="105"/>
      <c r="F2221" s="106"/>
    </row>
    <row r="2222" spans="1:6">
      <c r="A2222" s="103"/>
      <c r="B2222" s="101"/>
      <c r="C2222" s="101"/>
      <c r="D2222" s="104"/>
      <c r="E2222" s="105"/>
      <c r="F2222" s="106"/>
    </row>
    <row r="2223" spans="1:6">
      <c r="A2223" s="103"/>
      <c r="B2223" s="101"/>
      <c r="C2223" s="101"/>
      <c r="D2223" s="104"/>
      <c r="E2223" s="105"/>
      <c r="F2223" s="106"/>
    </row>
    <row r="2224" spans="1:6">
      <c r="A2224" s="103"/>
      <c r="B2224" s="101"/>
      <c r="C2224" s="101"/>
      <c r="D2224" s="104"/>
      <c r="E2224" s="105"/>
      <c r="F2224" s="106"/>
    </row>
    <row r="2225" spans="1:6">
      <c r="A2225" s="103"/>
      <c r="B2225" s="101"/>
      <c r="C2225" s="101"/>
      <c r="D2225" s="104"/>
      <c r="E2225" s="105"/>
      <c r="F2225" s="106"/>
    </row>
    <row r="2226" spans="1:6">
      <c r="A2226" s="103"/>
      <c r="B2226" s="101"/>
      <c r="C2226" s="101"/>
      <c r="D2226" s="104"/>
      <c r="E2226" s="105"/>
      <c r="F2226" s="106"/>
    </row>
    <row r="2227" spans="1:6">
      <c r="A2227" s="103"/>
      <c r="B2227" s="101"/>
      <c r="C2227" s="101"/>
      <c r="D2227" s="104"/>
      <c r="E2227" s="105"/>
      <c r="F2227" s="106"/>
    </row>
    <row r="2228" spans="1:6">
      <c r="A2228" s="103"/>
      <c r="B2228" s="101"/>
      <c r="C2228" s="101"/>
      <c r="D2228" s="104"/>
      <c r="E2228" s="105"/>
      <c r="F2228" s="106"/>
    </row>
    <row r="2229" spans="1:6">
      <c r="A2229" s="103"/>
      <c r="B2229" s="101"/>
      <c r="C2229" s="101"/>
      <c r="D2229" s="104"/>
      <c r="E2229" s="105"/>
      <c r="F2229" s="106"/>
    </row>
    <row r="2230" spans="1:6">
      <c r="A2230" s="103"/>
      <c r="B2230" s="101"/>
      <c r="C2230" s="101"/>
      <c r="D2230" s="104"/>
      <c r="E2230" s="105"/>
      <c r="F2230" s="106"/>
    </row>
    <row r="2231" spans="1:6">
      <c r="A2231" s="103"/>
      <c r="B2231" s="101"/>
      <c r="C2231" s="101"/>
      <c r="D2231" s="104"/>
      <c r="E2231" s="105"/>
      <c r="F2231" s="106"/>
    </row>
    <row r="2232" spans="1:6">
      <c r="A2232" s="103"/>
      <c r="B2232" s="101"/>
      <c r="C2232" s="101"/>
      <c r="D2232" s="104"/>
      <c r="E2232" s="105"/>
      <c r="F2232" s="106"/>
    </row>
    <row r="2233" spans="1:6">
      <c r="A2233" s="103"/>
      <c r="B2233" s="101"/>
      <c r="C2233" s="101"/>
      <c r="D2233" s="104"/>
      <c r="E2233" s="105"/>
      <c r="F2233" s="106"/>
    </row>
    <row r="2234" spans="1:6">
      <c r="A2234" s="103"/>
      <c r="B2234" s="101"/>
      <c r="C2234" s="101"/>
      <c r="D2234" s="104"/>
      <c r="E2234" s="105"/>
      <c r="F2234" s="106"/>
    </row>
    <row r="2235" spans="1:6">
      <c r="A2235" s="103"/>
      <c r="B2235" s="101"/>
      <c r="C2235" s="101"/>
      <c r="D2235" s="104"/>
      <c r="E2235" s="105"/>
      <c r="F2235" s="106"/>
    </row>
    <row r="2236" spans="1:6">
      <c r="A2236" s="103"/>
      <c r="B2236" s="101"/>
      <c r="C2236" s="101"/>
      <c r="D2236" s="104"/>
      <c r="E2236" s="105"/>
      <c r="F2236" s="106"/>
    </row>
    <row r="2237" spans="1:6">
      <c r="A2237" s="103"/>
      <c r="B2237" s="101"/>
      <c r="C2237" s="101"/>
      <c r="D2237" s="104"/>
      <c r="E2237" s="105"/>
      <c r="F2237" s="106"/>
    </row>
    <row r="2238" spans="1:6">
      <c r="A2238" s="103"/>
      <c r="B2238" s="101"/>
      <c r="C2238" s="101"/>
      <c r="D2238" s="104"/>
      <c r="E2238" s="105"/>
      <c r="F2238" s="106"/>
    </row>
    <row r="2239" spans="1:6">
      <c r="A2239" s="103"/>
      <c r="B2239" s="101"/>
      <c r="C2239" s="101"/>
      <c r="D2239" s="104"/>
      <c r="E2239" s="105"/>
      <c r="F2239" s="106"/>
    </row>
    <row r="2240" spans="1:6">
      <c r="A2240" s="103"/>
      <c r="B2240" s="101"/>
      <c r="C2240" s="101"/>
      <c r="D2240" s="104"/>
      <c r="E2240" s="105"/>
      <c r="F2240" s="106"/>
    </row>
    <row r="2241" spans="1:6">
      <c r="A2241" s="103"/>
      <c r="B2241" s="101"/>
      <c r="C2241" s="101"/>
      <c r="D2241" s="104"/>
      <c r="E2241" s="105"/>
      <c r="F2241" s="106"/>
    </row>
    <row r="2242" spans="1:6">
      <c r="A2242" s="103"/>
      <c r="B2242" s="101"/>
      <c r="C2242" s="101"/>
      <c r="D2242" s="104"/>
      <c r="E2242" s="105"/>
      <c r="F2242" s="106"/>
    </row>
    <row r="2243" spans="1:6">
      <c r="A2243" s="103"/>
      <c r="B2243" s="101"/>
      <c r="C2243" s="101"/>
      <c r="D2243" s="104"/>
      <c r="E2243" s="105"/>
      <c r="F2243" s="106"/>
    </row>
    <row r="2244" spans="1:6">
      <c r="A2244" s="103"/>
      <c r="B2244" s="101"/>
      <c r="C2244" s="101"/>
      <c r="D2244" s="104"/>
      <c r="E2244" s="105"/>
      <c r="F2244" s="106"/>
    </row>
    <row r="2245" spans="1:6">
      <c r="A2245" s="103"/>
      <c r="B2245" s="101"/>
      <c r="C2245" s="101"/>
      <c r="D2245" s="104"/>
      <c r="E2245" s="105"/>
      <c r="F2245" s="106"/>
    </row>
    <row r="2246" spans="1:6">
      <c r="A2246" s="103"/>
      <c r="B2246" s="101"/>
      <c r="C2246" s="101"/>
      <c r="D2246" s="104"/>
      <c r="E2246" s="105"/>
      <c r="F2246" s="106"/>
    </row>
    <row r="2247" spans="1:6">
      <c r="A2247" s="103"/>
      <c r="B2247" s="101"/>
      <c r="C2247" s="101"/>
      <c r="D2247" s="104"/>
      <c r="E2247" s="105"/>
      <c r="F2247" s="106"/>
    </row>
    <row r="2248" spans="1:6">
      <c r="A2248" s="103"/>
      <c r="B2248" s="101"/>
      <c r="C2248" s="101"/>
      <c r="D2248" s="104"/>
      <c r="E2248" s="105"/>
      <c r="F2248" s="106"/>
    </row>
    <row r="2249" spans="1:6">
      <c r="A2249" s="103"/>
      <c r="B2249" s="101"/>
      <c r="C2249" s="101"/>
      <c r="D2249" s="104"/>
      <c r="E2249" s="105"/>
      <c r="F2249" s="106"/>
    </row>
    <row r="2250" spans="1:6">
      <c r="A2250" s="103"/>
      <c r="B2250" s="101"/>
      <c r="C2250" s="101"/>
      <c r="D2250" s="104"/>
      <c r="E2250" s="105"/>
      <c r="F2250" s="106"/>
    </row>
    <row r="2251" spans="1:6">
      <c r="A2251" s="103"/>
      <c r="B2251" s="101"/>
      <c r="C2251" s="101"/>
      <c r="D2251" s="104"/>
      <c r="E2251" s="105"/>
      <c r="F2251" s="106"/>
    </row>
    <row r="2252" spans="1:6">
      <c r="A2252" s="103"/>
      <c r="B2252" s="101"/>
      <c r="C2252" s="101"/>
      <c r="D2252" s="104"/>
      <c r="E2252" s="105"/>
      <c r="F2252" s="106"/>
    </row>
    <row r="2253" spans="1:6">
      <c r="A2253" s="103"/>
      <c r="B2253" s="101"/>
      <c r="C2253" s="101"/>
      <c r="D2253" s="104"/>
      <c r="E2253" s="105"/>
      <c r="F2253" s="106"/>
    </row>
    <row r="2254" spans="1:6">
      <c r="A2254" s="103"/>
      <c r="B2254" s="101"/>
      <c r="C2254" s="101"/>
      <c r="D2254" s="104"/>
      <c r="E2254" s="105"/>
      <c r="F2254" s="106"/>
    </row>
    <row r="2255" spans="1:6">
      <c r="A2255" s="103"/>
      <c r="B2255" s="101"/>
      <c r="C2255" s="101"/>
      <c r="D2255" s="104"/>
      <c r="E2255" s="105"/>
      <c r="F2255" s="106"/>
    </row>
    <row r="2256" spans="1:6">
      <c r="A2256" s="103"/>
      <c r="B2256" s="101"/>
      <c r="C2256" s="101"/>
      <c r="D2256" s="104"/>
      <c r="E2256" s="105"/>
      <c r="F2256" s="106"/>
    </row>
    <row r="2257" spans="1:6">
      <c r="A2257" s="103"/>
      <c r="B2257" s="101"/>
      <c r="C2257" s="101"/>
      <c r="D2257" s="104"/>
      <c r="E2257" s="105"/>
      <c r="F2257" s="106"/>
    </row>
    <row r="2258" spans="1:6">
      <c r="A2258" s="103"/>
      <c r="B2258" s="101"/>
      <c r="C2258" s="101"/>
      <c r="D2258" s="104"/>
      <c r="E2258" s="105"/>
      <c r="F2258" s="106"/>
    </row>
    <row r="2259" spans="1:6">
      <c r="A2259" s="103"/>
      <c r="B2259" s="101"/>
      <c r="C2259" s="101"/>
      <c r="D2259" s="104"/>
      <c r="E2259" s="105"/>
      <c r="F2259" s="106"/>
    </row>
    <row r="2260" spans="1:6">
      <c r="A2260" s="103"/>
      <c r="B2260" s="101"/>
      <c r="C2260" s="101"/>
      <c r="D2260" s="104"/>
      <c r="E2260" s="105"/>
      <c r="F2260" s="106"/>
    </row>
    <row r="2261" spans="1:6">
      <c r="A2261" s="103"/>
      <c r="B2261" s="101"/>
      <c r="C2261" s="101"/>
      <c r="D2261" s="104"/>
      <c r="E2261" s="105"/>
      <c r="F2261" s="106"/>
    </row>
    <row r="2262" spans="1:6">
      <c r="A2262" s="103"/>
      <c r="B2262" s="101"/>
      <c r="C2262" s="101"/>
      <c r="D2262" s="104"/>
      <c r="E2262" s="105"/>
      <c r="F2262" s="106"/>
    </row>
    <row r="2263" spans="1:6">
      <c r="A2263" s="103"/>
      <c r="B2263" s="101"/>
      <c r="C2263" s="101"/>
      <c r="D2263" s="104"/>
      <c r="E2263" s="105"/>
      <c r="F2263" s="106"/>
    </row>
    <row r="2264" spans="1:6">
      <c r="A2264" s="103"/>
      <c r="B2264" s="101"/>
      <c r="C2264" s="101"/>
      <c r="D2264" s="104"/>
      <c r="E2264" s="105"/>
      <c r="F2264" s="106"/>
    </row>
    <row r="2265" spans="1:6">
      <c r="A2265" s="103"/>
      <c r="B2265" s="101"/>
      <c r="C2265" s="101"/>
      <c r="D2265" s="104"/>
      <c r="E2265" s="105"/>
      <c r="F2265" s="106"/>
    </row>
    <row r="2266" spans="1:6">
      <c r="A2266" s="103"/>
      <c r="B2266" s="101"/>
      <c r="C2266" s="101"/>
      <c r="D2266" s="104"/>
      <c r="E2266" s="105"/>
      <c r="F2266" s="106"/>
    </row>
    <row r="2267" spans="1:6">
      <c r="A2267" s="103"/>
      <c r="B2267" s="101"/>
      <c r="C2267" s="101"/>
      <c r="D2267" s="104"/>
      <c r="E2267" s="105"/>
      <c r="F2267" s="106"/>
    </row>
    <row r="2268" spans="1:6">
      <c r="A2268" s="103"/>
      <c r="B2268" s="101"/>
      <c r="C2268" s="101"/>
      <c r="D2268" s="104"/>
      <c r="E2268" s="105"/>
      <c r="F2268" s="106"/>
    </row>
    <row r="2269" spans="1:6">
      <c r="A2269" s="103"/>
      <c r="B2269" s="101"/>
      <c r="C2269" s="101"/>
      <c r="D2269" s="104"/>
      <c r="E2269" s="105"/>
      <c r="F2269" s="106"/>
    </row>
    <row r="2270" spans="1:6">
      <c r="A2270" s="103"/>
      <c r="B2270" s="101"/>
      <c r="C2270" s="101"/>
      <c r="D2270" s="104"/>
      <c r="E2270" s="105"/>
      <c r="F2270" s="106"/>
    </row>
    <row r="2271" spans="1:6">
      <c r="A2271" s="103"/>
      <c r="B2271" s="101"/>
      <c r="C2271" s="101"/>
      <c r="D2271" s="104"/>
      <c r="E2271" s="105"/>
      <c r="F2271" s="106"/>
    </row>
    <row r="2272" spans="1:6">
      <c r="A2272" s="103"/>
      <c r="B2272" s="101"/>
      <c r="C2272" s="101"/>
      <c r="D2272" s="104"/>
      <c r="E2272" s="105"/>
      <c r="F2272" s="106"/>
    </row>
    <row r="2273" spans="1:6">
      <c r="A2273" s="103"/>
      <c r="B2273" s="101"/>
      <c r="C2273" s="101"/>
      <c r="D2273" s="104"/>
      <c r="E2273" s="105"/>
      <c r="F2273" s="106"/>
    </row>
    <row r="2274" spans="1:6">
      <c r="A2274" s="103"/>
      <c r="B2274" s="101"/>
      <c r="C2274" s="101"/>
      <c r="D2274" s="104"/>
      <c r="E2274" s="105"/>
      <c r="F2274" s="106"/>
    </row>
    <row r="2275" spans="1:6">
      <c r="A2275" s="103"/>
      <c r="B2275" s="101"/>
      <c r="C2275" s="101"/>
      <c r="D2275" s="104"/>
      <c r="E2275" s="105"/>
      <c r="F2275" s="106"/>
    </row>
    <row r="2276" spans="1:6">
      <c r="A2276" s="103"/>
      <c r="B2276" s="101"/>
      <c r="C2276" s="101"/>
      <c r="D2276" s="104"/>
      <c r="E2276" s="105"/>
      <c r="F2276" s="106"/>
    </row>
    <row r="2277" spans="1:6">
      <c r="A2277" s="103"/>
      <c r="B2277" s="101"/>
      <c r="C2277" s="101"/>
      <c r="D2277" s="104"/>
      <c r="E2277" s="105"/>
      <c r="F2277" s="106"/>
    </row>
    <row r="2278" spans="1:6">
      <c r="A2278" s="103"/>
      <c r="B2278" s="101"/>
      <c r="C2278" s="101"/>
      <c r="D2278" s="104"/>
      <c r="E2278" s="105"/>
      <c r="F2278" s="106"/>
    </row>
    <row r="2279" spans="1:6">
      <c r="A2279" s="103"/>
      <c r="B2279" s="101"/>
      <c r="C2279" s="101"/>
      <c r="D2279" s="104"/>
      <c r="E2279" s="105"/>
      <c r="F2279" s="106"/>
    </row>
    <row r="2280" spans="1:6">
      <c r="A2280" s="103"/>
      <c r="B2280" s="101"/>
      <c r="C2280" s="101"/>
      <c r="D2280" s="104"/>
      <c r="E2280" s="105"/>
      <c r="F2280" s="106"/>
    </row>
    <row r="2281" spans="1:6">
      <c r="A2281" s="103"/>
      <c r="B2281" s="101"/>
      <c r="C2281" s="101"/>
      <c r="D2281" s="104"/>
      <c r="E2281" s="105"/>
      <c r="F2281" s="106"/>
    </row>
    <row r="2282" spans="1:6">
      <c r="A2282" s="103"/>
      <c r="B2282" s="101"/>
      <c r="C2282" s="101"/>
      <c r="D2282" s="104"/>
      <c r="E2282" s="105"/>
      <c r="F2282" s="106"/>
    </row>
    <row r="2283" spans="1:6">
      <c r="A2283" s="103"/>
      <c r="B2283" s="101"/>
      <c r="C2283" s="101"/>
      <c r="D2283" s="104"/>
      <c r="E2283" s="105"/>
      <c r="F2283" s="106"/>
    </row>
    <row r="2284" spans="1:6">
      <c r="A2284" s="103"/>
      <c r="B2284" s="101"/>
      <c r="C2284" s="101"/>
      <c r="D2284" s="104"/>
      <c r="E2284" s="105"/>
      <c r="F2284" s="106"/>
    </row>
    <row r="2285" spans="1:6">
      <c r="A2285" s="103"/>
      <c r="B2285" s="101"/>
      <c r="C2285" s="101"/>
      <c r="D2285" s="104"/>
      <c r="E2285" s="105"/>
      <c r="F2285" s="106"/>
    </row>
    <row r="2286" spans="1:6">
      <c r="A2286" s="103"/>
      <c r="B2286" s="101"/>
      <c r="C2286" s="101"/>
      <c r="D2286" s="104"/>
      <c r="E2286" s="105"/>
      <c r="F2286" s="106"/>
    </row>
    <row r="2287" spans="1:6">
      <c r="A2287" s="103"/>
      <c r="B2287" s="101"/>
      <c r="C2287" s="101"/>
      <c r="D2287" s="104"/>
      <c r="E2287" s="105"/>
      <c r="F2287" s="106"/>
    </row>
    <row r="2288" spans="1:6">
      <c r="A2288" s="103"/>
      <c r="B2288" s="101"/>
      <c r="C2288" s="101"/>
      <c r="D2288" s="104"/>
      <c r="E2288" s="105"/>
      <c r="F2288" s="106"/>
    </row>
    <row r="2289" spans="1:6">
      <c r="A2289" s="103"/>
      <c r="B2289" s="101"/>
      <c r="C2289" s="101"/>
      <c r="D2289" s="104"/>
      <c r="E2289" s="105"/>
      <c r="F2289" s="106"/>
    </row>
    <row r="2290" spans="1:6">
      <c r="A2290" s="103"/>
      <c r="B2290" s="101"/>
      <c r="C2290" s="101"/>
      <c r="D2290" s="104"/>
      <c r="E2290" s="105"/>
      <c r="F2290" s="106"/>
    </row>
    <row r="2291" spans="1:6">
      <c r="A2291" s="103"/>
      <c r="B2291" s="101"/>
      <c r="C2291" s="101"/>
      <c r="D2291" s="104"/>
      <c r="E2291" s="105"/>
      <c r="F2291" s="106"/>
    </row>
    <row r="2292" spans="1:6">
      <c r="A2292" s="103"/>
      <c r="B2292" s="101"/>
      <c r="C2292" s="101"/>
      <c r="D2292" s="104"/>
      <c r="E2292" s="105"/>
      <c r="F2292" s="106"/>
    </row>
    <row r="2293" spans="1:6">
      <c r="A2293" s="103"/>
      <c r="B2293" s="101"/>
      <c r="C2293" s="101"/>
      <c r="D2293" s="104"/>
      <c r="E2293" s="105"/>
      <c r="F2293" s="106"/>
    </row>
    <row r="2294" spans="1:6">
      <c r="A2294" s="103"/>
      <c r="B2294" s="101"/>
      <c r="C2294" s="101"/>
      <c r="D2294" s="104"/>
      <c r="E2294" s="105"/>
      <c r="F2294" s="106"/>
    </row>
    <row r="2295" spans="1:6">
      <c r="A2295" s="103"/>
      <c r="B2295" s="101"/>
      <c r="C2295" s="101"/>
      <c r="D2295" s="104"/>
      <c r="E2295" s="105"/>
      <c r="F2295" s="106"/>
    </row>
    <row r="2296" spans="1:6">
      <c r="A2296" s="103"/>
      <c r="B2296" s="101"/>
      <c r="C2296" s="101"/>
      <c r="D2296" s="104"/>
      <c r="E2296" s="105"/>
      <c r="F2296" s="106"/>
    </row>
    <row r="2297" spans="1:6">
      <c r="A2297" s="103"/>
      <c r="B2297" s="101"/>
      <c r="C2297" s="101"/>
      <c r="D2297" s="104"/>
      <c r="E2297" s="105"/>
      <c r="F2297" s="106"/>
    </row>
    <row r="2298" spans="1:6">
      <c r="A2298" s="103"/>
      <c r="B2298" s="101"/>
      <c r="C2298" s="101"/>
      <c r="D2298" s="104"/>
      <c r="E2298" s="105"/>
      <c r="F2298" s="106"/>
    </row>
    <row r="2299" spans="1:6">
      <c r="A2299" s="103"/>
      <c r="B2299" s="101"/>
      <c r="C2299" s="101"/>
      <c r="D2299" s="104"/>
      <c r="E2299" s="105"/>
      <c r="F2299" s="106"/>
    </row>
    <row r="2300" spans="1:6">
      <c r="A2300" s="103"/>
      <c r="B2300" s="101"/>
      <c r="C2300" s="101"/>
      <c r="D2300" s="104"/>
      <c r="E2300" s="105"/>
      <c r="F2300" s="106"/>
    </row>
    <row r="2301" spans="1:6">
      <c r="A2301" s="103"/>
      <c r="B2301" s="101"/>
      <c r="C2301" s="101"/>
      <c r="D2301" s="104"/>
      <c r="E2301" s="105"/>
      <c r="F2301" s="106"/>
    </row>
    <row r="2302" spans="1:6">
      <c r="A2302" s="103"/>
      <c r="B2302" s="101"/>
      <c r="C2302" s="101"/>
      <c r="D2302" s="104"/>
      <c r="E2302" s="105"/>
      <c r="F2302" s="106"/>
    </row>
    <row r="2303" spans="1:6">
      <c r="A2303" s="103"/>
      <c r="B2303" s="101"/>
      <c r="C2303" s="101"/>
      <c r="D2303" s="104"/>
      <c r="E2303" s="105"/>
      <c r="F2303" s="106"/>
    </row>
    <row r="2304" spans="1:6">
      <c r="A2304" s="103"/>
      <c r="B2304" s="101"/>
      <c r="C2304" s="101"/>
      <c r="D2304" s="104"/>
      <c r="E2304" s="105"/>
      <c r="F2304" s="106"/>
    </row>
    <row r="2305" spans="1:6">
      <c r="A2305" s="103"/>
      <c r="B2305" s="101"/>
      <c r="C2305" s="101"/>
      <c r="D2305" s="104"/>
      <c r="E2305" s="105"/>
      <c r="F2305" s="106"/>
    </row>
    <row r="2306" spans="1:6">
      <c r="A2306" s="103"/>
      <c r="B2306" s="101"/>
      <c r="C2306" s="101"/>
      <c r="D2306" s="104"/>
      <c r="E2306" s="105"/>
      <c r="F2306" s="106"/>
    </row>
    <row r="2307" spans="1:6">
      <c r="A2307" s="103"/>
      <c r="B2307" s="101"/>
      <c r="C2307" s="101"/>
      <c r="D2307" s="104"/>
      <c r="E2307" s="105"/>
      <c r="F2307" s="106"/>
    </row>
    <row r="2308" spans="1:6">
      <c r="A2308" s="103"/>
      <c r="B2308" s="101"/>
      <c r="C2308" s="101"/>
      <c r="D2308" s="104"/>
      <c r="E2308" s="105"/>
      <c r="F2308" s="106"/>
    </row>
    <row r="2309" spans="1:6">
      <c r="A2309" s="103"/>
      <c r="B2309" s="101"/>
      <c r="C2309" s="101"/>
      <c r="D2309" s="104"/>
      <c r="E2309" s="105"/>
      <c r="F2309" s="106"/>
    </row>
    <row r="2310" spans="1:6">
      <c r="A2310" s="103"/>
      <c r="B2310" s="101"/>
      <c r="C2310" s="101"/>
      <c r="D2310" s="104"/>
      <c r="E2310" s="105"/>
      <c r="F2310" s="106"/>
    </row>
    <row r="2311" spans="1:6">
      <c r="A2311" s="103"/>
      <c r="B2311" s="101"/>
      <c r="C2311" s="101"/>
      <c r="D2311" s="104"/>
      <c r="E2311" s="105"/>
      <c r="F2311" s="106"/>
    </row>
    <row r="2312" spans="1:6">
      <c r="A2312" s="103"/>
      <c r="B2312" s="101"/>
      <c r="C2312" s="101"/>
      <c r="D2312" s="104"/>
      <c r="E2312" s="105"/>
      <c r="F2312" s="106"/>
    </row>
    <row r="2313" spans="1:6">
      <c r="A2313" s="103"/>
      <c r="B2313" s="101"/>
      <c r="C2313" s="101"/>
      <c r="D2313" s="104"/>
      <c r="E2313" s="105"/>
      <c r="F2313" s="106"/>
    </row>
    <row r="2314" spans="1:6">
      <c r="A2314" s="103"/>
      <c r="B2314" s="101"/>
      <c r="C2314" s="101"/>
      <c r="D2314" s="104"/>
      <c r="E2314" s="105"/>
      <c r="F2314" s="106"/>
    </row>
    <row r="2315" spans="1:6">
      <c r="A2315" s="103"/>
      <c r="B2315" s="101"/>
      <c r="C2315" s="101"/>
      <c r="D2315" s="104"/>
      <c r="E2315" s="105"/>
      <c r="F2315" s="106"/>
    </row>
    <row r="2316" spans="1:6">
      <c r="A2316" s="103"/>
      <c r="B2316" s="101"/>
      <c r="C2316" s="101"/>
      <c r="D2316" s="104"/>
      <c r="E2316" s="105"/>
      <c r="F2316" s="106"/>
    </row>
    <row r="2317" spans="1:6">
      <c r="A2317" s="103"/>
      <c r="B2317" s="101"/>
      <c r="C2317" s="101"/>
      <c r="D2317" s="104"/>
      <c r="E2317" s="105"/>
      <c r="F2317" s="106"/>
    </row>
    <row r="2318" spans="1:6">
      <c r="A2318" s="103"/>
      <c r="B2318" s="101"/>
      <c r="C2318" s="101"/>
      <c r="D2318" s="104"/>
      <c r="E2318" s="105"/>
      <c r="F2318" s="106"/>
    </row>
    <row r="2319" spans="1:6">
      <c r="A2319" s="103"/>
      <c r="B2319" s="101"/>
      <c r="C2319" s="101"/>
      <c r="D2319" s="104"/>
      <c r="E2319" s="105"/>
      <c r="F2319" s="106"/>
    </row>
    <row r="2320" spans="1:6">
      <c r="A2320" s="103"/>
      <c r="B2320" s="101"/>
      <c r="C2320" s="101"/>
      <c r="D2320" s="104"/>
      <c r="E2320" s="105"/>
      <c r="F2320" s="106"/>
    </row>
    <row r="2321" spans="1:6">
      <c r="A2321" s="103"/>
      <c r="B2321" s="101"/>
      <c r="C2321" s="101"/>
      <c r="D2321" s="104"/>
      <c r="E2321" s="105"/>
      <c r="F2321" s="106"/>
    </row>
    <row r="2322" spans="1:6">
      <c r="A2322" s="103"/>
      <c r="B2322" s="101"/>
      <c r="C2322" s="101"/>
      <c r="D2322" s="104"/>
      <c r="E2322" s="105"/>
      <c r="F2322" s="106"/>
    </row>
    <row r="2323" spans="1:6">
      <c r="A2323" s="103"/>
      <c r="B2323" s="101"/>
      <c r="C2323" s="101"/>
      <c r="D2323" s="104"/>
      <c r="E2323" s="105"/>
      <c r="F2323" s="106"/>
    </row>
    <row r="2324" spans="1:6">
      <c r="A2324" s="103"/>
      <c r="B2324" s="101"/>
      <c r="C2324" s="101"/>
      <c r="D2324" s="104"/>
      <c r="E2324" s="105"/>
      <c r="F2324" s="106"/>
    </row>
    <row r="2325" spans="1:6">
      <c r="A2325" s="103"/>
      <c r="B2325" s="101"/>
      <c r="C2325" s="101"/>
      <c r="D2325" s="104"/>
      <c r="E2325" s="105"/>
      <c r="F2325" s="106"/>
    </row>
    <row r="2326" spans="1:6">
      <c r="A2326" s="103"/>
      <c r="B2326" s="101"/>
      <c r="C2326" s="101"/>
      <c r="D2326" s="104"/>
      <c r="E2326" s="105"/>
      <c r="F2326" s="106"/>
    </row>
    <row r="2327" spans="1:6">
      <c r="A2327" s="103"/>
      <c r="B2327" s="101"/>
      <c r="C2327" s="101"/>
      <c r="D2327" s="104"/>
      <c r="E2327" s="105"/>
      <c r="F2327" s="106"/>
    </row>
    <row r="2328" spans="1:6">
      <c r="A2328" s="103"/>
      <c r="B2328" s="101"/>
      <c r="C2328" s="101"/>
      <c r="D2328" s="104"/>
      <c r="E2328" s="105"/>
      <c r="F2328" s="106"/>
    </row>
    <row r="2329" spans="1:6">
      <c r="A2329" s="103"/>
      <c r="B2329" s="101"/>
      <c r="C2329" s="101"/>
      <c r="D2329" s="104"/>
      <c r="E2329" s="105"/>
      <c r="F2329" s="106"/>
    </row>
    <row r="2330" spans="1:6">
      <c r="A2330" s="103"/>
      <c r="B2330" s="101"/>
      <c r="C2330" s="101"/>
      <c r="D2330" s="104"/>
      <c r="E2330" s="105"/>
      <c r="F2330" s="106"/>
    </row>
    <row r="2331" spans="1:6">
      <c r="A2331" s="103"/>
      <c r="B2331" s="101"/>
      <c r="C2331" s="101"/>
      <c r="D2331" s="104"/>
      <c r="E2331" s="105"/>
      <c r="F2331" s="106"/>
    </row>
    <row r="2332" spans="1:6">
      <c r="A2332" s="103"/>
      <c r="B2332" s="101"/>
      <c r="C2332" s="101"/>
      <c r="D2332" s="104"/>
      <c r="E2332" s="105"/>
      <c r="F2332" s="106"/>
    </row>
    <row r="2333" spans="1:6">
      <c r="A2333" s="103"/>
      <c r="B2333" s="101"/>
      <c r="C2333" s="101"/>
      <c r="D2333" s="104"/>
      <c r="E2333" s="105"/>
      <c r="F2333" s="106"/>
    </row>
    <row r="2334" spans="1:6">
      <c r="A2334" s="103"/>
      <c r="B2334" s="101"/>
      <c r="C2334" s="101"/>
      <c r="D2334" s="104"/>
      <c r="E2334" s="105"/>
      <c r="F2334" s="106"/>
    </row>
    <row r="2335" spans="1:6">
      <c r="A2335" s="103"/>
      <c r="B2335" s="101"/>
      <c r="C2335" s="101"/>
      <c r="D2335" s="104"/>
      <c r="E2335" s="105"/>
      <c r="F2335" s="106"/>
    </row>
    <row r="2336" spans="1:6">
      <c r="A2336" s="103"/>
      <c r="B2336" s="101"/>
      <c r="C2336" s="101"/>
      <c r="D2336" s="104"/>
      <c r="E2336" s="105"/>
      <c r="F2336" s="106"/>
    </row>
    <row r="2337" spans="1:6">
      <c r="A2337" s="103"/>
      <c r="B2337" s="101"/>
      <c r="C2337" s="101"/>
      <c r="D2337" s="104"/>
      <c r="E2337" s="105"/>
      <c r="F2337" s="106"/>
    </row>
    <row r="2338" spans="1:6">
      <c r="A2338" s="103"/>
      <c r="B2338" s="101"/>
      <c r="C2338" s="101"/>
      <c r="D2338" s="104"/>
      <c r="E2338" s="105"/>
      <c r="F2338" s="106"/>
    </row>
    <row r="2339" spans="1:6">
      <c r="A2339" s="103"/>
      <c r="B2339" s="101"/>
      <c r="C2339" s="101"/>
      <c r="D2339" s="104"/>
      <c r="E2339" s="105"/>
      <c r="F2339" s="106"/>
    </row>
    <row r="2340" spans="1:6">
      <c r="A2340" s="103"/>
      <c r="B2340" s="101"/>
      <c r="C2340" s="101"/>
      <c r="D2340" s="104"/>
      <c r="E2340" s="105"/>
      <c r="F2340" s="106"/>
    </row>
    <row r="2341" spans="1:6">
      <c r="A2341" s="103"/>
      <c r="B2341" s="101"/>
      <c r="C2341" s="101"/>
      <c r="D2341" s="104"/>
      <c r="E2341" s="105"/>
      <c r="F2341" s="106"/>
    </row>
    <row r="2342" spans="1:6">
      <c r="A2342" s="103"/>
      <c r="B2342" s="101"/>
      <c r="C2342" s="101"/>
      <c r="D2342" s="104"/>
      <c r="E2342" s="105"/>
      <c r="F2342" s="106"/>
    </row>
    <row r="2343" spans="1:6">
      <c r="A2343" s="103"/>
      <c r="B2343" s="101"/>
      <c r="C2343" s="101"/>
      <c r="D2343" s="104"/>
      <c r="E2343" s="105"/>
      <c r="F2343" s="106"/>
    </row>
    <row r="2344" spans="1:6">
      <c r="A2344" s="103"/>
      <c r="B2344" s="101"/>
      <c r="C2344" s="101"/>
      <c r="D2344" s="104"/>
      <c r="E2344" s="105"/>
      <c r="F2344" s="106"/>
    </row>
    <row r="2345" spans="1:6">
      <c r="A2345" s="103"/>
      <c r="B2345" s="101"/>
      <c r="C2345" s="101"/>
      <c r="D2345" s="104"/>
      <c r="E2345" s="105"/>
      <c r="F2345" s="106"/>
    </row>
    <row r="2346" spans="1:6">
      <c r="A2346" s="103"/>
      <c r="B2346" s="101"/>
      <c r="C2346" s="101"/>
      <c r="D2346" s="104"/>
      <c r="E2346" s="105"/>
      <c r="F2346" s="106"/>
    </row>
    <row r="2347" spans="1:6">
      <c r="A2347" s="103"/>
      <c r="B2347" s="101"/>
      <c r="C2347" s="101"/>
      <c r="D2347" s="104"/>
      <c r="E2347" s="105"/>
      <c r="F2347" s="106"/>
    </row>
    <row r="2348" spans="1:6">
      <c r="A2348" s="103"/>
      <c r="B2348" s="101"/>
      <c r="C2348" s="101"/>
      <c r="D2348" s="104"/>
      <c r="E2348" s="105"/>
      <c r="F2348" s="106"/>
    </row>
    <row r="2349" spans="1:6">
      <c r="A2349" s="103"/>
      <c r="B2349" s="101"/>
      <c r="C2349" s="101"/>
      <c r="D2349" s="104"/>
      <c r="E2349" s="105"/>
      <c r="F2349" s="106"/>
    </row>
    <row r="2350" spans="1:6">
      <c r="A2350" s="103"/>
      <c r="B2350" s="101"/>
      <c r="C2350" s="101"/>
      <c r="D2350" s="104"/>
      <c r="E2350" s="105"/>
      <c r="F2350" s="106"/>
    </row>
    <row r="2351" spans="1:6">
      <c r="A2351" s="103"/>
      <c r="B2351" s="101"/>
      <c r="C2351" s="101"/>
      <c r="D2351" s="104"/>
      <c r="E2351" s="105"/>
      <c r="F2351" s="106"/>
    </row>
    <row r="2352" spans="1:6">
      <c r="A2352" s="103"/>
      <c r="B2352" s="101"/>
      <c r="C2352" s="101"/>
      <c r="D2352" s="104"/>
      <c r="E2352" s="105"/>
      <c r="F2352" s="106"/>
    </row>
    <row r="2353" spans="1:6">
      <c r="A2353" s="103"/>
      <c r="B2353" s="101"/>
      <c r="C2353" s="101"/>
      <c r="D2353" s="104"/>
      <c r="E2353" s="105"/>
      <c r="F2353" s="106"/>
    </row>
    <row r="2354" spans="1:6">
      <c r="A2354" s="103"/>
      <c r="B2354" s="101"/>
      <c r="C2354" s="101"/>
      <c r="D2354" s="104"/>
      <c r="E2354" s="105"/>
      <c r="F2354" s="106"/>
    </row>
    <row r="2355" spans="1:6">
      <c r="A2355" s="103"/>
      <c r="B2355" s="101"/>
      <c r="C2355" s="101"/>
      <c r="D2355" s="104"/>
      <c r="E2355" s="105"/>
      <c r="F2355" s="106"/>
    </row>
    <row r="2356" spans="1:6">
      <c r="A2356" s="103"/>
      <c r="B2356" s="101"/>
      <c r="C2356" s="101"/>
      <c r="D2356" s="104"/>
      <c r="E2356" s="105"/>
      <c r="F2356" s="106"/>
    </row>
    <row r="2357" spans="1:6">
      <c r="A2357" s="103"/>
      <c r="B2357" s="101"/>
      <c r="C2357" s="101"/>
      <c r="D2357" s="104"/>
      <c r="E2357" s="105"/>
      <c r="F2357" s="106"/>
    </row>
    <row r="2358" spans="1:6">
      <c r="A2358" s="103"/>
      <c r="B2358" s="101"/>
      <c r="C2358" s="101"/>
      <c r="D2358" s="104"/>
      <c r="E2358" s="105"/>
      <c r="F2358" s="106"/>
    </row>
    <row r="2359" spans="1:6">
      <c r="A2359" s="103"/>
      <c r="B2359" s="101"/>
      <c r="C2359" s="101"/>
      <c r="D2359" s="104"/>
      <c r="E2359" s="105"/>
      <c r="F2359" s="106"/>
    </row>
    <row r="2360" spans="1:6">
      <c r="A2360" s="103"/>
      <c r="B2360" s="101"/>
      <c r="C2360" s="101"/>
      <c r="D2360" s="104"/>
      <c r="E2360" s="105"/>
      <c r="F2360" s="106"/>
    </row>
    <row r="2361" spans="1:6">
      <c r="A2361" s="103"/>
      <c r="B2361" s="101"/>
      <c r="C2361" s="101"/>
      <c r="D2361" s="104"/>
      <c r="E2361" s="105"/>
      <c r="F2361" s="106"/>
    </row>
    <row r="2362" spans="1:6">
      <c r="A2362" s="103"/>
      <c r="B2362" s="101"/>
      <c r="C2362" s="101"/>
      <c r="D2362" s="104"/>
      <c r="E2362" s="105"/>
      <c r="F2362" s="106"/>
    </row>
    <row r="2363" spans="1:6">
      <c r="A2363" s="103"/>
      <c r="B2363" s="101"/>
      <c r="C2363" s="101"/>
      <c r="D2363" s="104"/>
      <c r="E2363" s="105"/>
      <c r="F2363" s="106"/>
    </row>
    <row r="2364" spans="1:6">
      <c r="A2364" s="103"/>
      <c r="B2364" s="101"/>
      <c r="C2364" s="101"/>
      <c r="D2364" s="104"/>
      <c r="E2364" s="105"/>
      <c r="F2364" s="106"/>
    </row>
    <row r="2365" spans="1:6">
      <c r="A2365" s="103"/>
      <c r="B2365" s="101"/>
      <c r="C2365" s="101"/>
      <c r="D2365" s="104"/>
      <c r="E2365" s="105"/>
      <c r="F2365" s="106"/>
    </row>
    <row r="2366" spans="1:6">
      <c r="A2366" s="103"/>
      <c r="B2366" s="101"/>
      <c r="C2366" s="101"/>
      <c r="D2366" s="104"/>
      <c r="E2366" s="105"/>
      <c r="F2366" s="106"/>
    </row>
    <row r="2367" spans="1:6">
      <c r="A2367" s="103"/>
      <c r="B2367" s="101"/>
      <c r="C2367" s="101"/>
      <c r="D2367" s="104"/>
      <c r="E2367" s="105"/>
      <c r="F2367" s="106"/>
    </row>
    <row r="2368" spans="1:6">
      <c r="A2368" s="103"/>
      <c r="B2368" s="101"/>
      <c r="C2368" s="101"/>
      <c r="D2368" s="104"/>
      <c r="E2368" s="105"/>
      <c r="F2368" s="106"/>
    </row>
    <row r="2369" spans="1:6">
      <c r="A2369" s="103"/>
      <c r="B2369" s="101"/>
      <c r="C2369" s="101"/>
      <c r="D2369" s="104"/>
      <c r="E2369" s="105"/>
      <c r="F2369" s="106"/>
    </row>
    <row r="2370" spans="1:6">
      <c r="A2370" s="103"/>
      <c r="B2370" s="101"/>
      <c r="C2370" s="101"/>
      <c r="D2370" s="104"/>
      <c r="E2370" s="105"/>
      <c r="F2370" s="106"/>
    </row>
    <row r="2371" spans="1:6">
      <c r="A2371" s="103"/>
      <c r="B2371" s="101"/>
      <c r="C2371" s="101"/>
      <c r="D2371" s="104"/>
      <c r="E2371" s="105"/>
      <c r="F2371" s="106"/>
    </row>
    <row r="2372" spans="1:6">
      <c r="A2372" s="103"/>
      <c r="B2372" s="101"/>
      <c r="C2372" s="101"/>
      <c r="D2372" s="104"/>
      <c r="E2372" s="105"/>
      <c r="F2372" s="106"/>
    </row>
    <row r="2373" spans="1:6">
      <c r="A2373" s="103"/>
      <c r="B2373" s="101"/>
      <c r="C2373" s="101"/>
      <c r="D2373" s="104"/>
      <c r="E2373" s="105"/>
      <c r="F2373" s="106"/>
    </row>
    <row r="2374" spans="1:6">
      <c r="A2374" s="103"/>
      <c r="B2374" s="101"/>
      <c r="C2374" s="101"/>
      <c r="D2374" s="104"/>
      <c r="E2374" s="105"/>
      <c r="F2374" s="106"/>
    </row>
    <row r="2375" spans="1:6">
      <c r="A2375" s="103"/>
      <c r="B2375" s="101"/>
      <c r="C2375" s="101"/>
      <c r="D2375" s="104"/>
      <c r="E2375" s="105"/>
      <c r="F2375" s="106"/>
    </row>
    <row r="2376" spans="1:6">
      <c r="A2376" s="103"/>
      <c r="B2376" s="101"/>
      <c r="C2376" s="101"/>
      <c r="D2376" s="104"/>
      <c r="E2376" s="105"/>
      <c r="F2376" s="106"/>
    </row>
    <row r="2377" spans="1:6">
      <c r="A2377" s="103"/>
      <c r="B2377" s="101"/>
      <c r="C2377" s="101"/>
      <c r="D2377" s="104"/>
      <c r="E2377" s="105"/>
      <c r="F2377" s="106"/>
    </row>
    <row r="2378" spans="1:6">
      <c r="A2378" s="103"/>
      <c r="B2378" s="101"/>
      <c r="C2378" s="101"/>
      <c r="D2378" s="104"/>
      <c r="E2378" s="105"/>
      <c r="F2378" s="106"/>
    </row>
    <row r="2379" spans="1:6">
      <c r="A2379" s="103"/>
      <c r="B2379" s="101"/>
      <c r="C2379" s="101"/>
      <c r="D2379" s="104"/>
      <c r="E2379" s="105"/>
      <c r="F2379" s="106"/>
    </row>
    <row r="2380" spans="1:6">
      <c r="A2380" s="103"/>
      <c r="B2380" s="101"/>
      <c r="C2380" s="101"/>
      <c r="D2380" s="104"/>
      <c r="E2380" s="105"/>
      <c r="F2380" s="106"/>
    </row>
    <row r="2381" spans="1:6">
      <c r="A2381" s="103"/>
      <c r="B2381" s="101"/>
      <c r="C2381" s="101"/>
      <c r="D2381" s="104"/>
      <c r="E2381" s="105"/>
      <c r="F2381" s="106"/>
    </row>
    <row r="2382" spans="1:6">
      <c r="A2382" s="103"/>
      <c r="B2382" s="101"/>
      <c r="C2382" s="101"/>
      <c r="D2382" s="104"/>
      <c r="E2382" s="105"/>
      <c r="F2382" s="106"/>
    </row>
    <row r="2383" spans="1:6">
      <c r="A2383" s="103"/>
      <c r="B2383" s="101"/>
      <c r="C2383" s="101"/>
      <c r="D2383" s="104"/>
      <c r="E2383" s="105"/>
      <c r="F2383" s="106"/>
    </row>
    <row r="2384" spans="1:6">
      <c r="A2384" s="103"/>
      <c r="B2384" s="101"/>
      <c r="C2384" s="101"/>
      <c r="D2384" s="104"/>
      <c r="E2384" s="105"/>
      <c r="F2384" s="106"/>
    </row>
    <row r="2385" spans="1:6">
      <c r="A2385" s="103"/>
      <c r="B2385" s="101"/>
      <c r="C2385" s="101"/>
      <c r="D2385" s="104"/>
      <c r="E2385" s="105"/>
      <c r="F2385" s="106"/>
    </row>
    <row r="2386" spans="1:6">
      <c r="A2386" s="103"/>
      <c r="B2386" s="101"/>
      <c r="C2386" s="101"/>
      <c r="D2386" s="104"/>
      <c r="E2386" s="105"/>
      <c r="F2386" s="106"/>
    </row>
    <row r="2387" spans="1:6">
      <c r="A2387" s="103"/>
      <c r="B2387" s="101"/>
      <c r="C2387" s="101"/>
      <c r="D2387" s="104"/>
      <c r="E2387" s="105"/>
      <c r="F2387" s="106"/>
    </row>
    <row r="2388" spans="1:6">
      <c r="A2388" s="103"/>
      <c r="B2388" s="101"/>
      <c r="C2388" s="101"/>
      <c r="D2388" s="104"/>
      <c r="E2388" s="105"/>
      <c r="F2388" s="106"/>
    </row>
    <row r="2389" spans="1:6">
      <c r="A2389" s="103"/>
      <c r="B2389" s="101"/>
      <c r="C2389" s="101"/>
      <c r="D2389" s="104"/>
      <c r="E2389" s="105"/>
      <c r="F2389" s="106"/>
    </row>
    <row r="2390" spans="1:6">
      <c r="A2390" s="103"/>
      <c r="B2390" s="101"/>
      <c r="C2390" s="101"/>
      <c r="D2390" s="104"/>
      <c r="E2390" s="105"/>
      <c r="F2390" s="106"/>
    </row>
    <row r="2391" spans="1:6">
      <c r="A2391" s="103"/>
      <c r="B2391" s="101"/>
      <c r="C2391" s="101"/>
      <c r="D2391" s="104"/>
      <c r="E2391" s="105"/>
      <c r="F2391" s="106"/>
    </row>
    <row r="2392" spans="1:6">
      <c r="A2392" s="103"/>
      <c r="B2392" s="101"/>
      <c r="C2392" s="101"/>
      <c r="D2392" s="104"/>
      <c r="E2392" s="105"/>
      <c r="F2392" s="106"/>
    </row>
    <row r="2393" spans="1:6">
      <c r="A2393" s="103"/>
      <c r="B2393" s="101"/>
      <c r="C2393" s="101"/>
      <c r="D2393" s="104"/>
      <c r="E2393" s="105"/>
      <c r="F2393" s="106"/>
    </row>
    <row r="2394" spans="1:6">
      <c r="A2394" s="103"/>
      <c r="B2394" s="101"/>
      <c r="C2394" s="101"/>
      <c r="D2394" s="104"/>
      <c r="E2394" s="105"/>
      <c r="F2394" s="106"/>
    </row>
    <row r="2395" spans="1:6">
      <c r="A2395" s="103"/>
      <c r="B2395" s="101"/>
      <c r="C2395" s="101"/>
      <c r="D2395" s="104"/>
      <c r="E2395" s="105"/>
      <c r="F2395" s="106"/>
    </row>
    <row r="2396" spans="1:6">
      <c r="A2396" s="103"/>
      <c r="B2396" s="101"/>
      <c r="C2396" s="101"/>
      <c r="D2396" s="104"/>
      <c r="E2396" s="105"/>
      <c r="F2396" s="106"/>
    </row>
    <row r="2397" spans="1:6">
      <c r="A2397" s="103"/>
      <c r="B2397" s="101"/>
      <c r="C2397" s="101"/>
      <c r="D2397" s="104"/>
      <c r="E2397" s="105"/>
      <c r="F2397" s="106"/>
    </row>
    <row r="2398" spans="1:6">
      <c r="A2398" s="103"/>
      <c r="B2398" s="101"/>
      <c r="C2398" s="101"/>
      <c r="D2398" s="104"/>
      <c r="E2398" s="105"/>
      <c r="F2398" s="106"/>
    </row>
    <row r="2399" spans="1:6">
      <c r="A2399" s="103"/>
      <c r="B2399" s="101"/>
      <c r="C2399" s="101"/>
      <c r="D2399" s="104"/>
      <c r="E2399" s="105"/>
      <c r="F2399" s="106"/>
    </row>
    <row r="2400" spans="1:6">
      <c r="A2400" s="103"/>
      <c r="B2400" s="101"/>
      <c r="C2400" s="101"/>
      <c r="D2400" s="104"/>
      <c r="E2400" s="105"/>
      <c r="F2400" s="106"/>
    </row>
    <row r="2401" spans="1:6">
      <c r="A2401" s="103"/>
      <c r="B2401" s="101"/>
      <c r="C2401" s="101"/>
      <c r="D2401" s="104"/>
      <c r="E2401" s="105"/>
      <c r="F2401" s="106"/>
    </row>
    <row r="2402" spans="1:6">
      <c r="A2402" s="103"/>
      <c r="B2402" s="101"/>
      <c r="C2402" s="101"/>
      <c r="D2402" s="104"/>
      <c r="E2402" s="105"/>
      <c r="F2402" s="106"/>
    </row>
    <row r="2403" spans="1:6">
      <c r="A2403" s="103"/>
      <c r="B2403" s="101"/>
      <c r="C2403" s="101"/>
      <c r="D2403" s="104"/>
      <c r="E2403" s="105"/>
      <c r="F2403" s="106"/>
    </row>
    <row r="2404" spans="1:6">
      <c r="A2404" s="103"/>
      <c r="B2404" s="101"/>
      <c r="C2404" s="101"/>
      <c r="D2404" s="104"/>
      <c r="E2404" s="105"/>
      <c r="F2404" s="106"/>
    </row>
    <row r="2405" spans="1:6">
      <c r="A2405" s="103"/>
      <c r="B2405" s="101"/>
      <c r="C2405" s="101"/>
      <c r="D2405" s="104"/>
      <c r="E2405" s="105"/>
      <c r="F2405" s="106"/>
    </row>
    <row r="2406" spans="1:6">
      <c r="A2406" s="103"/>
      <c r="B2406" s="101"/>
      <c r="C2406" s="101"/>
      <c r="D2406" s="104"/>
      <c r="E2406" s="105"/>
      <c r="F2406" s="106"/>
    </row>
    <row r="2407" spans="1:6">
      <c r="A2407" s="103"/>
      <c r="B2407" s="101"/>
      <c r="C2407" s="101"/>
      <c r="D2407" s="104"/>
      <c r="E2407" s="105"/>
      <c r="F2407" s="106"/>
    </row>
    <row r="2408" spans="1:6">
      <c r="A2408" s="103"/>
      <c r="B2408" s="101"/>
      <c r="C2408" s="101"/>
      <c r="D2408" s="104"/>
      <c r="E2408" s="105"/>
      <c r="F2408" s="106"/>
    </row>
    <row r="2409" spans="1:6">
      <c r="A2409" s="103"/>
      <c r="B2409" s="101"/>
      <c r="C2409" s="101"/>
      <c r="D2409" s="104"/>
      <c r="E2409" s="105"/>
      <c r="F2409" s="106"/>
    </row>
    <row r="2410" spans="1:6">
      <c r="A2410" s="103"/>
      <c r="B2410" s="101"/>
      <c r="C2410" s="101"/>
      <c r="D2410" s="104"/>
      <c r="E2410" s="105"/>
      <c r="F2410" s="106"/>
    </row>
    <row r="2411" spans="1:6">
      <c r="A2411" s="103"/>
      <c r="B2411" s="101"/>
      <c r="C2411" s="101"/>
      <c r="D2411" s="104"/>
      <c r="E2411" s="105"/>
      <c r="F2411" s="106"/>
    </row>
    <row r="2412" spans="1:6">
      <c r="A2412" s="103"/>
      <c r="B2412" s="101"/>
      <c r="C2412" s="101"/>
      <c r="D2412" s="104"/>
      <c r="E2412" s="105"/>
      <c r="F2412" s="106"/>
    </row>
    <row r="2413" spans="1:6">
      <c r="A2413" s="103"/>
      <c r="B2413" s="101"/>
      <c r="C2413" s="101"/>
      <c r="D2413" s="104"/>
      <c r="E2413" s="105"/>
      <c r="F2413" s="106"/>
    </row>
    <row r="2414" spans="1:6">
      <c r="A2414" s="103"/>
      <c r="B2414" s="101"/>
      <c r="C2414" s="101"/>
      <c r="D2414" s="104"/>
      <c r="E2414" s="105"/>
      <c r="F2414" s="106"/>
    </row>
    <row r="2415" spans="1:6">
      <c r="A2415" s="103"/>
      <c r="B2415" s="101"/>
      <c r="C2415" s="101"/>
      <c r="D2415" s="104"/>
      <c r="E2415" s="105"/>
      <c r="F2415" s="106"/>
    </row>
    <row r="2416" spans="1:6">
      <c r="A2416" s="103"/>
      <c r="B2416" s="101"/>
      <c r="C2416" s="101"/>
      <c r="D2416" s="104"/>
      <c r="E2416" s="105"/>
      <c r="F2416" s="106"/>
    </row>
    <row r="2417" spans="1:6">
      <c r="A2417" s="103"/>
      <c r="B2417" s="101"/>
      <c r="C2417" s="101"/>
      <c r="D2417" s="104"/>
      <c r="E2417" s="105"/>
      <c r="F2417" s="106"/>
    </row>
    <row r="2418" spans="1:6">
      <c r="A2418" s="103"/>
      <c r="B2418" s="101"/>
      <c r="C2418" s="101"/>
      <c r="D2418" s="104"/>
      <c r="E2418" s="105"/>
      <c r="F2418" s="106"/>
    </row>
    <row r="2419" spans="1:6">
      <c r="A2419" s="103"/>
      <c r="B2419" s="101"/>
      <c r="C2419" s="101"/>
      <c r="D2419" s="104"/>
      <c r="E2419" s="105"/>
      <c r="F2419" s="106"/>
    </row>
    <row r="2420" spans="1:6">
      <c r="A2420" s="103"/>
      <c r="B2420" s="101"/>
      <c r="C2420" s="101"/>
      <c r="D2420" s="104"/>
      <c r="E2420" s="105"/>
      <c r="F2420" s="106"/>
    </row>
    <row r="2421" spans="1:6">
      <c r="A2421" s="103"/>
      <c r="B2421" s="101"/>
      <c r="C2421" s="101"/>
      <c r="D2421" s="104"/>
      <c r="E2421" s="105"/>
      <c r="F2421" s="106"/>
    </row>
    <row r="2422" spans="1:6">
      <c r="A2422" s="103"/>
      <c r="B2422" s="101"/>
      <c r="C2422" s="101"/>
      <c r="D2422" s="104"/>
      <c r="E2422" s="105"/>
      <c r="F2422" s="106"/>
    </row>
    <row r="2423" spans="1:6">
      <c r="A2423" s="103"/>
      <c r="B2423" s="101"/>
      <c r="C2423" s="101"/>
      <c r="D2423" s="104"/>
      <c r="E2423" s="105"/>
      <c r="F2423" s="106"/>
    </row>
    <row r="2424" spans="1:6">
      <c r="A2424" s="103"/>
      <c r="B2424" s="101"/>
      <c r="C2424" s="101"/>
      <c r="D2424" s="104"/>
      <c r="E2424" s="105"/>
      <c r="F2424" s="106"/>
    </row>
    <row r="2425" spans="1:6">
      <c r="A2425" s="103"/>
      <c r="B2425" s="101"/>
      <c r="C2425" s="101"/>
      <c r="D2425" s="104"/>
      <c r="E2425" s="105"/>
      <c r="F2425" s="106"/>
    </row>
    <row r="2426" spans="1:6">
      <c r="A2426" s="103"/>
      <c r="B2426" s="101"/>
      <c r="C2426" s="101"/>
      <c r="D2426" s="104"/>
      <c r="E2426" s="105"/>
      <c r="F2426" s="106"/>
    </row>
    <row r="2427" spans="1:6">
      <c r="A2427" s="103"/>
      <c r="B2427" s="101"/>
      <c r="C2427" s="101"/>
      <c r="D2427" s="104"/>
      <c r="E2427" s="105"/>
      <c r="F2427" s="106"/>
    </row>
    <row r="2428" spans="1:6">
      <c r="A2428" s="103"/>
      <c r="B2428" s="101"/>
      <c r="C2428" s="101"/>
      <c r="D2428" s="104"/>
      <c r="E2428" s="105"/>
      <c r="F2428" s="106"/>
    </row>
    <row r="2429" spans="1:6">
      <c r="A2429" s="103"/>
      <c r="B2429" s="101"/>
      <c r="C2429" s="101"/>
      <c r="D2429" s="104"/>
      <c r="E2429" s="105"/>
      <c r="F2429" s="106"/>
    </row>
    <row r="2430" spans="1:6">
      <c r="A2430" s="103"/>
      <c r="B2430" s="101"/>
      <c r="C2430" s="101"/>
      <c r="D2430" s="104"/>
      <c r="E2430" s="105"/>
      <c r="F2430" s="106"/>
    </row>
    <row r="2431" spans="1:6">
      <c r="A2431" s="103"/>
      <c r="B2431" s="101"/>
      <c r="C2431" s="101"/>
      <c r="D2431" s="104"/>
      <c r="E2431" s="105"/>
      <c r="F2431" s="106"/>
    </row>
    <row r="2432" spans="1:6">
      <c r="A2432" s="103"/>
      <c r="B2432" s="101"/>
      <c r="C2432" s="101"/>
      <c r="D2432" s="104"/>
      <c r="E2432" s="105"/>
      <c r="F2432" s="106"/>
    </row>
    <row r="2433" spans="1:6">
      <c r="A2433" s="103"/>
      <c r="B2433" s="101"/>
      <c r="C2433" s="101"/>
      <c r="D2433" s="104"/>
      <c r="E2433" s="105"/>
      <c r="F2433" s="106"/>
    </row>
    <row r="2434" spans="1:6">
      <c r="A2434" s="103"/>
      <c r="B2434" s="101"/>
      <c r="C2434" s="101"/>
      <c r="D2434" s="104"/>
      <c r="E2434" s="105"/>
      <c r="F2434" s="106"/>
    </row>
    <row r="2435" spans="1:6">
      <c r="A2435" s="103"/>
      <c r="B2435" s="101"/>
      <c r="C2435" s="101"/>
      <c r="D2435" s="104"/>
      <c r="E2435" s="105"/>
      <c r="F2435" s="106"/>
    </row>
    <row r="2436" spans="1:6">
      <c r="A2436" s="103"/>
      <c r="B2436" s="101"/>
      <c r="C2436" s="101"/>
      <c r="D2436" s="104"/>
      <c r="E2436" s="105"/>
      <c r="F2436" s="106"/>
    </row>
    <row r="2437" spans="1:6">
      <c r="A2437" s="103"/>
      <c r="B2437" s="101"/>
      <c r="C2437" s="101"/>
      <c r="D2437" s="104"/>
      <c r="E2437" s="105"/>
      <c r="F2437" s="106"/>
    </row>
    <row r="2438" spans="1:6">
      <c r="A2438" s="103"/>
      <c r="B2438" s="101"/>
      <c r="C2438" s="101"/>
      <c r="D2438" s="104"/>
      <c r="E2438" s="105"/>
      <c r="F2438" s="106"/>
    </row>
    <row r="2439" spans="1:6">
      <c r="A2439" s="103"/>
      <c r="B2439" s="101"/>
      <c r="C2439" s="101"/>
      <c r="D2439" s="104"/>
      <c r="E2439" s="105"/>
      <c r="F2439" s="106"/>
    </row>
    <row r="2440" spans="1:6">
      <c r="A2440" s="103"/>
      <c r="B2440" s="101"/>
      <c r="C2440" s="101"/>
      <c r="D2440" s="104"/>
      <c r="E2440" s="105"/>
      <c r="F2440" s="106"/>
    </row>
    <row r="2441" spans="1:6">
      <c r="A2441" s="103"/>
      <c r="B2441" s="101"/>
      <c r="C2441" s="101"/>
      <c r="D2441" s="104"/>
      <c r="E2441" s="105"/>
      <c r="F2441" s="106"/>
    </row>
    <row r="2442" spans="1:6">
      <c r="A2442" s="103"/>
      <c r="B2442" s="101"/>
      <c r="C2442" s="101"/>
      <c r="D2442" s="104"/>
      <c r="E2442" s="105"/>
      <c r="F2442" s="106"/>
    </row>
    <row r="2443" spans="1:6">
      <c r="A2443" s="103"/>
      <c r="B2443" s="101"/>
      <c r="C2443" s="101"/>
      <c r="D2443" s="104"/>
      <c r="E2443" s="105"/>
      <c r="F2443" s="106"/>
    </row>
    <row r="2444" spans="1:6">
      <c r="A2444" s="103"/>
      <c r="B2444" s="101"/>
      <c r="C2444" s="101"/>
      <c r="D2444" s="104"/>
      <c r="E2444" s="105"/>
      <c r="F2444" s="106"/>
    </row>
    <row r="2445" spans="1:6">
      <c r="A2445" s="103"/>
      <c r="B2445" s="101"/>
      <c r="C2445" s="101"/>
      <c r="D2445" s="104"/>
      <c r="E2445" s="105"/>
      <c r="F2445" s="106"/>
    </row>
    <row r="2446" spans="1:6">
      <c r="A2446" s="103"/>
      <c r="B2446" s="101"/>
      <c r="C2446" s="101"/>
      <c r="D2446" s="104"/>
      <c r="E2446" s="105"/>
      <c r="F2446" s="106"/>
    </row>
    <row r="2447" spans="1:6">
      <c r="A2447" s="103"/>
      <c r="B2447" s="101"/>
      <c r="C2447" s="101"/>
      <c r="D2447" s="104"/>
      <c r="E2447" s="105"/>
      <c r="F2447" s="106"/>
    </row>
    <row r="2448" spans="1:6">
      <c r="A2448" s="103"/>
      <c r="B2448" s="101"/>
      <c r="C2448" s="101"/>
      <c r="D2448" s="104"/>
      <c r="E2448" s="105"/>
      <c r="F2448" s="106"/>
    </row>
    <row r="2449" spans="1:6">
      <c r="A2449" s="103"/>
      <c r="B2449" s="101"/>
      <c r="C2449" s="101"/>
      <c r="D2449" s="104"/>
      <c r="E2449" s="105"/>
      <c r="F2449" s="106"/>
    </row>
    <row r="2450" spans="1:6">
      <c r="A2450" s="103"/>
      <c r="B2450" s="101"/>
      <c r="C2450" s="101"/>
      <c r="D2450" s="104"/>
      <c r="E2450" s="105"/>
      <c r="F2450" s="106"/>
    </row>
    <row r="2451" spans="1:6">
      <c r="A2451" s="103"/>
      <c r="B2451" s="101"/>
      <c r="C2451" s="101"/>
      <c r="D2451" s="104"/>
      <c r="E2451" s="105"/>
      <c r="F2451" s="106"/>
    </row>
    <row r="2452" spans="1:6">
      <c r="A2452" s="103"/>
      <c r="B2452" s="101"/>
      <c r="C2452" s="101"/>
      <c r="D2452" s="104"/>
      <c r="E2452" s="105"/>
      <c r="F2452" s="106"/>
    </row>
    <row r="2453" spans="1:6">
      <c r="A2453" s="103"/>
      <c r="B2453" s="101"/>
      <c r="C2453" s="101"/>
      <c r="D2453" s="104"/>
      <c r="E2453" s="105"/>
      <c r="F2453" s="106"/>
    </row>
    <row r="2454" spans="1:6">
      <c r="A2454" s="103"/>
      <c r="B2454" s="101"/>
      <c r="C2454" s="101"/>
      <c r="D2454" s="104"/>
      <c r="E2454" s="105"/>
      <c r="F2454" s="106"/>
    </row>
    <row r="2455" spans="1:6">
      <c r="A2455" s="103"/>
      <c r="B2455" s="101"/>
      <c r="C2455" s="101"/>
      <c r="D2455" s="104"/>
      <c r="E2455" s="105"/>
      <c r="F2455" s="106"/>
    </row>
    <row r="2456" spans="1:6">
      <c r="A2456" s="103"/>
      <c r="B2456" s="101"/>
      <c r="C2456" s="101"/>
      <c r="D2456" s="104"/>
      <c r="E2456" s="105"/>
      <c r="F2456" s="106"/>
    </row>
    <row r="2457" spans="1:6">
      <c r="A2457" s="36"/>
      <c r="B2457" s="43"/>
      <c r="C2457" s="43"/>
      <c r="F2457" s="35"/>
    </row>
    <row r="2458" spans="1:6">
      <c r="A2458" s="36"/>
      <c r="B2458" s="43"/>
      <c r="C2458" s="43"/>
      <c r="F2458" s="35"/>
    </row>
    <row r="2459" spans="1:6">
      <c r="A2459" s="36"/>
      <c r="B2459" s="43"/>
      <c r="C2459" s="43"/>
      <c r="F2459" s="35"/>
    </row>
    <row r="2460" spans="1:6">
      <c r="A2460" s="36"/>
      <c r="B2460" s="43"/>
      <c r="C2460" s="43"/>
      <c r="F2460" s="35"/>
    </row>
    <row r="2461" spans="1:6">
      <c r="A2461" s="36"/>
      <c r="B2461" s="43"/>
      <c r="C2461" s="43"/>
      <c r="F2461" s="35"/>
    </row>
    <row r="2462" spans="1:6">
      <c r="A2462" s="36"/>
      <c r="B2462" s="43"/>
      <c r="C2462" s="43"/>
      <c r="F2462" s="35"/>
    </row>
    <row r="2463" spans="1:6">
      <c r="A2463" s="36"/>
      <c r="B2463" s="43"/>
      <c r="C2463" s="43"/>
      <c r="F2463" s="35"/>
    </row>
    <row r="2464" spans="1:6">
      <c r="A2464" s="36"/>
      <c r="B2464" s="43"/>
      <c r="C2464" s="43"/>
      <c r="F2464" s="35"/>
    </row>
    <row r="2465" spans="1:6">
      <c r="A2465" s="36"/>
      <c r="B2465" s="43"/>
      <c r="C2465" s="43"/>
      <c r="F2465" s="35"/>
    </row>
    <row r="2466" spans="1:6">
      <c r="A2466" s="36"/>
      <c r="B2466" s="43"/>
      <c r="C2466" s="43"/>
      <c r="F2466" s="35"/>
    </row>
    <row r="2467" spans="1:6">
      <c r="A2467" s="36"/>
      <c r="B2467" s="43"/>
      <c r="C2467" s="43"/>
      <c r="F2467" s="35"/>
    </row>
    <row r="2468" spans="1:6">
      <c r="A2468" s="36"/>
      <c r="B2468" s="43"/>
      <c r="C2468" s="43"/>
      <c r="F2468" s="35"/>
    </row>
    <row r="2469" spans="1:6">
      <c r="A2469" s="36"/>
      <c r="B2469" s="43"/>
      <c r="C2469" s="43"/>
      <c r="F2469" s="35"/>
    </row>
    <row r="2470" spans="1:6">
      <c r="A2470" s="36"/>
      <c r="B2470" s="43"/>
      <c r="C2470" s="43"/>
      <c r="F2470" s="35"/>
    </row>
    <row r="2471" spans="1:6">
      <c r="A2471" s="36"/>
      <c r="B2471" s="43"/>
      <c r="C2471" s="43"/>
      <c r="F2471" s="35"/>
    </row>
    <row r="2472" spans="1:6">
      <c r="A2472" s="36"/>
      <c r="B2472" s="43"/>
      <c r="C2472" s="43"/>
      <c r="F2472" s="35"/>
    </row>
    <row r="2473" spans="1:6">
      <c r="A2473" s="36"/>
      <c r="B2473" s="43"/>
      <c r="C2473" s="43"/>
      <c r="F2473" s="35"/>
    </row>
    <row r="2474" spans="1:6">
      <c r="A2474" s="36"/>
      <c r="B2474" s="43"/>
      <c r="C2474" s="43"/>
      <c r="F2474" s="35"/>
    </row>
    <row r="2475" spans="1:6">
      <c r="A2475" s="36"/>
      <c r="B2475" s="43"/>
      <c r="C2475" s="43"/>
      <c r="F2475" s="35"/>
    </row>
    <row r="2476" spans="1:6">
      <c r="A2476" s="36"/>
      <c r="B2476" s="43"/>
      <c r="C2476" s="43"/>
      <c r="F2476" s="35"/>
    </row>
    <row r="2477" spans="1:6">
      <c r="A2477" s="36"/>
      <c r="B2477" s="43"/>
      <c r="C2477" s="43"/>
      <c r="F2477" s="35"/>
    </row>
    <row r="2478" spans="1:6">
      <c r="A2478" s="36"/>
      <c r="B2478" s="43"/>
      <c r="C2478" s="43"/>
      <c r="F2478" s="35"/>
    </row>
    <row r="2479" spans="1:6">
      <c r="A2479" s="36"/>
      <c r="B2479" s="43"/>
      <c r="C2479" s="43"/>
      <c r="F2479" s="35"/>
    </row>
    <row r="2480" spans="1:6">
      <c r="A2480" s="36"/>
      <c r="B2480" s="43"/>
      <c r="C2480" s="43"/>
      <c r="F2480" s="35"/>
    </row>
    <row r="2481" spans="1:6">
      <c r="A2481" s="36"/>
      <c r="B2481" s="43"/>
      <c r="C2481" s="43"/>
      <c r="F2481" s="35"/>
    </row>
    <row r="2482" spans="1:6">
      <c r="A2482" s="36"/>
      <c r="B2482" s="43"/>
      <c r="C2482" s="43"/>
      <c r="F2482" s="35"/>
    </row>
    <row r="2483" spans="1:6">
      <c r="A2483" s="36"/>
      <c r="B2483" s="43"/>
      <c r="C2483" s="43"/>
      <c r="F2483" s="35"/>
    </row>
    <row r="2484" spans="1:6">
      <c r="A2484" s="36"/>
      <c r="B2484" s="43"/>
      <c r="C2484" s="43"/>
      <c r="F2484" s="35"/>
    </row>
    <row r="2485" spans="1:6">
      <c r="A2485" s="36"/>
      <c r="B2485" s="43"/>
      <c r="C2485" s="43"/>
      <c r="F2485" s="35"/>
    </row>
    <row r="2486" spans="1:6">
      <c r="A2486" s="36"/>
      <c r="B2486" s="43"/>
      <c r="C2486" s="43"/>
      <c r="F2486" s="35"/>
    </row>
    <row r="2487" spans="1:6">
      <c r="A2487" s="36"/>
      <c r="B2487" s="43"/>
      <c r="C2487" s="43"/>
      <c r="F2487" s="35"/>
    </row>
    <row r="2488" spans="1:6">
      <c r="A2488" s="36"/>
      <c r="B2488" s="43"/>
      <c r="C2488" s="43"/>
      <c r="F2488" s="35"/>
    </row>
    <row r="2489" spans="1:6">
      <c r="A2489" s="36"/>
      <c r="B2489" s="43"/>
      <c r="C2489" s="43"/>
      <c r="F2489" s="35"/>
    </row>
    <row r="2490" spans="1:6">
      <c r="A2490" s="36"/>
      <c r="B2490" s="43"/>
      <c r="C2490" s="43"/>
      <c r="F2490" s="35"/>
    </row>
    <row r="2491" spans="1:6">
      <c r="A2491" s="36"/>
      <c r="B2491" s="43"/>
      <c r="C2491" s="43"/>
      <c r="F2491" s="35"/>
    </row>
    <row r="2492" spans="1:6">
      <c r="A2492" s="36"/>
      <c r="B2492" s="43"/>
      <c r="C2492" s="43"/>
      <c r="F2492" s="35"/>
    </row>
    <row r="2493" spans="1:6">
      <c r="A2493" s="36"/>
      <c r="B2493" s="43"/>
      <c r="C2493" s="43"/>
      <c r="F2493" s="35"/>
    </row>
    <row r="2494" spans="1:6">
      <c r="A2494" s="36"/>
      <c r="B2494" s="43"/>
      <c r="C2494" s="43"/>
      <c r="F2494" s="35"/>
    </row>
    <row r="2495" spans="1:6">
      <c r="A2495" s="36"/>
      <c r="B2495" s="43"/>
      <c r="C2495" s="43"/>
      <c r="F2495" s="35"/>
    </row>
    <row r="2496" spans="1:6">
      <c r="A2496" s="36"/>
      <c r="B2496" s="43"/>
      <c r="C2496" s="43"/>
      <c r="F2496" s="35"/>
    </row>
    <row r="2497" spans="1:6">
      <c r="A2497" s="36"/>
      <c r="B2497" s="43"/>
      <c r="C2497" s="43"/>
      <c r="F2497" s="35"/>
    </row>
    <row r="2498" spans="1:6">
      <c r="A2498" s="36"/>
      <c r="B2498" s="43"/>
      <c r="C2498" s="43"/>
      <c r="F2498" s="35"/>
    </row>
    <row r="2499" spans="1:6">
      <c r="A2499" s="36"/>
      <c r="B2499" s="43"/>
      <c r="C2499" s="43"/>
      <c r="F2499" s="35"/>
    </row>
    <row r="2500" spans="1:6">
      <c r="A2500" s="36"/>
      <c r="B2500" s="43"/>
      <c r="C2500" s="43"/>
      <c r="F2500" s="35"/>
    </row>
    <row r="2501" spans="1:6">
      <c r="A2501" s="36"/>
      <c r="B2501" s="43"/>
      <c r="C2501" s="43"/>
      <c r="F2501" s="35"/>
    </row>
    <row r="2502" spans="1:6">
      <c r="A2502" s="36"/>
      <c r="B2502" s="43"/>
      <c r="C2502" s="43"/>
      <c r="F2502" s="35"/>
    </row>
    <row r="2503" spans="1:6">
      <c r="A2503" s="36"/>
      <c r="B2503" s="43"/>
      <c r="C2503" s="43"/>
      <c r="F2503" s="35"/>
    </row>
    <row r="2504" spans="1:6">
      <c r="A2504" s="36"/>
      <c r="B2504" s="43"/>
      <c r="C2504" s="43"/>
      <c r="F2504" s="35"/>
    </row>
    <row r="2505" spans="1:6">
      <c r="A2505" s="36"/>
      <c r="B2505" s="43"/>
      <c r="C2505" s="43"/>
      <c r="F2505" s="35"/>
    </row>
    <row r="2506" spans="1:6">
      <c r="A2506" s="36"/>
      <c r="B2506" s="43"/>
      <c r="C2506" s="43"/>
      <c r="F2506" s="35"/>
    </row>
    <row r="2507" spans="1:6">
      <c r="A2507" s="36"/>
      <c r="B2507" s="43"/>
      <c r="C2507" s="43"/>
      <c r="F2507" s="35"/>
    </row>
    <row r="2508" spans="1:6">
      <c r="A2508" s="36"/>
      <c r="B2508" s="43"/>
      <c r="C2508" s="43"/>
      <c r="F2508" s="35"/>
    </row>
    <row r="2509" spans="1:6">
      <c r="A2509" s="36"/>
      <c r="B2509" s="43"/>
      <c r="C2509" s="43"/>
      <c r="F2509" s="35"/>
    </row>
    <row r="2510" spans="1:6">
      <c r="A2510" s="36"/>
      <c r="B2510" s="43"/>
      <c r="C2510" s="43"/>
      <c r="F2510" s="35"/>
    </row>
    <row r="2511" spans="1:6">
      <c r="A2511" s="36"/>
      <c r="B2511" s="43"/>
      <c r="C2511" s="43"/>
      <c r="F2511" s="35"/>
    </row>
    <row r="2512" spans="1:6">
      <c r="A2512" s="36"/>
      <c r="B2512" s="43"/>
      <c r="C2512" s="43"/>
      <c r="F2512" s="35"/>
    </row>
    <row r="2513" spans="1:6">
      <c r="A2513" s="36"/>
      <c r="B2513" s="43"/>
      <c r="C2513" s="43"/>
      <c r="F2513" s="35"/>
    </row>
    <row r="2514" spans="1:6">
      <c r="A2514" s="36"/>
      <c r="B2514" s="43"/>
      <c r="C2514" s="43"/>
      <c r="F2514" s="35"/>
    </row>
    <row r="2515" spans="1:6">
      <c r="A2515" s="36"/>
      <c r="B2515" s="43"/>
      <c r="C2515" s="43"/>
      <c r="F2515" s="35"/>
    </row>
    <row r="2516" spans="1:6">
      <c r="A2516" s="36"/>
      <c r="B2516" s="43"/>
      <c r="C2516" s="43"/>
      <c r="F2516" s="35"/>
    </row>
    <row r="2517" spans="1:6">
      <c r="A2517" s="36"/>
      <c r="B2517" s="43"/>
      <c r="C2517" s="43"/>
      <c r="F2517" s="35"/>
    </row>
    <row r="2518" spans="1:6">
      <c r="A2518" s="36"/>
      <c r="B2518" s="43"/>
      <c r="C2518" s="43"/>
      <c r="F2518" s="35"/>
    </row>
    <row r="2519" spans="1:6">
      <c r="A2519" s="36"/>
      <c r="B2519" s="43"/>
      <c r="C2519" s="43"/>
      <c r="F2519" s="35"/>
    </row>
    <row r="2520" spans="1:6">
      <c r="A2520" s="36"/>
      <c r="B2520" s="43"/>
      <c r="C2520" s="43"/>
      <c r="F2520" s="35"/>
    </row>
    <row r="2521" spans="1:6">
      <c r="A2521" s="36"/>
      <c r="B2521" s="43"/>
      <c r="C2521" s="43"/>
      <c r="F2521" s="35"/>
    </row>
    <row r="2522" spans="1:6">
      <c r="A2522" s="36"/>
      <c r="B2522" s="43"/>
      <c r="C2522" s="43"/>
      <c r="F2522" s="35"/>
    </row>
    <row r="2523" spans="1:6">
      <c r="A2523" s="36"/>
      <c r="B2523" s="43"/>
      <c r="C2523" s="43"/>
      <c r="F2523" s="35"/>
    </row>
    <row r="2524" spans="1:6">
      <c r="A2524" s="36"/>
      <c r="B2524" s="43"/>
      <c r="C2524" s="43"/>
      <c r="F2524" s="35"/>
    </row>
    <row r="2525" spans="1:6">
      <c r="A2525" s="36"/>
      <c r="B2525" s="43"/>
      <c r="C2525" s="43"/>
      <c r="F2525" s="35"/>
    </row>
    <row r="2526" spans="1:6">
      <c r="A2526" s="36"/>
      <c r="B2526" s="43"/>
      <c r="C2526" s="43"/>
      <c r="F2526" s="35"/>
    </row>
    <row r="2527" spans="1:6">
      <c r="A2527" s="36"/>
      <c r="B2527" s="43"/>
      <c r="C2527" s="43"/>
      <c r="F2527" s="35"/>
    </row>
    <row r="2528" spans="1:6">
      <c r="A2528" s="36"/>
      <c r="B2528" s="43"/>
      <c r="C2528" s="43"/>
      <c r="F2528" s="35"/>
    </row>
    <row r="2529" spans="1:6">
      <c r="A2529" s="36"/>
      <c r="B2529" s="43"/>
      <c r="C2529" s="43"/>
      <c r="F2529" s="35"/>
    </row>
    <row r="2530" spans="1:6">
      <c r="A2530" s="36"/>
      <c r="B2530" s="43"/>
      <c r="C2530" s="43"/>
      <c r="F2530" s="35"/>
    </row>
    <row r="2531" spans="1:6">
      <c r="A2531" s="36"/>
      <c r="B2531" s="43"/>
      <c r="C2531" s="43"/>
      <c r="F2531" s="35"/>
    </row>
    <row r="2532" spans="1:6">
      <c r="A2532" s="36"/>
      <c r="B2532" s="43"/>
      <c r="C2532" s="43"/>
      <c r="F2532" s="35"/>
    </row>
    <row r="2533" spans="1:6">
      <c r="A2533" s="36"/>
      <c r="B2533" s="43"/>
      <c r="C2533" s="43"/>
      <c r="F2533" s="35"/>
    </row>
    <row r="2534" spans="1:6">
      <c r="A2534" s="36"/>
      <c r="B2534" s="43"/>
      <c r="C2534" s="43"/>
      <c r="F2534" s="35"/>
    </row>
    <row r="2535" spans="1:6">
      <c r="A2535" s="36"/>
      <c r="B2535" s="43"/>
      <c r="C2535" s="43"/>
      <c r="F2535" s="35"/>
    </row>
    <row r="2536" spans="1:6">
      <c r="A2536" s="36"/>
      <c r="B2536" s="43"/>
      <c r="C2536" s="43"/>
      <c r="F2536" s="35"/>
    </row>
    <row r="2537" spans="1:6">
      <c r="A2537" s="36"/>
      <c r="B2537" s="43"/>
      <c r="C2537" s="43"/>
      <c r="F2537" s="35"/>
    </row>
    <row r="2538" spans="1:6">
      <c r="A2538" s="36"/>
      <c r="B2538" s="43"/>
      <c r="C2538" s="43"/>
      <c r="F2538" s="35"/>
    </row>
    <row r="2539" spans="1:6">
      <c r="A2539" s="36"/>
      <c r="B2539" s="43"/>
      <c r="C2539" s="43"/>
      <c r="F2539" s="35"/>
    </row>
    <row r="2540" spans="1:6">
      <c r="A2540" s="36"/>
      <c r="B2540" s="43"/>
      <c r="C2540" s="43"/>
      <c r="F2540" s="35"/>
    </row>
    <row r="2541" spans="1:6">
      <c r="A2541" s="36"/>
      <c r="B2541" s="43"/>
      <c r="C2541" s="43"/>
      <c r="F2541" s="35"/>
    </row>
    <row r="2542" spans="1:6">
      <c r="A2542" s="36"/>
      <c r="B2542" s="43"/>
      <c r="C2542" s="43"/>
      <c r="F2542" s="35"/>
    </row>
    <row r="2543" spans="1:6">
      <c r="A2543" s="36"/>
      <c r="B2543" s="43"/>
      <c r="C2543" s="43"/>
      <c r="F2543" s="35"/>
    </row>
    <row r="2544" spans="1:6">
      <c r="A2544" s="36"/>
      <c r="B2544" s="43"/>
      <c r="C2544" s="43"/>
      <c r="F2544" s="35"/>
    </row>
    <row r="2545" spans="1:6">
      <c r="A2545" s="36"/>
      <c r="B2545" s="43"/>
      <c r="C2545" s="43"/>
      <c r="F2545" s="35"/>
    </row>
    <row r="2546" spans="1:6">
      <c r="A2546" s="36"/>
      <c r="B2546" s="43"/>
      <c r="C2546" s="43"/>
      <c r="F2546" s="35"/>
    </row>
    <row r="2547" spans="1:6">
      <c r="A2547" s="36"/>
      <c r="B2547" s="43"/>
      <c r="C2547" s="43"/>
      <c r="F2547" s="35"/>
    </row>
    <row r="2548" spans="1:6">
      <c r="A2548" s="36"/>
      <c r="B2548" s="43"/>
      <c r="C2548" s="43"/>
      <c r="F2548" s="35"/>
    </row>
    <row r="2549" spans="1:6">
      <c r="A2549" s="36"/>
      <c r="B2549" s="43"/>
      <c r="C2549" s="43"/>
      <c r="F2549" s="35"/>
    </row>
    <row r="2550" spans="1:6">
      <c r="A2550" s="36"/>
      <c r="B2550" s="43"/>
      <c r="C2550" s="43"/>
      <c r="F2550" s="35"/>
    </row>
    <row r="2551" spans="1:6">
      <c r="A2551" s="36"/>
      <c r="B2551" s="43"/>
      <c r="C2551" s="43"/>
      <c r="F2551" s="35"/>
    </row>
    <row r="2552" spans="1:6">
      <c r="A2552" s="36"/>
      <c r="B2552" s="43"/>
      <c r="C2552" s="43"/>
      <c r="F2552" s="35"/>
    </row>
    <row r="2553" spans="1:6">
      <c r="A2553" s="36"/>
      <c r="B2553" s="43"/>
      <c r="C2553" s="43"/>
      <c r="F2553" s="35"/>
    </row>
    <row r="2554" spans="1:6">
      <c r="A2554" s="36"/>
      <c r="B2554" s="43"/>
      <c r="C2554" s="43"/>
      <c r="F2554" s="35"/>
    </row>
    <row r="2555" spans="1:6">
      <c r="A2555" s="36"/>
      <c r="B2555" s="43"/>
      <c r="C2555" s="43"/>
      <c r="F2555" s="35"/>
    </row>
    <row r="2556" spans="1:6">
      <c r="A2556" s="36"/>
      <c r="B2556" s="43"/>
      <c r="C2556" s="43"/>
      <c r="F2556" s="35"/>
    </row>
    <row r="2557" spans="1:6">
      <c r="A2557" s="36"/>
      <c r="B2557" s="43"/>
      <c r="C2557" s="43"/>
      <c r="F2557" s="35"/>
    </row>
    <row r="2558" spans="1:6">
      <c r="A2558" s="36"/>
      <c r="B2558" s="43"/>
      <c r="C2558" s="43"/>
      <c r="F2558" s="35"/>
    </row>
    <row r="2559" spans="1:6">
      <c r="A2559" s="36"/>
      <c r="B2559" s="43"/>
      <c r="C2559" s="43"/>
      <c r="F2559" s="35"/>
    </row>
    <row r="2560" spans="1:6">
      <c r="A2560" s="36"/>
      <c r="B2560" s="43"/>
      <c r="C2560" s="43"/>
      <c r="F2560" s="35"/>
    </row>
    <row r="2561" spans="1:6">
      <c r="A2561" s="36"/>
      <c r="B2561" s="43"/>
      <c r="C2561" s="43"/>
      <c r="F2561" s="35"/>
    </row>
    <row r="2562" spans="1:6">
      <c r="A2562" s="36"/>
      <c r="B2562" s="43"/>
      <c r="C2562" s="43"/>
      <c r="F2562" s="35"/>
    </row>
    <row r="2563" spans="1:6">
      <c r="A2563" s="36"/>
      <c r="B2563" s="43"/>
      <c r="C2563" s="43"/>
      <c r="F2563" s="35"/>
    </row>
    <row r="2564" spans="1:6">
      <c r="A2564" s="36"/>
      <c r="B2564" s="43"/>
      <c r="C2564" s="43"/>
      <c r="F2564" s="35"/>
    </row>
    <row r="2565" spans="1:6">
      <c r="A2565" s="36"/>
      <c r="B2565" s="43"/>
      <c r="C2565" s="43"/>
      <c r="F2565" s="35"/>
    </row>
    <row r="2566" spans="1:6">
      <c r="A2566" s="36"/>
      <c r="B2566" s="43"/>
      <c r="C2566" s="43"/>
      <c r="F2566" s="35"/>
    </row>
    <row r="2567" spans="1:6">
      <c r="A2567" s="36"/>
      <c r="B2567" s="43"/>
      <c r="C2567" s="43"/>
      <c r="F2567" s="35"/>
    </row>
    <row r="2568" spans="1:6">
      <c r="A2568" s="36"/>
      <c r="B2568" s="43"/>
      <c r="C2568" s="43"/>
      <c r="F2568" s="35"/>
    </row>
    <row r="2569" spans="1:6">
      <c r="A2569" s="36"/>
      <c r="B2569" s="43"/>
      <c r="C2569" s="43"/>
      <c r="F2569" s="35"/>
    </row>
    <row r="2570" spans="1:6">
      <c r="A2570" s="36"/>
      <c r="B2570" s="43"/>
      <c r="C2570" s="43"/>
      <c r="F2570" s="35"/>
    </row>
    <row r="2571" spans="1:6">
      <c r="A2571" s="36"/>
      <c r="B2571" s="43"/>
      <c r="C2571" s="43"/>
      <c r="F2571" s="35"/>
    </row>
    <row r="2572" spans="1:6">
      <c r="A2572" s="36"/>
      <c r="B2572" s="43"/>
      <c r="C2572" s="43"/>
      <c r="F2572" s="35"/>
    </row>
    <row r="2573" spans="1:6">
      <c r="A2573" s="36"/>
      <c r="B2573" s="43"/>
      <c r="C2573" s="43"/>
      <c r="F2573" s="35"/>
    </row>
    <row r="2574" spans="1:6">
      <c r="A2574" s="36"/>
      <c r="B2574" s="43"/>
      <c r="C2574" s="43"/>
      <c r="F2574" s="35"/>
    </row>
    <row r="2575" spans="1:6">
      <c r="A2575" s="36"/>
      <c r="B2575" s="43"/>
      <c r="C2575" s="43"/>
      <c r="F2575" s="35"/>
    </row>
    <row r="2576" spans="1:6">
      <c r="A2576" s="36"/>
      <c r="B2576" s="43"/>
      <c r="C2576" s="43"/>
      <c r="F2576" s="35"/>
    </row>
    <row r="2577" spans="1:6">
      <c r="A2577" s="36"/>
      <c r="B2577" s="43"/>
      <c r="C2577" s="43"/>
      <c r="F2577" s="35"/>
    </row>
    <row r="2578" spans="1:6">
      <c r="A2578" s="36"/>
      <c r="B2578" s="43"/>
      <c r="C2578" s="43"/>
      <c r="F2578" s="35"/>
    </row>
    <row r="2579" spans="1:6">
      <c r="A2579" s="36"/>
      <c r="B2579" s="43"/>
      <c r="C2579" s="43"/>
      <c r="F2579" s="35"/>
    </row>
    <row r="2580" spans="1:6">
      <c r="A2580" s="36"/>
      <c r="B2580" s="43"/>
      <c r="C2580" s="43"/>
      <c r="F2580" s="35"/>
    </row>
    <row r="2581" spans="1:6">
      <c r="A2581" s="36"/>
      <c r="B2581" s="43"/>
      <c r="C2581" s="43"/>
      <c r="F2581" s="35"/>
    </row>
    <row r="2582" spans="1:6">
      <c r="A2582" s="36"/>
      <c r="B2582" s="43"/>
      <c r="C2582" s="43"/>
      <c r="F2582" s="35"/>
    </row>
    <row r="2583" spans="1:6">
      <c r="A2583" s="36"/>
      <c r="B2583" s="43"/>
      <c r="C2583" s="43"/>
      <c r="F2583" s="35"/>
    </row>
    <row r="2584" spans="1:6">
      <c r="A2584" s="36"/>
      <c r="B2584" s="43"/>
      <c r="C2584" s="43"/>
      <c r="F2584" s="35"/>
    </row>
    <row r="2585" spans="1:6">
      <c r="A2585" s="36"/>
      <c r="B2585" s="43"/>
      <c r="C2585" s="43"/>
      <c r="F2585" s="35"/>
    </row>
    <row r="2586" spans="1:6">
      <c r="A2586" s="36"/>
      <c r="B2586" s="43"/>
      <c r="C2586" s="43"/>
      <c r="F2586" s="35"/>
    </row>
    <row r="2587" spans="1:6">
      <c r="A2587" s="36"/>
      <c r="B2587" s="43"/>
      <c r="C2587" s="43"/>
      <c r="F2587" s="35"/>
    </row>
    <row r="2588" spans="1:6">
      <c r="A2588" s="36"/>
      <c r="B2588" s="43"/>
      <c r="C2588" s="43"/>
      <c r="F2588" s="35"/>
    </row>
    <row r="2589" spans="1:6">
      <c r="A2589" s="36"/>
      <c r="B2589" s="43"/>
      <c r="C2589" s="43"/>
      <c r="F2589" s="35"/>
    </row>
    <row r="2590" spans="1:6">
      <c r="A2590" s="36"/>
      <c r="B2590" s="43"/>
      <c r="C2590" s="43"/>
      <c r="F2590" s="35"/>
    </row>
    <row r="2591" spans="1:6">
      <c r="A2591" s="36"/>
      <c r="B2591" s="43"/>
      <c r="C2591" s="43"/>
      <c r="F2591" s="35"/>
    </row>
    <row r="2592" spans="1:6">
      <c r="A2592" s="36"/>
      <c r="B2592" s="43"/>
      <c r="C2592" s="43"/>
      <c r="F2592" s="35"/>
    </row>
    <row r="2593" spans="1:6">
      <c r="A2593" s="36"/>
      <c r="B2593" s="43"/>
      <c r="C2593" s="43"/>
      <c r="F2593" s="35"/>
    </row>
    <row r="2594" spans="1:6">
      <c r="A2594" s="36"/>
      <c r="B2594" s="43"/>
      <c r="C2594" s="43"/>
      <c r="F2594" s="35"/>
    </row>
    <row r="2595" spans="1:6">
      <c r="A2595" s="36"/>
      <c r="B2595" s="43"/>
      <c r="C2595" s="43"/>
      <c r="F2595" s="35"/>
    </row>
    <row r="2596" spans="1:6">
      <c r="A2596" s="36"/>
      <c r="B2596" s="43"/>
      <c r="C2596" s="43"/>
      <c r="F2596" s="35"/>
    </row>
    <row r="2597" spans="1:6">
      <c r="A2597" s="36"/>
      <c r="B2597" s="43"/>
      <c r="C2597" s="43"/>
      <c r="F2597" s="35"/>
    </row>
    <row r="2598" spans="1:6">
      <c r="A2598" s="36"/>
      <c r="B2598" s="43"/>
      <c r="C2598" s="43"/>
      <c r="F2598" s="35"/>
    </row>
    <row r="2599" spans="1:6">
      <c r="A2599" s="36"/>
      <c r="B2599" s="43"/>
      <c r="C2599" s="43"/>
      <c r="F2599" s="35"/>
    </row>
    <row r="2600" spans="1:6">
      <c r="A2600" s="36"/>
      <c r="B2600" s="43"/>
      <c r="C2600" s="43"/>
      <c r="F2600" s="35"/>
    </row>
    <row r="2601" spans="1:6">
      <c r="A2601" s="36"/>
      <c r="B2601" s="43"/>
      <c r="C2601" s="43"/>
      <c r="F2601" s="35"/>
    </row>
    <row r="2602" spans="1:6">
      <c r="A2602" s="36"/>
      <c r="B2602" s="43"/>
      <c r="C2602" s="43"/>
      <c r="F2602" s="35"/>
    </row>
    <row r="2603" spans="1:6">
      <c r="A2603" s="36"/>
      <c r="B2603" s="43"/>
      <c r="C2603" s="43"/>
      <c r="F2603" s="35"/>
    </row>
    <row r="2604" spans="1:6">
      <c r="A2604" s="36"/>
      <c r="B2604" s="43"/>
      <c r="C2604" s="43"/>
      <c r="F2604" s="35"/>
    </row>
    <row r="2605" spans="1:6">
      <c r="A2605" s="36"/>
      <c r="B2605" s="43"/>
      <c r="C2605" s="43"/>
      <c r="F2605" s="35"/>
    </row>
    <row r="2606" spans="1:6">
      <c r="A2606" s="36"/>
      <c r="B2606" s="43"/>
      <c r="C2606" s="43"/>
      <c r="F2606" s="35"/>
    </row>
    <row r="2607" spans="1:6">
      <c r="A2607" s="36"/>
      <c r="B2607" s="43"/>
      <c r="C2607" s="43"/>
      <c r="F2607" s="35"/>
    </row>
    <row r="2608" spans="1:6">
      <c r="A2608" s="36"/>
      <c r="B2608" s="43"/>
      <c r="C2608" s="43"/>
      <c r="F2608" s="35"/>
    </row>
    <row r="2609" spans="1:6">
      <c r="A2609" s="36"/>
      <c r="B2609" s="43"/>
      <c r="C2609" s="43"/>
      <c r="F2609" s="35"/>
    </row>
    <row r="2610" spans="1:6">
      <c r="A2610" s="36"/>
      <c r="B2610" s="43"/>
      <c r="C2610" s="43"/>
      <c r="F2610" s="35"/>
    </row>
    <row r="2611" spans="1:6">
      <c r="A2611" s="36"/>
      <c r="B2611" s="43"/>
      <c r="C2611" s="43"/>
      <c r="F2611" s="35"/>
    </row>
    <row r="2612" spans="1:6">
      <c r="A2612" s="36"/>
      <c r="B2612" s="43"/>
      <c r="C2612" s="43"/>
      <c r="F2612" s="35"/>
    </row>
    <row r="2613" spans="1:6">
      <c r="A2613" s="36"/>
      <c r="B2613" s="43"/>
      <c r="C2613" s="43"/>
      <c r="F2613" s="35"/>
    </row>
    <row r="2614" spans="1:6">
      <c r="A2614" s="36"/>
      <c r="B2614" s="43"/>
      <c r="C2614" s="43"/>
      <c r="F2614" s="35"/>
    </row>
    <row r="2615" spans="1:6">
      <c r="A2615" s="36"/>
      <c r="B2615" s="43"/>
      <c r="C2615" s="43"/>
      <c r="F2615" s="35"/>
    </row>
    <row r="2616" spans="1:6">
      <c r="A2616" s="36"/>
      <c r="B2616" s="43"/>
      <c r="C2616" s="43"/>
      <c r="F2616" s="35"/>
    </row>
    <row r="2617" spans="1:6">
      <c r="A2617" s="36"/>
      <c r="B2617" s="43"/>
      <c r="C2617" s="43"/>
      <c r="F2617" s="35"/>
    </row>
    <row r="2618" spans="1:6">
      <c r="A2618" s="36"/>
      <c r="B2618" s="43"/>
      <c r="C2618" s="43"/>
      <c r="F2618" s="35"/>
    </row>
    <row r="2619" spans="1:6">
      <c r="A2619" s="36"/>
      <c r="B2619" s="43"/>
      <c r="C2619" s="43"/>
      <c r="F2619" s="35"/>
    </row>
    <row r="2620" spans="1:6">
      <c r="A2620" s="36"/>
      <c r="B2620" s="43"/>
      <c r="C2620" s="43"/>
      <c r="F2620" s="35"/>
    </row>
    <row r="2621" spans="1:6">
      <c r="A2621" s="36"/>
      <c r="B2621" s="43"/>
      <c r="C2621" s="43"/>
      <c r="F2621" s="35"/>
    </row>
    <row r="2622" spans="1:6">
      <c r="A2622" s="36"/>
      <c r="B2622" s="43"/>
      <c r="C2622" s="43"/>
      <c r="F2622" s="35"/>
    </row>
    <row r="2623" spans="1:6">
      <c r="A2623" s="36"/>
      <c r="B2623" s="43"/>
      <c r="C2623" s="43"/>
      <c r="F2623" s="35"/>
    </row>
    <row r="2624" spans="1:6">
      <c r="A2624" s="36"/>
      <c r="B2624" s="43"/>
      <c r="C2624" s="43"/>
      <c r="F2624" s="35"/>
    </row>
    <row r="2625" spans="1:6">
      <c r="A2625" s="36"/>
      <c r="B2625" s="43"/>
      <c r="C2625" s="43"/>
      <c r="F2625" s="35"/>
    </row>
    <row r="2626" spans="1:6">
      <c r="A2626" s="36"/>
      <c r="B2626" s="43"/>
      <c r="C2626" s="43"/>
      <c r="F2626" s="35"/>
    </row>
    <row r="2627" spans="1:6">
      <c r="A2627" s="36"/>
      <c r="B2627" s="43"/>
      <c r="C2627" s="43"/>
      <c r="F2627" s="35"/>
    </row>
    <row r="2628" spans="1:6">
      <c r="A2628" s="36"/>
      <c r="B2628" s="43"/>
      <c r="C2628" s="43"/>
      <c r="F2628" s="35"/>
    </row>
    <row r="2629" spans="1:6">
      <c r="A2629" s="36"/>
      <c r="B2629" s="43"/>
      <c r="C2629" s="43"/>
      <c r="F2629" s="35"/>
    </row>
    <row r="2630" spans="1:6">
      <c r="A2630" s="36"/>
      <c r="B2630" s="43"/>
      <c r="C2630" s="43"/>
      <c r="F2630" s="35"/>
    </row>
    <row r="2631" spans="1:6">
      <c r="A2631" s="36"/>
      <c r="B2631" s="43"/>
      <c r="C2631" s="43"/>
      <c r="F2631" s="35"/>
    </row>
    <row r="2632" spans="1:6">
      <c r="A2632" s="36"/>
      <c r="B2632" s="43"/>
      <c r="C2632" s="43"/>
      <c r="F2632" s="35"/>
    </row>
    <row r="2633" spans="1:6">
      <c r="A2633" s="36"/>
      <c r="B2633" s="43"/>
      <c r="C2633" s="43"/>
      <c r="F2633" s="35"/>
    </row>
    <row r="2634" spans="1:6">
      <c r="A2634" s="36"/>
      <c r="B2634" s="43"/>
      <c r="C2634" s="43"/>
      <c r="F2634" s="35"/>
    </row>
    <row r="2635" spans="1:6">
      <c r="A2635" s="36"/>
      <c r="B2635" s="43"/>
      <c r="C2635" s="43"/>
      <c r="F2635" s="35"/>
    </row>
    <row r="2636" spans="1:6">
      <c r="A2636" s="36"/>
      <c r="B2636" s="43"/>
      <c r="C2636" s="43"/>
      <c r="F2636" s="35"/>
    </row>
    <row r="2637" spans="1:6">
      <c r="A2637" s="36"/>
      <c r="B2637" s="43"/>
      <c r="C2637" s="43"/>
      <c r="F2637" s="35"/>
    </row>
    <row r="2638" spans="1:6">
      <c r="A2638" s="36"/>
      <c r="B2638" s="43"/>
      <c r="C2638" s="43"/>
      <c r="F2638" s="35"/>
    </row>
    <row r="2639" spans="1:6">
      <c r="A2639" s="36"/>
      <c r="B2639" s="43"/>
      <c r="C2639" s="43"/>
      <c r="F2639" s="35"/>
    </row>
    <row r="2640" spans="1:6">
      <c r="A2640" s="36"/>
      <c r="B2640" s="43"/>
      <c r="C2640" s="43"/>
      <c r="F2640" s="35"/>
    </row>
    <row r="2641" spans="1:6">
      <c r="A2641" s="36"/>
      <c r="B2641" s="43"/>
      <c r="C2641" s="43"/>
      <c r="F2641" s="35"/>
    </row>
    <row r="2642" spans="1:6">
      <c r="A2642" s="36"/>
      <c r="B2642" s="43"/>
      <c r="C2642" s="43"/>
      <c r="F2642" s="35"/>
    </row>
    <row r="2643" spans="1:6">
      <c r="A2643" s="36"/>
      <c r="B2643" s="43"/>
      <c r="C2643" s="43"/>
      <c r="F2643" s="35"/>
    </row>
    <row r="2644" spans="1:6">
      <c r="A2644" s="36"/>
      <c r="B2644" s="43"/>
      <c r="C2644" s="43"/>
      <c r="F2644" s="35"/>
    </row>
    <row r="2645" spans="1:6">
      <c r="A2645" s="36"/>
      <c r="B2645" s="43"/>
      <c r="C2645" s="43"/>
      <c r="F2645" s="35"/>
    </row>
    <row r="2646" spans="1:6">
      <c r="A2646" s="36"/>
      <c r="B2646" s="43"/>
      <c r="C2646" s="43"/>
      <c r="F2646" s="35"/>
    </row>
    <row r="2647" spans="1:6">
      <c r="A2647" s="36"/>
      <c r="B2647" s="43"/>
      <c r="C2647" s="43"/>
      <c r="F2647" s="35"/>
    </row>
    <row r="2648" spans="1:6">
      <c r="A2648" s="36"/>
      <c r="B2648" s="43"/>
      <c r="C2648" s="43"/>
      <c r="F2648" s="35"/>
    </row>
    <row r="2649" spans="1:6">
      <c r="A2649" s="36"/>
      <c r="B2649" s="43"/>
      <c r="C2649" s="43"/>
      <c r="F2649" s="35"/>
    </row>
    <row r="2650" spans="1:6">
      <c r="A2650" s="36"/>
      <c r="B2650" s="43"/>
      <c r="C2650" s="43"/>
      <c r="F2650" s="35"/>
    </row>
    <row r="2651" spans="1:6">
      <c r="A2651" s="36"/>
      <c r="B2651" s="43"/>
      <c r="C2651" s="43"/>
      <c r="F2651" s="35"/>
    </row>
    <row r="2652" spans="1:6">
      <c r="A2652" s="36"/>
      <c r="B2652" s="43"/>
      <c r="C2652" s="43"/>
      <c r="F2652" s="35"/>
    </row>
    <row r="2653" spans="1:6">
      <c r="A2653" s="36"/>
      <c r="B2653" s="43"/>
      <c r="C2653" s="43"/>
      <c r="F2653" s="35"/>
    </row>
    <row r="2654" spans="1:6">
      <c r="A2654" s="36"/>
      <c r="B2654" s="43"/>
      <c r="C2654" s="43"/>
      <c r="F2654" s="35"/>
    </row>
    <row r="2655" spans="1:6">
      <c r="A2655" s="36"/>
      <c r="B2655" s="43"/>
      <c r="C2655" s="43"/>
      <c r="F2655" s="35"/>
    </row>
    <row r="2656" spans="1:6">
      <c r="A2656" s="36"/>
      <c r="B2656" s="43"/>
      <c r="C2656" s="43"/>
      <c r="F2656" s="35"/>
    </row>
    <row r="2657" spans="1:6">
      <c r="A2657" s="36"/>
      <c r="B2657" s="43"/>
      <c r="C2657" s="43"/>
      <c r="F2657" s="35"/>
    </row>
    <row r="2658" spans="1:6">
      <c r="A2658" s="36"/>
      <c r="B2658" s="43"/>
      <c r="C2658" s="43"/>
      <c r="F2658" s="35"/>
    </row>
    <row r="2659" spans="1:6">
      <c r="A2659" s="36"/>
      <c r="B2659" s="43"/>
      <c r="C2659" s="43"/>
      <c r="F2659" s="35"/>
    </row>
    <row r="2660" spans="1:6">
      <c r="A2660" s="36"/>
      <c r="B2660" s="43"/>
      <c r="C2660" s="43"/>
      <c r="F2660" s="35"/>
    </row>
    <row r="2661" spans="1:6">
      <c r="A2661" s="36"/>
      <c r="B2661" s="43"/>
      <c r="C2661" s="43"/>
      <c r="F2661" s="35"/>
    </row>
    <row r="2662" spans="1:6">
      <c r="A2662" s="36"/>
      <c r="B2662" s="43"/>
      <c r="C2662" s="43"/>
      <c r="F2662" s="35"/>
    </row>
    <row r="2663" spans="1:6">
      <c r="A2663" s="36"/>
      <c r="B2663" s="43"/>
      <c r="C2663" s="43"/>
      <c r="F2663" s="35"/>
    </row>
    <row r="2664" spans="1:6">
      <c r="A2664" s="36"/>
      <c r="B2664" s="43"/>
      <c r="C2664" s="43"/>
      <c r="F2664" s="35"/>
    </row>
    <row r="2665" spans="1:6">
      <c r="A2665" s="36"/>
      <c r="B2665" s="43"/>
      <c r="C2665" s="43"/>
      <c r="F2665" s="35"/>
    </row>
    <row r="2666" spans="1:6">
      <c r="A2666" s="36"/>
      <c r="B2666" s="43"/>
      <c r="C2666" s="43"/>
      <c r="F2666" s="35"/>
    </row>
    <row r="2667" spans="1:6">
      <c r="A2667" s="36"/>
      <c r="B2667" s="43"/>
      <c r="C2667" s="43"/>
      <c r="F2667" s="35"/>
    </row>
    <row r="2668" spans="1:6">
      <c r="A2668" s="36"/>
      <c r="B2668" s="43"/>
      <c r="C2668" s="43"/>
      <c r="F2668" s="35"/>
    </row>
    <row r="2669" spans="1:6">
      <c r="A2669" s="36"/>
      <c r="B2669" s="43"/>
      <c r="C2669" s="43"/>
      <c r="F2669" s="35"/>
    </row>
    <row r="2670" spans="1:6">
      <c r="A2670" s="36"/>
      <c r="B2670" s="43"/>
      <c r="C2670" s="43"/>
      <c r="F2670" s="35"/>
    </row>
    <row r="2671" spans="1:6">
      <c r="A2671" s="36"/>
      <c r="B2671" s="43"/>
      <c r="C2671" s="43"/>
      <c r="F2671" s="35"/>
    </row>
    <row r="2672" spans="1:6">
      <c r="A2672" s="36"/>
      <c r="B2672" s="43"/>
      <c r="C2672" s="43"/>
      <c r="F2672" s="35"/>
    </row>
    <row r="2673" spans="1:6">
      <c r="A2673" s="36"/>
      <c r="B2673" s="43"/>
      <c r="C2673" s="43"/>
      <c r="F2673" s="35"/>
    </row>
    <row r="2674" spans="1:6">
      <c r="A2674" s="36"/>
      <c r="B2674" s="43"/>
      <c r="C2674" s="43"/>
      <c r="F2674" s="35"/>
    </row>
    <row r="2675" spans="1:6">
      <c r="A2675" s="36"/>
      <c r="B2675" s="43"/>
      <c r="C2675" s="43"/>
      <c r="F2675" s="35"/>
    </row>
    <row r="2676" spans="1:6">
      <c r="A2676" s="36"/>
      <c r="B2676" s="43"/>
      <c r="C2676" s="43"/>
      <c r="F2676" s="35"/>
    </row>
    <row r="2677" spans="1:6">
      <c r="A2677" s="36"/>
      <c r="B2677" s="43"/>
      <c r="C2677" s="43"/>
      <c r="F2677" s="35"/>
    </row>
    <row r="2678" spans="1:6">
      <c r="A2678" s="36"/>
      <c r="B2678" s="43"/>
      <c r="C2678" s="43"/>
      <c r="F2678" s="35"/>
    </row>
    <row r="2679" spans="1:6">
      <c r="A2679" s="36"/>
      <c r="B2679" s="43"/>
      <c r="C2679" s="43"/>
      <c r="F2679" s="35"/>
    </row>
    <row r="2680" spans="1:6">
      <c r="A2680" s="36"/>
      <c r="B2680" s="43"/>
      <c r="C2680" s="43"/>
      <c r="F2680" s="35"/>
    </row>
    <row r="2681" spans="1:6">
      <c r="A2681" s="36"/>
      <c r="B2681" s="43"/>
      <c r="C2681" s="43"/>
      <c r="F2681" s="35"/>
    </row>
    <row r="2682" spans="1:6">
      <c r="A2682" s="36"/>
      <c r="B2682" s="43"/>
      <c r="C2682" s="43"/>
      <c r="F2682" s="35"/>
    </row>
    <row r="2683" spans="1:6">
      <c r="A2683" s="36"/>
      <c r="B2683" s="43"/>
      <c r="C2683" s="43"/>
      <c r="F2683" s="35"/>
    </row>
    <row r="2684" spans="1:6">
      <c r="A2684" s="36"/>
      <c r="B2684" s="43"/>
      <c r="C2684" s="43"/>
      <c r="F2684" s="35"/>
    </row>
    <row r="2685" spans="1:6">
      <c r="A2685" s="36"/>
      <c r="B2685" s="43"/>
      <c r="C2685" s="43"/>
      <c r="F2685" s="35"/>
    </row>
    <row r="2686" spans="1:6">
      <c r="A2686" s="36"/>
      <c r="B2686" s="43"/>
      <c r="C2686" s="43"/>
      <c r="F2686" s="35"/>
    </row>
    <row r="2687" spans="1:6">
      <c r="A2687" s="36"/>
      <c r="B2687" s="43"/>
      <c r="C2687" s="43"/>
      <c r="F2687" s="35"/>
    </row>
    <row r="2688" spans="1:6">
      <c r="A2688" s="36"/>
      <c r="B2688" s="43"/>
      <c r="C2688" s="43"/>
      <c r="F2688" s="35"/>
    </row>
    <row r="2689" spans="1:6">
      <c r="A2689" s="36"/>
      <c r="B2689" s="43"/>
      <c r="C2689" s="43"/>
      <c r="F2689" s="35"/>
    </row>
    <row r="2690" spans="1:6">
      <c r="A2690" s="36"/>
      <c r="B2690" s="43"/>
      <c r="C2690" s="43"/>
      <c r="F2690" s="35"/>
    </row>
    <row r="2691" spans="1:6">
      <c r="A2691" s="36"/>
      <c r="B2691" s="43"/>
      <c r="C2691" s="43"/>
      <c r="F2691" s="35"/>
    </row>
    <row r="2692" spans="1:6">
      <c r="A2692" s="36"/>
      <c r="B2692" s="43"/>
      <c r="C2692" s="43"/>
      <c r="F2692" s="35"/>
    </row>
    <row r="2693" spans="1:6">
      <c r="A2693" s="36"/>
      <c r="B2693" s="43"/>
      <c r="C2693" s="43"/>
      <c r="F2693" s="35"/>
    </row>
    <row r="2694" spans="1:6">
      <c r="A2694" s="36"/>
      <c r="B2694" s="43"/>
      <c r="C2694" s="43"/>
      <c r="F2694" s="35"/>
    </row>
    <row r="2695" spans="1:6">
      <c r="A2695" s="36"/>
      <c r="B2695" s="43"/>
      <c r="C2695" s="43"/>
      <c r="F2695" s="35"/>
    </row>
    <row r="2696" spans="1:6">
      <c r="A2696" s="36"/>
      <c r="B2696" s="43"/>
      <c r="C2696" s="43"/>
      <c r="F2696" s="35"/>
    </row>
    <row r="2697" spans="1:6">
      <c r="A2697" s="36"/>
      <c r="B2697" s="43"/>
      <c r="C2697" s="43"/>
      <c r="F2697" s="35"/>
    </row>
    <row r="2698" spans="1:6">
      <c r="A2698" s="36"/>
      <c r="B2698" s="43"/>
      <c r="C2698" s="43"/>
      <c r="F2698" s="35"/>
    </row>
    <row r="2699" spans="1:6">
      <c r="A2699" s="36"/>
      <c r="B2699" s="43"/>
      <c r="C2699" s="43"/>
      <c r="F2699" s="35"/>
    </row>
    <row r="2700" spans="1:6">
      <c r="A2700" s="36"/>
      <c r="B2700" s="43"/>
      <c r="C2700" s="43"/>
      <c r="F2700" s="35"/>
    </row>
    <row r="2701" spans="1:6">
      <c r="A2701" s="36"/>
      <c r="B2701" s="43"/>
      <c r="C2701" s="43"/>
      <c r="F2701" s="35"/>
    </row>
    <row r="2702" spans="1:6">
      <c r="A2702" s="36"/>
      <c r="B2702" s="43"/>
      <c r="C2702" s="43"/>
      <c r="F2702" s="35"/>
    </row>
    <row r="2703" spans="1:6">
      <c r="A2703" s="36"/>
      <c r="B2703" s="43"/>
      <c r="C2703" s="43"/>
      <c r="F2703" s="35"/>
    </row>
    <row r="2704" spans="1:6">
      <c r="A2704" s="36"/>
      <c r="B2704" s="43"/>
      <c r="C2704" s="43"/>
      <c r="F2704" s="35"/>
    </row>
    <row r="2705" spans="1:6">
      <c r="A2705" s="36"/>
      <c r="B2705" s="43"/>
      <c r="C2705" s="43"/>
      <c r="F2705" s="35"/>
    </row>
    <row r="2706" spans="1:6">
      <c r="A2706" s="36"/>
      <c r="B2706" s="43"/>
      <c r="C2706" s="43"/>
      <c r="F2706" s="35"/>
    </row>
    <row r="2707" spans="1:6">
      <c r="A2707" s="36"/>
      <c r="B2707" s="43"/>
      <c r="C2707" s="43"/>
      <c r="F2707" s="35"/>
    </row>
    <row r="2708" spans="1:6">
      <c r="A2708" s="36"/>
      <c r="B2708" s="43"/>
      <c r="C2708" s="43"/>
      <c r="F2708" s="35"/>
    </row>
    <row r="2709" spans="1:6">
      <c r="A2709" s="36"/>
      <c r="B2709" s="43"/>
      <c r="C2709" s="43"/>
      <c r="F2709" s="35"/>
    </row>
    <row r="2710" spans="1:6">
      <c r="A2710" s="36"/>
      <c r="B2710" s="43"/>
      <c r="C2710" s="43"/>
      <c r="F2710" s="35"/>
    </row>
    <row r="2711" spans="1:6">
      <c r="A2711" s="36"/>
      <c r="B2711" s="43"/>
      <c r="C2711" s="43"/>
      <c r="F2711" s="35"/>
    </row>
    <row r="2712" spans="1:6">
      <c r="A2712" s="36"/>
      <c r="B2712" s="43"/>
      <c r="C2712" s="43"/>
      <c r="F2712" s="35"/>
    </row>
    <row r="2713" spans="1:6">
      <c r="A2713" s="36"/>
      <c r="B2713" s="43"/>
      <c r="C2713" s="43"/>
      <c r="F2713" s="35"/>
    </row>
    <row r="2714" spans="1:6">
      <c r="A2714" s="36"/>
      <c r="B2714" s="43"/>
      <c r="C2714" s="43"/>
      <c r="F2714" s="35"/>
    </row>
    <row r="2715" spans="1:6">
      <c r="A2715" s="36"/>
      <c r="B2715" s="43"/>
      <c r="C2715" s="43"/>
      <c r="F2715" s="35"/>
    </row>
    <row r="2716" spans="1:6">
      <c r="A2716" s="36"/>
      <c r="B2716" s="43"/>
      <c r="C2716" s="43"/>
      <c r="F2716" s="35"/>
    </row>
    <row r="2717" spans="1:6">
      <c r="A2717" s="36"/>
      <c r="B2717" s="43"/>
      <c r="C2717" s="43"/>
      <c r="F2717" s="35"/>
    </row>
    <row r="2718" spans="1:6">
      <c r="A2718" s="36"/>
      <c r="B2718" s="43"/>
      <c r="C2718" s="43"/>
      <c r="F2718" s="35"/>
    </row>
    <row r="2719" spans="1:6">
      <c r="A2719" s="36"/>
      <c r="B2719" s="43"/>
      <c r="C2719" s="43"/>
      <c r="F2719" s="35"/>
    </row>
    <row r="2720" spans="1:6">
      <c r="A2720" s="36"/>
      <c r="B2720" s="43"/>
      <c r="C2720" s="43"/>
      <c r="F2720" s="35"/>
    </row>
    <row r="2721" spans="1:6">
      <c r="A2721" s="36"/>
      <c r="B2721" s="43"/>
      <c r="C2721" s="43"/>
      <c r="F2721" s="35"/>
    </row>
    <row r="2722" spans="1:6">
      <c r="A2722" s="36"/>
      <c r="B2722" s="43"/>
      <c r="C2722" s="43"/>
      <c r="F2722" s="35"/>
    </row>
    <row r="2723" spans="1:6">
      <c r="A2723" s="36"/>
      <c r="B2723" s="43"/>
      <c r="C2723" s="43"/>
      <c r="F2723" s="35"/>
    </row>
    <row r="2724" spans="1:6">
      <c r="A2724" s="36"/>
      <c r="B2724" s="43"/>
      <c r="C2724" s="43"/>
      <c r="F2724" s="35"/>
    </row>
    <row r="2725" spans="1:6">
      <c r="A2725" s="36"/>
      <c r="B2725" s="43"/>
      <c r="C2725" s="43"/>
      <c r="F2725" s="35"/>
    </row>
    <row r="2726" spans="1:6">
      <c r="A2726" s="36"/>
      <c r="B2726" s="43"/>
      <c r="C2726" s="43"/>
      <c r="F2726" s="35"/>
    </row>
    <row r="2727" spans="1:6">
      <c r="A2727" s="36"/>
      <c r="B2727" s="43"/>
      <c r="C2727" s="43"/>
      <c r="F2727" s="35"/>
    </row>
    <row r="2728" spans="1:6">
      <c r="A2728" s="36"/>
      <c r="B2728" s="43"/>
      <c r="C2728" s="43"/>
      <c r="F2728" s="35"/>
    </row>
    <row r="2729" spans="1:6">
      <c r="A2729" s="36"/>
      <c r="B2729" s="43"/>
      <c r="C2729" s="43"/>
      <c r="F2729" s="35"/>
    </row>
    <row r="2730" spans="1:6">
      <c r="A2730" s="36"/>
      <c r="B2730" s="43"/>
      <c r="C2730" s="43"/>
      <c r="F2730" s="35"/>
    </row>
    <row r="2731" spans="1:6">
      <c r="A2731" s="36"/>
      <c r="B2731" s="43"/>
      <c r="C2731" s="43"/>
      <c r="F2731" s="35"/>
    </row>
    <row r="2732" spans="1:6">
      <c r="A2732" s="36"/>
      <c r="B2732" s="43"/>
      <c r="C2732" s="43"/>
      <c r="F2732" s="35"/>
    </row>
    <row r="2733" spans="1:6">
      <c r="A2733" s="36"/>
      <c r="B2733" s="43"/>
      <c r="C2733" s="43"/>
      <c r="F2733" s="35"/>
    </row>
    <row r="2734" spans="1:6">
      <c r="A2734" s="36"/>
      <c r="B2734" s="43"/>
      <c r="C2734" s="43"/>
      <c r="F2734" s="35"/>
    </row>
    <row r="2735" spans="1:6">
      <c r="A2735" s="36"/>
      <c r="B2735" s="43"/>
      <c r="C2735" s="43"/>
      <c r="F2735" s="35"/>
    </row>
    <row r="2736" spans="1:6">
      <c r="A2736" s="36"/>
      <c r="B2736" s="43"/>
      <c r="C2736" s="43"/>
      <c r="F2736" s="35"/>
    </row>
    <row r="2737" spans="1:6">
      <c r="A2737" s="36"/>
      <c r="B2737" s="43"/>
      <c r="C2737" s="43"/>
      <c r="F2737" s="35"/>
    </row>
    <row r="2738" spans="1:6">
      <c r="A2738" s="36"/>
      <c r="B2738" s="43"/>
      <c r="C2738" s="43"/>
      <c r="F2738" s="35"/>
    </row>
    <row r="2739" spans="1:6">
      <c r="A2739" s="36"/>
      <c r="B2739" s="43"/>
      <c r="C2739" s="43"/>
      <c r="F2739" s="35"/>
    </row>
    <row r="2740" spans="1:6">
      <c r="A2740" s="36"/>
      <c r="B2740" s="43"/>
      <c r="C2740" s="43"/>
      <c r="F2740" s="35"/>
    </row>
    <row r="2741" spans="1:6">
      <c r="A2741" s="36"/>
      <c r="B2741" s="43"/>
      <c r="C2741" s="43"/>
      <c r="F2741" s="35"/>
    </row>
    <row r="2742" spans="1:6">
      <c r="A2742" s="36"/>
      <c r="B2742" s="43"/>
      <c r="C2742" s="43"/>
      <c r="F2742" s="35"/>
    </row>
    <row r="2743" spans="1:6">
      <c r="A2743" s="36"/>
      <c r="B2743" s="43"/>
      <c r="C2743" s="43"/>
      <c r="F2743" s="35"/>
    </row>
    <row r="2744" spans="1:6">
      <c r="A2744" s="36"/>
      <c r="B2744" s="43"/>
      <c r="C2744" s="43"/>
      <c r="F2744" s="35"/>
    </row>
    <row r="2745" spans="1:6">
      <c r="A2745" s="36"/>
      <c r="B2745" s="43"/>
      <c r="C2745" s="43"/>
      <c r="F2745" s="35"/>
    </row>
    <row r="2746" spans="1:6">
      <c r="A2746" s="36"/>
      <c r="B2746" s="43"/>
      <c r="C2746" s="43"/>
      <c r="F2746" s="35"/>
    </row>
    <row r="2747" spans="1:6">
      <c r="A2747" s="36"/>
      <c r="B2747" s="43"/>
      <c r="C2747" s="43"/>
      <c r="F2747" s="35"/>
    </row>
    <row r="2748" spans="1:6">
      <c r="A2748" s="36"/>
      <c r="B2748" s="43"/>
      <c r="C2748" s="43"/>
      <c r="F2748" s="35"/>
    </row>
    <row r="2749" spans="1:6">
      <c r="A2749" s="36"/>
      <c r="B2749" s="43"/>
      <c r="C2749" s="43"/>
      <c r="F2749" s="35"/>
    </row>
    <row r="2750" spans="1:6">
      <c r="A2750" s="36"/>
      <c r="B2750" s="43"/>
      <c r="C2750" s="43"/>
      <c r="F2750" s="35"/>
    </row>
    <row r="2751" spans="1:6">
      <c r="A2751" s="36"/>
      <c r="B2751" s="43"/>
      <c r="C2751" s="43"/>
      <c r="F2751" s="35"/>
    </row>
    <row r="2752" spans="1:6">
      <c r="A2752" s="36"/>
      <c r="B2752" s="43"/>
      <c r="C2752" s="43"/>
      <c r="F2752" s="35"/>
    </row>
    <row r="2753" spans="1:6">
      <c r="A2753" s="36"/>
      <c r="B2753" s="43"/>
      <c r="C2753" s="43"/>
      <c r="F2753" s="35"/>
    </row>
    <row r="2754" spans="1:6">
      <c r="A2754" s="36"/>
      <c r="B2754" s="43"/>
      <c r="C2754" s="43"/>
      <c r="F2754" s="35"/>
    </row>
    <row r="2755" spans="1:6">
      <c r="A2755" s="36"/>
      <c r="B2755" s="43"/>
      <c r="C2755" s="43"/>
      <c r="F2755" s="35"/>
    </row>
    <row r="2756" spans="1:6">
      <c r="A2756" s="36"/>
      <c r="B2756" s="43"/>
      <c r="C2756" s="43"/>
      <c r="F2756" s="35"/>
    </row>
    <row r="2757" spans="1:6">
      <c r="A2757" s="36"/>
      <c r="B2757" s="43"/>
      <c r="C2757" s="43"/>
      <c r="F2757" s="35"/>
    </row>
    <row r="2758" spans="1:6">
      <c r="A2758" s="36"/>
      <c r="B2758" s="43"/>
      <c r="C2758" s="43"/>
      <c r="F2758" s="35"/>
    </row>
    <row r="2759" spans="1:6">
      <c r="A2759" s="36"/>
      <c r="B2759" s="43"/>
      <c r="C2759" s="43"/>
      <c r="F2759" s="35"/>
    </row>
    <row r="2760" spans="1:6">
      <c r="A2760" s="36"/>
      <c r="B2760" s="43"/>
      <c r="C2760" s="43"/>
      <c r="F2760" s="35"/>
    </row>
    <row r="2761" spans="1:6">
      <c r="A2761" s="36"/>
      <c r="B2761" s="43"/>
      <c r="C2761" s="43"/>
      <c r="F2761" s="35"/>
    </row>
    <row r="2762" spans="1:6">
      <c r="A2762" s="36"/>
      <c r="B2762" s="43"/>
      <c r="C2762" s="43"/>
      <c r="F2762" s="35"/>
    </row>
    <row r="2763" spans="1:6">
      <c r="A2763" s="36"/>
      <c r="B2763" s="43"/>
      <c r="C2763" s="43"/>
      <c r="F2763" s="35"/>
    </row>
    <row r="2764" spans="1:6">
      <c r="A2764" s="36"/>
      <c r="B2764" s="43"/>
      <c r="C2764" s="43"/>
      <c r="F2764" s="35"/>
    </row>
    <row r="2765" spans="1:6">
      <c r="A2765" s="36"/>
      <c r="B2765" s="43"/>
      <c r="C2765" s="43"/>
      <c r="F2765" s="35"/>
    </row>
    <row r="2766" spans="1:6">
      <c r="A2766" s="36"/>
      <c r="B2766" s="43"/>
      <c r="C2766" s="43"/>
      <c r="F2766" s="35"/>
    </row>
    <row r="2767" spans="1:6">
      <c r="A2767" s="36"/>
      <c r="B2767" s="43"/>
      <c r="C2767" s="43"/>
      <c r="F2767" s="35"/>
    </row>
    <row r="2768" spans="1:6">
      <c r="A2768" s="36"/>
      <c r="B2768" s="43"/>
      <c r="C2768" s="43"/>
      <c r="F2768" s="35"/>
    </row>
    <row r="2769" spans="1:6">
      <c r="A2769" s="36"/>
      <c r="B2769" s="43"/>
      <c r="C2769" s="43"/>
      <c r="F2769" s="35"/>
    </row>
    <row r="2770" spans="1:6">
      <c r="A2770" s="36"/>
      <c r="B2770" s="43"/>
      <c r="C2770" s="43"/>
      <c r="F2770" s="35"/>
    </row>
    <row r="2771" spans="1:6">
      <c r="A2771" s="36"/>
      <c r="B2771" s="43"/>
      <c r="C2771" s="43"/>
      <c r="F2771" s="35"/>
    </row>
    <row r="2772" spans="1:6">
      <c r="A2772" s="36"/>
      <c r="B2772" s="43"/>
      <c r="C2772" s="43"/>
      <c r="F2772" s="35"/>
    </row>
    <row r="2773" spans="1:6">
      <c r="A2773" s="36"/>
      <c r="B2773" s="43"/>
      <c r="C2773" s="43"/>
      <c r="F2773" s="35"/>
    </row>
    <row r="2774" spans="1:6">
      <c r="A2774" s="36"/>
      <c r="B2774" s="43"/>
      <c r="C2774" s="43"/>
      <c r="F2774" s="35"/>
    </row>
    <row r="2775" spans="1:6">
      <c r="A2775" s="36"/>
      <c r="B2775" s="43"/>
      <c r="C2775" s="43"/>
      <c r="F2775" s="35"/>
    </row>
    <row r="2776" spans="1:6">
      <c r="A2776" s="36"/>
      <c r="B2776" s="43"/>
      <c r="C2776" s="43"/>
      <c r="F2776" s="35"/>
    </row>
    <row r="2777" spans="1:6">
      <c r="A2777" s="36"/>
      <c r="B2777" s="43"/>
      <c r="C2777" s="43"/>
      <c r="F2777" s="35"/>
    </row>
    <row r="2778" spans="1:6">
      <c r="A2778" s="36"/>
      <c r="B2778" s="43"/>
      <c r="C2778" s="43"/>
      <c r="F2778" s="35"/>
    </row>
    <row r="2779" spans="1:6">
      <c r="A2779" s="36"/>
      <c r="B2779" s="43"/>
      <c r="C2779" s="43"/>
      <c r="F2779" s="35"/>
    </row>
    <row r="2780" spans="1:6">
      <c r="A2780" s="36"/>
      <c r="B2780" s="43"/>
      <c r="C2780" s="43"/>
      <c r="F2780" s="35"/>
    </row>
    <row r="2781" spans="1:6">
      <c r="A2781" s="36"/>
      <c r="B2781" s="43"/>
      <c r="C2781" s="43"/>
      <c r="F2781" s="35"/>
    </row>
    <row r="2782" spans="1:6">
      <c r="A2782" s="36"/>
      <c r="B2782" s="43"/>
      <c r="C2782" s="43"/>
      <c r="F2782" s="35"/>
    </row>
    <row r="2783" spans="1:6">
      <c r="A2783" s="36"/>
      <c r="B2783" s="43"/>
      <c r="C2783" s="43"/>
      <c r="F2783" s="35"/>
    </row>
    <row r="2784" spans="1:6">
      <c r="A2784" s="36"/>
      <c r="B2784" s="43"/>
      <c r="C2784" s="43"/>
      <c r="F2784" s="35"/>
    </row>
    <row r="2785" spans="1:6">
      <c r="A2785" s="36"/>
      <c r="B2785" s="43"/>
      <c r="C2785" s="43"/>
      <c r="F2785" s="35"/>
    </row>
    <row r="2786" spans="1:6">
      <c r="A2786" s="36"/>
      <c r="B2786" s="43"/>
      <c r="C2786" s="43"/>
      <c r="F2786" s="35"/>
    </row>
    <row r="2787" spans="1:6">
      <c r="A2787" s="36"/>
      <c r="B2787" s="43"/>
      <c r="C2787" s="43"/>
      <c r="F2787" s="35"/>
    </row>
    <row r="2788" spans="1:6">
      <c r="A2788" s="36"/>
      <c r="B2788" s="43"/>
      <c r="C2788" s="43"/>
      <c r="F2788" s="35"/>
    </row>
    <row r="2789" spans="1:6">
      <c r="A2789" s="36"/>
      <c r="B2789" s="43"/>
      <c r="C2789" s="43"/>
      <c r="F2789" s="35"/>
    </row>
    <row r="2790" spans="1:6">
      <c r="A2790" s="36"/>
      <c r="B2790" s="43"/>
      <c r="C2790" s="43"/>
      <c r="F2790" s="35"/>
    </row>
    <row r="2791" spans="1:6">
      <c r="A2791" s="36"/>
      <c r="B2791" s="43"/>
      <c r="C2791" s="43"/>
      <c r="F2791" s="35"/>
    </row>
    <row r="2792" spans="1:6">
      <c r="A2792" s="36"/>
      <c r="B2792" s="43"/>
      <c r="C2792" s="43"/>
      <c r="F2792" s="35"/>
    </row>
    <row r="2793" spans="1:6">
      <c r="A2793" s="36"/>
      <c r="B2793" s="43"/>
      <c r="C2793" s="43"/>
      <c r="F2793" s="35"/>
    </row>
    <row r="2794" spans="1:6">
      <c r="A2794" s="36"/>
      <c r="B2794" s="43"/>
      <c r="C2794" s="43"/>
      <c r="F2794" s="35"/>
    </row>
    <row r="2795" spans="1:6">
      <c r="A2795" s="36"/>
      <c r="B2795" s="43"/>
      <c r="C2795" s="43"/>
      <c r="F2795" s="35"/>
    </row>
    <row r="2796" spans="1:6">
      <c r="A2796" s="36"/>
      <c r="B2796" s="43"/>
      <c r="C2796" s="43"/>
      <c r="F2796" s="35"/>
    </row>
    <row r="2797" spans="1:6">
      <c r="A2797" s="36"/>
      <c r="B2797" s="43"/>
      <c r="C2797" s="43"/>
      <c r="F2797" s="35"/>
    </row>
    <row r="2798" spans="1:6">
      <c r="A2798" s="36"/>
      <c r="B2798" s="43"/>
      <c r="C2798" s="43"/>
      <c r="F2798" s="35"/>
    </row>
    <row r="2799" spans="1:6">
      <c r="A2799" s="36"/>
      <c r="B2799" s="43"/>
      <c r="C2799" s="43"/>
      <c r="F2799" s="35"/>
    </row>
    <row r="2800" spans="1:6">
      <c r="A2800" s="36"/>
      <c r="B2800" s="43"/>
      <c r="C2800" s="43"/>
      <c r="F2800" s="35"/>
    </row>
    <row r="2801" spans="1:6">
      <c r="A2801" s="36"/>
      <c r="B2801" s="43"/>
      <c r="C2801" s="43"/>
      <c r="F2801" s="35"/>
    </row>
    <row r="2802" spans="1:6">
      <c r="A2802" s="36"/>
      <c r="B2802" s="43"/>
      <c r="C2802" s="43"/>
      <c r="F2802" s="35"/>
    </row>
    <row r="2803" spans="1:6">
      <c r="A2803" s="36"/>
      <c r="B2803" s="43"/>
      <c r="C2803" s="43"/>
      <c r="F2803" s="35"/>
    </row>
    <row r="2804" spans="1:6">
      <c r="A2804" s="36"/>
      <c r="B2804" s="43"/>
      <c r="C2804" s="43"/>
      <c r="F2804" s="35"/>
    </row>
    <row r="2805" spans="1:6">
      <c r="A2805" s="36"/>
      <c r="B2805" s="43"/>
      <c r="C2805" s="43"/>
      <c r="F2805" s="35"/>
    </row>
    <row r="2806" spans="1:6">
      <c r="A2806" s="36"/>
      <c r="B2806" s="43"/>
      <c r="C2806" s="43"/>
      <c r="F2806" s="35"/>
    </row>
    <row r="2807" spans="1:6">
      <c r="A2807" s="36"/>
      <c r="B2807" s="43"/>
      <c r="C2807" s="43"/>
      <c r="F2807" s="35"/>
    </row>
    <row r="2808" spans="1:6">
      <c r="A2808" s="36"/>
      <c r="B2808" s="43"/>
      <c r="C2808" s="43"/>
      <c r="F2808" s="35"/>
    </row>
    <row r="2809" spans="1:6">
      <c r="A2809" s="36"/>
      <c r="B2809" s="43"/>
      <c r="C2809" s="43"/>
      <c r="F2809" s="35"/>
    </row>
    <row r="2810" spans="1:6">
      <c r="A2810" s="36"/>
      <c r="B2810" s="43"/>
      <c r="C2810" s="43"/>
      <c r="F2810" s="35"/>
    </row>
    <row r="2811" spans="1:6">
      <c r="A2811" s="36"/>
      <c r="B2811" s="43"/>
      <c r="C2811" s="43"/>
      <c r="F2811" s="35"/>
    </row>
    <row r="2812" spans="1:6">
      <c r="A2812" s="36"/>
      <c r="B2812" s="43"/>
      <c r="C2812" s="43"/>
      <c r="F2812" s="35"/>
    </row>
    <row r="2813" spans="1:6">
      <c r="A2813" s="36"/>
      <c r="B2813" s="43"/>
      <c r="C2813" s="43"/>
      <c r="F2813" s="35"/>
    </row>
    <row r="2814" spans="1:6">
      <c r="A2814" s="36"/>
      <c r="B2814" s="43"/>
      <c r="C2814" s="43"/>
      <c r="F2814" s="35"/>
    </row>
    <row r="2815" spans="1:6">
      <c r="A2815" s="36"/>
      <c r="B2815" s="43"/>
      <c r="C2815" s="43"/>
      <c r="F2815" s="35"/>
    </row>
    <row r="2816" spans="1:6">
      <c r="A2816" s="36"/>
      <c r="B2816" s="43"/>
      <c r="C2816" s="43"/>
      <c r="F2816" s="35"/>
    </row>
    <row r="2817" spans="1:6">
      <c r="A2817" s="36"/>
      <c r="B2817" s="43"/>
      <c r="C2817" s="43"/>
      <c r="F2817" s="35"/>
    </row>
    <row r="2818" spans="1:6">
      <c r="A2818" s="36"/>
      <c r="B2818" s="43"/>
      <c r="C2818" s="43"/>
      <c r="F2818" s="35"/>
    </row>
    <row r="2819" spans="1:6">
      <c r="A2819" s="36"/>
      <c r="B2819" s="43"/>
      <c r="C2819" s="43"/>
      <c r="F2819" s="35"/>
    </row>
    <row r="2820" spans="1:6">
      <c r="A2820" s="36"/>
      <c r="B2820" s="43"/>
      <c r="C2820" s="43"/>
      <c r="F2820" s="35"/>
    </row>
    <row r="2821" spans="1:6">
      <c r="A2821" s="36"/>
      <c r="B2821" s="43"/>
      <c r="C2821" s="43"/>
      <c r="F2821" s="35"/>
    </row>
    <row r="2822" spans="1:6">
      <c r="A2822" s="36"/>
      <c r="B2822" s="43"/>
      <c r="C2822" s="43"/>
      <c r="F2822" s="35"/>
    </row>
    <row r="2823" spans="1:6">
      <c r="A2823" s="36"/>
      <c r="B2823" s="43"/>
      <c r="C2823" s="43"/>
      <c r="F2823" s="35"/>
    </row>
    <row r="2824" spans="1:6">
      <c r="A2824" s="36"/>
      <c r="B2824" s="43"/>
      <c r="C2824" s="43"/>
      <c r="F2824" s="35"/>
    </row>
    <row r="2825" spans="1:6">
      <c r="A2825" s="36"/>
      <c r="B2825" s="43"/>
      <c r="C2825" s="43"/>
      <c r="F2825" s="35"/>
    </row>
    <row r="2826" spans="1:6">
      <c r="A2826" s="36"/>
      <c r="B2826" s="43"/>
      <c r="C2826" s="43"/>
      <c r="F2826" s="35"/>
    </row>
    <row r="2827" spans="1:6">
      <c r="A2827" s="36"/>
      <c r="B2827" s="43"/>
      <c r="C2827" s="43"/>
      <c r="F2827" s="35"/>
    </row>
    <row r="2828" spans="1:6">
      <c r="A2828" s="36"/>
      <c r="B2828" s="43"/>
      <c r="C2828" s="43"/>
      <c r="F2828" s="35"/>
    </row>
    <row r="2829" spans="1:6">
      <c r="A2829" s="36"/>
      <c r="B2829" s="43"/>
      <c r="C2829" s="43"/>
      <c r="F2829" s="35"/>
    </row>
    <row r="2830" spans="1:6">
      <c r="A2830" s="36"/>
      <c r="B2830" s="43"/>
      <c r="C2830" s="43"/>
      <c r="F2830" s="35"/>
    </row>
    <row r="2831" spans="1:6">
      <c r="A2831" s="36"/>
      <c r="B2831" s="43"/>
      <c r="C2831" s="43"/>
      <c r="F2831" s="35"/>
    </row>
    <row r="2832" spans="1:6">
      <c r="A2832" s="36"/>
      <c r="B2832" s="43"/>
      <c r="C2832" s="43"/>
      <c r="F2832" s="35"/>
    </row>
    <row r="2833" spans="1:6">
      <c r="A2833" s="36"/>
      <c r="B2833" s="43"/>
      <c r="C2833" s="43"/>
      <c r="F2833" s="35"/>
    </row>
    <row r="2834" spans="1:6">
      <c r="A2834" s="36"/>
      <c r="B2834" s="43"/>
      <c r="C2834" s="43"/>
      <c r="F2834" s="35"/>
    </row>
    <row r="2835" spans="1:6">
      <c r="A2835" s="36"/>
      <c r="B2835" s="43"/>
      <c r="C2835" s="43"/>
      <c r="F2835" s="35"/>
    </row>
    <row r="2836" spans="1:6">
      <c r="A2836" s="36"/>
      <c r="B2836" s="43"/>
      <c r="C2836" s="43"/>
      <c r="F2836" s="35"/>
    </row>
    <row r="2837" spans="1:6">
      <c r="A2837" s="36"/>
      <c r="B2837" s="43"/>
      <c r="C2837" s="43"/>
      <c r="F2837" s="35"/>
    </row>
    <row r="2838" spans="1:6">
      <c r="A2838" s="36"/>
      <c r="B2838" s="43"/>
      <c r="C2838" s="43"/>
      <c r="F2838" s="35"/>
    </row>
    <row r="2839" spans="1:6">
      <c r="A2839" s="36"/>
      <c r="B2839" s="43"/>
      <c r="C2839" s="43"/>
      <c r="F2839" s="35"/>
    </row>
    <row r="2840" spans="1:6">
      <c r="A2840" s="36"/>
      <c r="B2840" s="43"/>
      <c r="C2840" s="43"/>
      <c r="F2840" s="35"/>
    </row>
    <row r="2841" spans="1:6">
      <c r="A2841" s="36"/>
      <c r="B2841" s="43"/>
      <c r="C2841" s="43"/>
      <c r="F2841" s="35"/>
    </row>
    <row r="2842" spans="1:6">
      <c r="A2842" s="36"/>
      <c r="B2842" s="43"/>
      <c r="C2842" s="43"/>
      <c r="F2842" s="35"/>
    </row>
    <row r="2843" spans="1:6">
      <c r="A2843" s="36"/>
      <c r="B2843" s="43"/>
      <c r="C2843" s="43"/>
      <c r="F2843" s="35"/>
    </row>
    <row r="2844" spans="1:6">
      <c r="A2844" s="36"/>
      <c r="B2844" s="43"/>
      <c r="C2844" s="43"/>
      <c r="F2844" s="35"/>
    </row>
    <row r="2845" spans="1:6">
      <c r="A2845" s="36"/>
      <c r="B2845" s="43"/>
      <c r="C2845" s="43"/>
      <c r="F2845" s="35"/>
    </row>
    <row r="2846" spans="1:6">
      <c r="A2846" s="36"/>
      <c r="B2846" s="43"/>
      <c r="C2846" s="43"/>
      <c r="F2846" s="35"/>
    </row>
    <row r="2847" spans="1:6">
      <c r="A2847" s="36"/>
      <c r="B2847" s="43"/>
      <c r="C2847" s="43"/>
      <c r="F2847" s="35"/>
    </row>
    <row r="2848" spans="1:6">
      <c r="A2848" s="36"/>
      <c r="B2848" s="43"/>
      <c r="C2848" s="43"/>
      <c r="F2848" s="35"/>
    </row>
    <row r="2849" spans="1:6">
      <c r="A2849" s="36"/>
      <c r="B2849" s="43"/>
      <c r="C2849" s="43"/>
      <c r="F2849" s="35"/>
    </row>
    <row r="2850" spans="1:6">
      <c r="A2850" s="36"/>
      <c r="B2850" s="43"/>
      <c r="C2850" s="43"/>
      <c r="F2850" s="35"/>
    </row>
    <row r="2851" spans="1:6">
      <c r="A2851" s="36"/>
      <c r="B2851" s="43"/>
      <c r="C2851" s="43"/>
      <c r="F2851" s="35"/>
    </row>
    <row r="2852" spans="1:6">
      <c r="A2852" s="36"/>
      <c r="B2852" s="43"/>
      <c r="C2852" s="43"/>
      <c r="F2852" s="35"/>
    </row>
    <row r="2853" spans="1:6">
      <c r="A2853" s="36"/>
      <c r="B2853" s="43"/>
      <c r="C2853" s="43"/>
      <c r="F2853" s="35"/>
    </row>
    <row r="2854" spans="1:6">
      <c r="A2854" s="36"/>
      <c r="B2854" s="43"/>
      <c r="C2854" s="43"/>
      <c r="F2854" s="35"/>
    </row>
    <row r="2855" spans="1:6">
      <c r="A2855" s="36"/>
      <c r="B2855" s="43"/>
      <c r="C2855" s="43"/>
      <c r="F2855" s="35"/>
    </row>
    <row r="2856" spans="1:6">
      <c r="A2856" s="36"/>
      <c r="B2856" s="43"/>
      <c r="C2856" s="43"/>
      <c r="F2856" s="35"/>
    </row>
    <row r="2857" spans="1:6">
      <c r="A2857" s="36"/>
      <c r="B2857" s="43"/>
      <c r="C2857" s="43"/>
      <c r="F2857" s="35"/>
    </row>
    <row r="2858" spans="1:6">
      <c r="A2858" s="36"/>
      <c r="B2858" s="43"/>
      <c r="C2858" s="43"/>
      <c r="F2858" s="35"/>
    </row>
    <row r="2859" spans="1:6">
      <c r="A2859" s="36"/>
      <c r="B2859" s="43"/>
      <c r="C2859" s="43"/>
      <c r="F2859" s="35"/>
    </row>
    <row r="2860" spans="1:6">
      <c r="A2860" s="36"/>
      <c r="B2860" s="43"/>
      <c r="C2860" s="43"/>
      <c r="F2860" s="35"/>
    </row>
    <row r="2861" spans="1:6">
      <c r="A2861" s="36"/>
      <c r="B2861" s="43"/>
      <c r="C2861" s="43"/>
      <c r="F2861" s="35"/>
    </row>
    <row r="2862" spans="1:6">
      <c r="A2862" s="36"/>
      <c r="B2862" s="43"/>
      <c r="C2862" s="43"/>
      <c r="F2862" s="35"/>
    </row>
    <row r="2863" spans="1:6">
      <c r="A2863" s="36"/>
      <c r="B2863" s="43"/>
      <c r="C2863" s="43"/>
      <c r="F2863" s="35"/>
    </row>
    <row r="2864" spans="1:6">
      <c r="A2864" s="36"/>
      <c r="B2864" s="43"/>
      <c r="C2864" s="43"/>
      <c r="F2864" s="35"/>
    </row>
    <row r="2865" spans="1:6">
      <c r="A2865" s="36"/>
      <c r="B2865" s="43"/>
      <c r="C2865" s="43"/>
      <c r="F2865" s="35"/>
    </row>
    <row r="2866" spans="1:6">
      <c r="A2866" s="36"/>
      <c r="B2866" s="43"/>
      <c r="C2866" s="43"/>
      <c r="F2866" s="35"/>
    </row>
    <row r="2867" spans="1:6">
      <c r="A2867" s="36"/>
      <c r="B2867" s="43"/>
      <c r="C2867" s="43"/>
      <c r="F2867" s="35"/>
    </row>
    <row r="2868" spans="1:6">
      <c r="A2868" s="36"/>
      <c r="B2868" s="43"/>
      <c r="C2868" s="43"/>
      <c r="F2868" s="35"/>
    </row>
    <row r="2869" spans="1:6">
      <c r="A2869" s="36"/>
      <c r="B2869" s="43"/>
      <c r="C2869" s="43"/>
      <c r="F2869" s="35"/>
    </row>
    <row r="2870" spans="1:6">
      <c r="A2870" s="36"/>
      <c r="B2870" s="43"/>
      <c r="C2870" s="43"/>
      <c r="F2870" s="35"/>
    </row>
    <row r="2871" spans="1:6">
      <c r="A2871" s="36"/>
      <c r="B2871" s="43"/>
      <c r="C2871" s="43"/>
      <c r="F2871" s="35"/>
    </row>
    <row r="2872" spans="1:6">
      <c r="A2872" s="36"/>
      <c r="B2872" s="43"/>
      <c r="C2872" s="43"/>
      <c r="F2872" s="35"/>
    </row>
    <row r="2873" spans="1:6">
      <c r="A2873" s="36"/>
      <c r="B2873" s="43"/>
      <c r="C2873" s="43"/>
      <c r="F2873" s="35"/>
    </row>
    <row r="2874" spans="1:6">
      <c r="A2874" s="36"/>
      <c r="B2874" s="43"/>
      <c r="C2874" s="43"/>
      <c r="F2874" s="35"/>
    </row>
    <row r="2875" spans="1:6">
      <c r="A2875" s="36"/>
      <c r="B2875" s="43"/>
      <c r="C2875" s="43"/>
      <c r="F2875" s="35"/>
    </row>
    <row r="2876" spans="1:6">
      <c r="A2876" s="36"/>
      <c r="B2876" s="43"/>
      <c r="C2876" s="43"/>
      <c r="F2876" s="35"/>
    </row>
    <row r="2877" spans="1:6">
      <c r="A2877" s="36"/>
      <c r="B2877" s="43"/>
      <c r="C2877" s="43"/>
      <c r="F2877" s="35"/>
    </row>
    <row r="2878" spans="1:6">
      <c r="A2878" s="36"/>
      <c r="B2878" s="43"/>
      <c r="C2878" s="43"/>
      <c r="F2878" s="35"/>
    </row>
    <row r="2879" spans="1:6">
      <c r="A2879" s="36"/>
      <c r="B2879" s="43"/>
      <c r="C2879" s="43"/>
      <c r="F2879" s="35"/>
    </row>
    <row r="2880" spans="1:6">
      <c r="A2880" s="36"/>
      <c r="B2880" s="43"/>
      <c r="C2880" s="43"/>
      <c r="F2880" s="35"/>
    </row>
    <row r="2881" spans="1:6">
      <c r="A2881" s="36"/>
      <c r="B2881" s="43"/>
      <c r="C2881" s="43"/>
      <c r="F2881" s="35"/>
    </row>
    <row r="2882" spans="1:6">
      <c r="A2882" s="36"/>
      <c r="B2882" s="43"/>
      <c r="C2882" s="43"/>
      <c r="F2882" s="35"/>
    </row>
    <row r="2883" spans="1:6">
      <c r="A2883" s="36"/>
      <c r="B2883" s="43"/>
      <c r="C2883" s="43"/>
      <c r="F2883" s="35"/>
    </row>
    <row r="2884" spans="1:6">
      <c r="A2884" s="36"/>
      <c r="B2884" s="43"/>
      <c r="C2884" s="43"/>
      <c r="F2884" s="35"/>
    </row>
    <row r="2885" spans="1:6">
      <c r="A2885" s="36"/>
      <c r="B2885" s="43"/>
      <c r="C2885" s="43"/>
      <c r="F2885" s="35"/>
    </row>
    <row r="2886" spans="1:6">
      <c r="A2886" s="36"/>
      <c r="B2886" s="43"/>
      <c r="C2886" s="43"/>
      <c r="F2886" s="35"/>
    </row>
    <row r="2887" spans="1:6">
      <c r="A2887" s="36"/>
      <c r="B2887" s="43"/>
      <c r="C2887" s="43"/>
      <c r="F2887" s="35"/>
    </row>
    <row r="2888" spans="1:6">
      <c r="A2888" s="36"/>
      <c r="B2888" s="43"/>
      <c r="C2888" s="43"/>
      <c r="F2888" s="35"/>
    </row>
    <row r="2889" spans="1:6">
      <c r="A2889" s="36"/>
      <c r="B2889" s="43"/>
      <c r="C2889" s="43"/>
      <c r="F2889" s="35"/>
    </row>
    <row r="2890" spans="1:6">
      <c r="A2890" s="36"/>
      <c r="B2890" s="43"/>
      <c r="C2890" s="43"/>
      <c r="F2890" s="35"/>
    </row>
    <row r="2891" spans="1:6">
      <c r="A2891" s="36"/>
      <c r="B2891" s="43"/>
      <c r="C2891" s="43"/>
      <c r="F2891" s="35"/>
    </row>
    <row r="2892" spans="1:6">
      <c r="A2892" s="36"/>
      <c r="B2892" s="43"/>
      <c r="C2892" s="43"/>
      <c r="F2892" s="35"/>
    </row>
    <row r="2893" spans="1:6">
      <c r="A2893" s="36"/>
      <c r="B2893" s="43"/>
      <c r="C2893" s="43"/>
      <c r="F2893" s="35"/>
    </row>
    <row r="2894" spans="1:6">
      <c r="A2894" s="36"/>
      <c r="B2894" s="43"/>
      <c r="C2894" s="43"/>
      <c r="F2894" s="35"/>
    </row>
    <row r="2895" spans="1:6">
      <c r="A2895" s="36"/>
      <c r="B2895" s="43"/>
      <c r="C2895" s="43"/>
      <c r="F2895" s="35"/>
    </row>
    <row r="2896" spans="1:6">
      <c r="A2896" s="36"/>
      <c r="B2896" s="43"/>
      <c r="C2896" s="43"/>
      <c r="F2896" s="35"/>
    </row>
    <row r="2897" spans="1:6">
      <c r="A2897" s="36"/>
      <c r="B2897" s="43"/>
      <c r="C2897" s="43"/>
      <c r="F2897" s="35"/>
    </row>
    <row r="2898" spans="1:6">
      <c r="A2898" s="36"/>
      <c r="B2898" s="43"/>
      <c r="C2898" s="43"/>
      <c r="F2898" s="35"/>
    </row>
    <row r="2899" spans="1:6">
      <c r="A2899" s="36"/>
      <c r="B2899" s="43"/>
      <c r="C2899" s="43"/>
      <c r="F2899" s="35"/>
    </row>
    <row r="2900" spans="1:6">
      <c r="A2900" s="36"/>
      <c r="B2900" s="43"/>
      <c r="C2900" s="43"/>
      <c r="F2900" s="35"/>
    </row>
    <row r="2901" spans="1:6">
      <c r="A2901" s="36"/>
      <c r="B2901" s="43"/>
      <c r="C2901" s="43"/>
      <c r="F2901" s="35"/>
    </row>
    <row r="2902" spans="1:6">
      <c r="A2902" s="36"/>
      <c r="B2902" s="43"/>
      <c r="C2902" s="43"/>
      <c r="F2902" s="35"/>
    </row>
    <row r="2903" spans="1:6">
      <c r="A2903" s="36"/>
      <c r="B2903" s="43"/>
      <c r="C2903" s="43"/>
      <c r="F2903" s="35"/>
    </row>
    <row r="2904" spans="1:6">
      <c r="A2904" s="36"/>
      <c r="B2904" s="43"/>
      <c r="C2904" s="43"/>
      <c r="F2904" s="35"/>
    </row>
    <row r="2905" spans="1:6">
      <c r="A2905" s="36"/>
      <c r="B2905" s="43"/>
      <c r="C2905" s="43"/>
      <c r="F2905" s="35"/>
    </row>
    <row r="2906" spans="1:6">
      <c r="A2906" s="36"/>
      <c r="B2906" s="43"/>
      <c r="C2906" s="43"/>
      <c r="F2906" s="35"/>
    </row>
    <row r="2907" spans="1:6">
      <c r="A2907" s="36"/>
      <c r="B2907" s="43"/>
      <c r="C2907" s="43"/>
      <c r="F2907" s="35"/>
    </row>
    <row r="2908" spans="1:6">
      <c r="A2908" s="36"/>
      <c r="B2908" s="43"/>
      <c r="C2908" s="43"/>
      <c r="F2908" s="35"/>
    </row>
    <row r="2909" spans="1:6">
      <c r="A2909" s="36"/>
      <c r="B2909" s="43"/>
      <c r="C2909" s="43"/>
      <c r="F2909" s="35"/>
    </row>
    <row r="2910" spans="1:6">
      <c r="A2910" s="36"/>
      <c r="B2910" s="43"/>
      <c r="C2910" s="43"/>
      <c r="F2910" s="35"/>
    </row>
    <row r="2911" spans="1:6">
      <c r="A2911" s="36"/>
      <c r="B2911" s="43"/>
      <c r="C2911" s="43"/>
      <c r="F2911" s="35"/>
    </row>
    <row r="2912" spans="1:6">
      <c r="A2912" s="36"/>
      <c r="B2912" s="43"/>
      <c r="C2912" s="43"/>
      <c r="F2912" s="35"/>
    </row>
    <row r="2913" spans="1:6">
      <c r="A2913" s="36"/>
      <c r="B2913" s="43"/>
      <c r="C2913" s="43"/>
      <c r="F2913" s="35"/>
    </row>
    <row r="2914" spans="1:6">
      <c r="A2914" s="36"/>
      <c r="B2914" s="43"/>
      <c r="C2914" s="43"/>
      <c r="F2914" s="35"/>
    </row>
    <row r="2915" spans="1:6">
      <c r="A2915" s="36"/>
      <c r="B2915" s="43"/>
      <c r="C2915" s="43"/>
      <c r="F2915" s="35"/>
    </row>
    <row r="2916" spans="1:6">
      <c r="A2916" s="36"/>
      <c r="B2916" s="43"/>
      <c r="C2916" s="43"/>
      <c r="F2916" s="35"/>
    </row>
    <row r="2917" spans="1:6">
      <c r="A2917" s="36"/>
      <c r="B2917" s="43"/>
      <c r="C2917" s="43"/>
      <c r="F2917" s="35"/>
    </row>
    <row r="2918" spans="1:6">
      <c r="A2918" s="36"/>
      <c r="B2918" s="43"/>
      <c r="C2918" s="43"/>
      <c r="F2918" s="35"/>
    </row>
    <row r="2919" spans="1:6">
      <c r="A2919" s="36"/>
      <c r="B2919" s="43"/>
      <c r="C2919" s="43"/>
      <c r="F2919" s="35"/>
    </row>
    <row r="2920" spans="1:6">
      <c r="A2920" s="36"/>
      <c r="B2920" s="43"/>
      <c r="C2920" s="43"/>
      <c r="F2920" s="35"/>
    </row>
    <row r="2921" spans="1:6">
      <c r="A2921" s="36"/>
      <c r="B2921" s="43"/>
      <c r="C2921" s="43"/>
      <c r="F2921" s="35"/>
    </row>
    <row r="2922" spans="1:6">
      <c r="A2922" s="36"/>
      <c r="B2922" s="43"/>
      <c r="C2922" s="43"/>
      <c r="F2922" s="35"/>
    </row>
    <row r="2923" spans="1:6">
      <c r="A2923" s="36"/>
      <c r="B2923" s="43"/>
      <c r="C2923" s="43"/>
      <c r="F2923" s="35"/>
    </row>
    <row r="2924" spans="1:6">
      <c r="A2924" s="36"/>
      <c r="B2924" s="43"/>
      <c r="C2924" s="43"/>
      <c r="F2924" s="35"/>
    </row>
    <row r="2925" spans="1:6">
      <c r="A2925" s="36"/>
      <c r="B2925" s="43"/>
      <c r="C2925" s="43"/>
      <c r="F2925" s="35"/>
    </row>
    <row r="2926" spans="1:6">
      <c r="A2926" s="36"/>
      <c r="B2926" s="43"/>
      <c r="C2926" s="43"/>
      <c r="F2926" s="35"/>
    </row>
    <row r="2927" spans="1:6">
      <c r="A2927" s="36"/>
      <c r="B2927" s="43"/>
      <c r="C2927" s="43"/>
      <c r="F2927" s="35"/>
    </row>
    <row r="2928" spans="1:6">
      <c r="A2928" s="36"/>
      <c r="B2928" s="43"/>
      <c r="C2928" s="43"/>
      <c r="F2928" s="35"/>
    </row>
    <row r="2929" spans="1:6">
      <c r="A2929" s="36"/>
      <c r="B2929" s="43"/>
      <c r="C2929" s="43"/>
      <c r="F2929" s="35"/>
    </row>
    <row r="2930" spans="1:6">
      <c r="A2930" s="36"/>
      <c r="B2930" s="43"/>
      <c r="C2930" s="43"/>
      <c r="F2930" s="35"/>
    </row>
    <row r="2931" spans="1:6">
      <c r="A2931" s="36"/>
      <c r="B2931" s="43"/>
      <c r="C2931" s="43"/>
      <c r="F2931" s="35"/>
    </row>
    <row r="2932" spans="1:6">
      <c r="A2932" s="36"/>
      <c r="B2932" s="43"/>
      <c r="C2932" s="43"/>
      <c r="F2932" s="35"/>
    </row>
    <row r="2933" spans="1:6">
      <c r="A2933" s="36"/>
      <c r="B2933" s="43"/>
      <c r="C2933" s="43"/>
      <c r="F2933" s="35"/>
    </row>
    <row r="2934" spans="1:6">
      <c r="A2934" s="36"/>
      <c r="B2934" s="43"/>
      <c r="C2934" s="43"/>
      <c r="F2934" s="35"/>
    </row>
    <row r="2935" spans="1:6">
      <c r="A2935" s="36"/>
      <c r="B2935" s="43"/>
      <c r="C2935" s="43"/>
      <c r="F2935" s="35"/>
    </row>
    <row r="2936" spans="1:6">
      <c r="A2936" s="36"/>
      <c r="B2936" s="43"/>
      <c r="C2936" s="43"/>
      <c r="F2936" s="35"/>
    </row>
    <row r="2937" spans="1:6">
      <c r="A2937" s="36"/>
      <c r="B2937" s="43"/>
      <c r="C2937" s="43"/>
      <c r="F2937" s="35"/>
    </row>
    <row r="2938" spans="1:6">
      <c r="A2938" s="36"/>
      <c r="B2938" s="43"/>
      <c r="C2938" s="43"/>
      <c r="F2938" s="35"/>
    </row>
    <row r="2939" spans="1:6">
      <c r="A2939" s="36"/>
      <c r="B2939" s="43"/>
      <c r="C2939" s="43"/>
      <c r="F2939" s="35"/>
    </row>
    <row r="2940" spans="1:6">
      <c r="A2940" s="36"/>
      <c r="B2940" s="43"/>
      <c r="C2940" s="43"/>
      <c r="F2940" s="35"/>
    </row>
    <row r="2941" spans="1:6">
      <c r="A2941" s="36"/>
      <c r="B2941" s="43"/>
      <c r="C2941" s="43"/>
      <c r="F2941" s="35"/>
    </row>
    <row r="2942" spans="1:6">
      <c r="A2942" s="36"/>
      <c r="B2942" s="43"/>
      <c r="C2942" s="43"/>
      <c r="F2942" s="35"/>
    </row>
    <row r="2943" spans="1:6">
      <c r="A2943" s="36"/>
      <c r="B2943" s="43"/>
      <c r="C2943" s="43"/>
      <c r="F2943" s="35"/>
    </row>
    <row r="2944" spans="1:6">
      <c r="A2944" s="36"/>
      <c r="B2944" s="43"/>
      <c r="C2944" s="43"/>
      <c r="F2944" s="35"/>
    </row>
    <row r="2945" spans="1:6">
      <c r="A2945" s="36"/>
      <c r="B2945" s="43"/>
      <c r="C2945" s="43"/>
      <c r="F2945" s="35"/>
    </row>
    <row r="2946" spans="1:6">
      <c r="A2946" s="36"/>
      <c r="B2946" s="43"/>
      <c r="C2946" s="43"/>
      <c r="F2946" s="35"/>
    </row>
    <row r="2947" spans="1:6">
      <c r="A2947" s="36"/>
      <c r="B2947" s="43"/>
      <c r="C2947" s="43"/>
      <c r="F2947" s="35"/>
    </row>
    <row r="2948" spans="1:6">
      <c r="A2948" s="36"/>
      <c r="B2948" s="43"/>
      <c r="C2948" s="43"/>
      <c r="F2948" s="35"/>
    </row>
    <row r="2949" spans="1:6">
      <c r="A2949" s="36"/>
      <c r="B2949" s="43"/>
      <c r="C2949" s="43"/>
      <c r="F2949" s="35"/>
    </row>
    <row r="2950" spans="1:6">
      <c r="A2950" s="36"/>
      <c r="B2950" s="43"/>
      <c r="C2950" s="43"/>
      <c r="F2950" s="35"/>
    </row>
    <row r="2951" spans="1:6">
      <c r="A2951" s="36"/>
      <c r="B2951" s="43"/>
      <c r="C2951" s="43"/>
      <c r="F2951" s="35"/>
    </row>
    <row r="2952" spans="1:6">
      <c r="A2952" s="36"/>
      <c r="B2952" s="43"/>
      <c r="C2952" s="43"/>
      <c r="F2952" s="35"/>
    </row>
    <row r="2953" spans="1:6">
      <c r="A2953" s="36"/>
      <c r="B2953" s="43"/>
      <c r="C2953" s="43"/>
      <c r="F2953" s="35"/>
    </row>
    <row r="2954" spans="1:6">
      <c r="A2954" s="36"/>
      <c r="B2954" s="43"/>
      <c r="C2954" s="43"/>
      <c r="F2954" s="35"/>
    </row>
    <row r="2955" spans="1:6">
      <c r="A2955" s="36"/>
      <c r="B2955" s="43"/>
      <c r="C2955" s="43"/>
      <c r="F2955" s="35"/>
    </row>
    <row r="2956" spans="1:6">
      <c r="A2956" s="36"/>
      <c r="B2956" s="43"/>
      <c r="C2956" s="43"/>
      <c r="F2956" s="35"/>
    </row>
    <row r="2957" spans="1:6">
      <c r="A2957" s="36"/>
      <c r="B2957" s="43"/>
      <c r="C2957" s="43"/>
      <c r="F2957" s="35"/>
    </row>
    <row r="2958" spans="1:6">
      <c r="A2958" s="36"/>
      <c r="B2958" s="43"/>
      <c r="C2958" s="43"/>
      <c r="F2958" s="35"/>
    </row>
    <row r="2959" spans="1:6">
      <c r="A2959" s="36"/>
      <c r="B2959" s="43"/>
      <c r="C2959" s="43"/>
      <c r="F2959" s="35"/>
    </row>
    <row r="2960" spans="1:6">
      <c r="A2960" s="36"/>
      <c r="B2960" s="43"/>
      <c r="C2960" s="43"/>
      <c r="F2960" s="35"/>
    </row>
    <row r="2961" spans="1:6">
      <c r="A2961" s="36"/>
      <c r="B2961" s="43"/>
      <c r="C2961" s="43"/>
      <c r="F2961" s="35"/>
    </row>
    <row r="2962" spans="1:6">
      <c r="A2962" s="36"/>
      <c r="B2962" s="43"/>
      <c r="C2962" s="43"/>
      <c r="F2962" s="35"/>
    </row>
    <row r="2963" spans="1:6">
      <c r="A2963" s="36"/>
      <c r="B2963" s="43"/>
      <c r="C2963" s="43"/>
      <c r="F2963" s="35"/>
    </row>
    <row r="2964" spans="1:6">
      <c r="A2964" s="36"/>
      <c r="B2964" s="43"/>
      <c r="C2964" s="43"/>
      <c r="F2964" s="35"/>
    </row>
    <row r="2965" spans="1:6">
      <c r="A2965" s="36"/>
      <c r="B2965" s="43"/>
      <c r="C2965" s="43"/>
      <c r="F2965" s="35"/>
    </row>
    <row r="2966" spans="1:6">
      <c r="A2966" s="36"/>
      <c r="B2966" s="43"/>
      <c r="C2966" s="43"/>
      <c r="F2966" s="35"/>
    </row>
    <row r="2967" spans="1:6">
      <c r="A2967" s="36"/>
      <c r="B2967" s="43"/>
      <c r="C2967" s="43"/>
      <c r="F2967" s="35"/>
    </row>
    <row r="2968" spans="1:6">
      <c r="A2968" s="36"/>
      <c r="B2968" s="43"/>
      <c r="C2968" s="43"/>
      <c r="F2968" s="35"/>
    </row>
    <row r="2969" spans="1:6">
      <c r="A2969" s="36"/>
      <c r="B2969" s="43"/>
      <c r="C2969" s="43"/>
      <c r="F2969" s="35"/>
    </row>
    <row r="2970" spans="1:6">
      <c r="A2970" s="36"/>
      <c r="B2970" s="43"/>
      <c r="C2970" s="43"/>
      <c r="F2970" s="35"/>
    </row>
    <row r="2971" spans="1:6">
      <c r="A2971" s="36"/>
      <c r="B2971" s="43"/>
      <c r="C2971" s="43"/>
      <c r="F2971" s="35"/>
    </row>
    <row r="2972" spans="1:6">
      <c r="A2972" s="36"/>
      <c r="B2972" s="43"/>
      <c r="C2972" s="43"/>
      <c r="F2972" s="35"/>
    </row>
    <row r="2973" spans="1:6">
      <c r="A2973" s="36"/>
      <c r="B2973" s="43"/>
      <c r="C2973" s="43"/>
      <c r="F2973" s="35"/>
    </row>
    <row r="2974" spans="1:6">
      <c r="A2974" s="36"/>
      <c r="B2974" s="43"/>
      <c r="C2974" s="43"/>
      <c r="F2974" s="35"/>
    </row>
    <row r="2975" spans="1:6">
      <c r="A2975" s="36"/>
      <c r="B2975" s="43"/>
      <c r="C2975" s="43"/>
      <c r="F2975" s="35"/>
    </row>
    <row r="2976" spans="1:6">
      <c r="A2976" s="36"/>
      <c r="B2976" s="43"/>
      <c r="C2976" s="43"/>
      <c r="F2976" s="35"/>
    </row>
    <row r="2977" spans="1:6">
      <c r="A2977" s="36"/>
      <c r="B2977" s="43"/>
      <c r="C2977" s="43"/>
      <c r="F2977" s="35"/>
    </row>
    <row r="2978" spans="1:6">
      <c r="A2978" s="36"/>
      <c r="B2978" s="43"/>
      <c r="C2978" s="43"/>
      <c r="F2978" s="35"/>
    </row>
    <row r="2979" spans="1:6">
      <c r="A2979" s="36"/>
      <c r="B2979" s="43"/>
      <c r="C2979" s="43"/>
      <c r="F2979" s="35"/>
    </row>
    <row r="2980" spans="1:6">
      <c r="A2980" s="36"/>
      <c r="B2980" s="43"/>
      <c r="C2980" s="43"/>
      <c r="F2980" s="35"/>
    </row>
    <row r="2981" spans="1:6">
      <c r="A2981" s="36"/>
      <c r="B2981" s="43"/>
      <c r="C2981" s="43"/>
      <c r="F2981" s="35"/>
    </row>
    <row r="2982" spans="1:6">
      <c r="A2982" s="36"/>
      <c r="B2982" s="43"/>
      <c r="C2982" s="43"/>
      <c r="F2982" s="35"/>
    </row>
    <row r="2983" spans="1:6">
      <c r="A2983" s="36"/>
      <c r="B2983" s="43"/>
      <c r="C2983" s="43"/>
      <c r="F2983" s="35"/>
    </row>
    <row r="2984" spans="1:6">
      <c r="A2984" s="36"/>
      <c r="B2984" s="43"/>
      <c r="C2984" s="43"/>
      <c r="F2984" s="35"/>
    </row>
    <row r="2985" spans="1:6">
      <c r="A2985" s="36"/>
      <c r="B2985" s="43"/>
      <c r="C2985" s="43"/>
      <c r="F2985" s="35"/>
    </row>
    <row r="2986" spans="1:6">
      <c r="A2986" s="36"/>
      <c r="B2986" s="43"/>
      <c r="C2986" s="43"/>
      <c r="F2986" s="35"/>
    </row>
    <row r="2987" spans="1:6">
      <c r="A2987" s="36"/>
      <c r="B2987" s="43"/>
      <c r="C2987" s="43"/>
      <c r="F2987" s="35"/>
    </row>
    <row r="2988" spans="1:6">
      <c r="A2988" s="36"/>
      <c r="B2988" s="43"/>
      <c r="C2988" s="43"/>
      <c r="F2988" s="35"/>
    </row>
    <row r="2989" spans="1:6">
      <c r="A2989" s="36"/>
      <c r="B2989" s="43"/>
      <c r="C2989" s="43"/>
      <c r="F2989" s="35"/>
    </row>
    <row r="2990" spans="1:6">
      <c r="A2990" s="36"/>
      <c r="B2990" s="43"/>
      <c r="C2990" s="43"/>
      <c r="F2990" s="35"/>
    </row>
    <row r="2991" spans="1:6">
      <c r="A2991" s="36"/>
      <c r="B2991" s="43"/>
      <c r="C2991" s="43"/>
      <c r="F2991" s="35"/>
    </row>
    <row r="2992" spans="1:6">
      <c r="A2992" s="36"/>
      <c r="B2992" s="43"/>
      <c r="C2992" s="43"/>
      <c r="F2992" s="35"/>
    </row>
    <row r="2993" spans="1:6">
      <c r="A2993" s="36"/>
      <c r="B2993" s="43"/>
      <c r="C2993" s="43"/>
      <c r="F2993" s="35"/>
    </row>
    <row r="2994" spans="1:6">
      <c r="A2994" s="36"/>
      <c r="B2994" s="43"/>
      <c r="C2994" s="43"/>
      <c r="F2994" s="35"/>
    </row>
    <row r="2995" spans="1:6">
      <c r="A2995" s="36"/>
      <c r="B2995" s="43"/>
      <c r="C2995" s="43"/>
      <c r="F2995" s="35"/>
    </row>
    <row r="2996" spans="1:6">
      <c r="A2996" s="36"/>
      <c r="B2996" s="43"/>
      <c r="C2996" s="43"/>
      <c r="F2996" s="35"/>
    </row>
    <row r="2997" spans="1:6">
      <c r="A2997" s="36"/>
      <c r="B2997" s="43"/>
      <c r="C2997" s="43"/>
      <c r="F2997" s="35"/>
    </row>
    <row r="2998" spans="1:6">
      <c r="A2998" s="36"/>
      <c r="B2998" s="43"/>
      <c r="C2998" s="43"/>
      <c r="F2998" s="35"/>
    </row>
    <row r="2999" spans="1:6">
      <c r="A2999" s="36"/>
      <c r="B2999" s="43"/>
      <c r="C2999" s="43"/>
      <c r="F2999" s="35"/>
    </row>
    <row r="3000" spans="1:6">
      <c r="A3000" s="36"/>
      <c r="B3000" s="43"/>
      <c r="C3000" s="43"/>
      <c r="F3000" s="35"/>
    </row>
    <row r="3001" spans="1:6">
      <c r="A3001" s="36"/>
      <c r="B3001" s="43"/>
      <c r="C3001" s="43"/>
      <c r="F3001" s="35"/>
    </row>
    <row r="3002" spans="1:6">
      <c r="A3002" s="36"/>
      <c r="B3002" s="43"/>
      <c r="C3002" s="43"/>
      <c r="F3002" s="35"/>
    </row>
    <row r="3003" spans="1:6">
      <c r="A3003" s="36"/>
      <c r="B3003" s="43"/>
      <c r="C3003" s="43"/>
      <c r="F3003" s="35"/>
    </row>
    <row r="3004" spans="1:6">
      <c r="A3004" s="36"/>
      <c r="B3004" s="43"/>
      <c r="C3004" s="43"/>
      <c r="F3004" s="35"/>
    </row>
    <row r="3005" spans="1:6">
      <c r="A3005" s="36"/>
      <c r="B3005" s="43"/>
      <c r="C3005" s="43"/>
      <c r="F3005" s="35"/>
    </row>
    <row r="3006" spans="1:6">
      <c r="A3006" s="36"/>
      <c r="B3006" s="43"/>
      <c r="C3006" s="43"/>
      <c r="F3006" s="35"/>
    </row>
    <row r="3007" spans="1:6">
      <c r="A3007" s="36"/>
      <c r="B3007" s="43"/>
      <c r="C3007" s="43"/>
      <c r="F3007" s="35"/>
    </row>
    <row r="3008" spans="1:6">
      <c r="A3008" s="36"/>
      <c r="B3008" s="43"/>
      <c r="C3008" s="43"/>
      <c r="F3008" s="35"/>
    </row>
    <row r="3009" spans="1:6">
      <c r="A3009" s="36"/>
      <c r="B3009" s="43"/>
      <c r="C3009" s="43"/>
      <c r="F3009" s="35"/>
    </row>
    <row r="3010" spans="1:6">
      <c r="A3010" s="36"/>
      <c r="B3010" s="43"/>
      <c r="C3010" s="43"/>
      <c r="F3010" s="35"/>
    </row>
    <row r="3011" spans="1:6">
      <c r="A3011" s="36"/>
      <c r="B3011" s="43"/>
      <c r="C3011" s="43"/>
      <c r="F3011" s="35"/>
    </row>
    <row r="3012" spans="1:6">
      <c r="A3012" s="36"/>
      <c r="B3012" s="43"/>
      <c r="C3012" s="43"/>
      <c r="F3012" s="35"/>
    </row>
    <row r="3013" spans="1:6">
      <c r="A3013" s="36"/>
      <c r="B3013" s="43"/>
      <c r="C3013" s="43"/>
      <c r="F3013" s="35"/>
    </row>
    <row r="3014" spans="1:6">
      <c r="A3014" s="36"/>
      <c r="B3014" s="43"/>
      <c r="C3014" s="43"/>
      <c r="F3014" s="35"/>
    </row>
    <row r="3015" spans="1:6">
      <c r="A3015" s="36"/>
      <c r="B3015" s="43"/>
      <c r="C3015" s="43"/>
      <c r="F3015" s="35"/>
    </row>
    <row r="3016" spans="1:6">
      <c r="A3016" s="36"/>
      <c r="B3016" s="43"/>
      <c r="C3016" s="43"/>
      <c r="F3016" s="35"/>
    </row>
    <row r="3017" spans="1:6">
      <c r="A3017" s="36"/>
      <c r="B3017" s="43"/>
      <c r="C3017" s="43"/>
      <c r="F3017" s="35"/>
    </row>
    <row r="3018" spans="1:6">
      <c r="A3018" s="36"/>
      <c r="B3018" s="43"/>
      <c r="C3018" s="43"/>
      <c r="F3018" s="35"/>
    </row>
    <row r="3019" spans="1:6">
      <c r="A3019" s="36"/>
      <c r="B3019" s="43"/>
      <c r="C3019" s="43"/>
      <c r="F3019" s="35"/>
    </row>
    <row r="3020" spans="1:6">
      <c r="A3020" s="36"/>
      <c r="B3020" s="43"/>
      <c r="C3020" s="43"/>
      <c r="F3020" s="35"/>
    </row>
    <row r="3021" spans="1:6">
      <c r="A3021" s="36"/>
      <c r="B3021" s="43"/>
      <c r="C3021" s="43"/>
      <c r="F3021" s="35"/>
    </row>
    <row r="3022" spans="1:6">
      <c r="A3022" s="36"/>
      <c r="B3022" s="43"/>
      <c r="C3022" s="43"/>
      <c r="F3022" s="35"/>
    </row>
    <row r="3023" spans="1:6">
      <c r="A3023" s="36"/>
      <c r="B3023" s="43"/>
      <c r="C3023" s="43"/>
      <c r="F3023" s="35"/>
    </row>
    <row r="3024" spans="1:6">
      <c r="A3024" s="36"/>
      <c r="B3024" s="43"/>
      <c r="C3024" s="43"/>
      <c r="F3024" s="35"/>
    </row>
    <row r="3025" spans="1:6">
      <c r="A3025" s="36"/>
      <c r="B3025" s="43"/>
      <c r="C3025" s="43"/>
      <c r="F3025" s="35"/>
    </row>
    <row r="3026" spans="1:6">
      <c r="A3026" s="36"/>
      <c r="B3026" s="43"/>
      <c r="C3026" s="43"/>
      <c r="F3026" s="35"/>
    </row>
    <row r="3027" spans="1:6">
      <c r="A3027" s="36"/>
      <c r="B3027" s="43"/>
      <c r="C3027" s="43"/>
      <c r="F3027" s="35"/>
    </row>
    <row r="3028" spans="1:6">
      <c r="A3028" s="36"/>
      <c r="B3028" s="43"/>
      <c r="C3028" s="43"/>
      <c r="F3028" s="35"/>
    </row>
    <row r="3029" spans="1:6">
      <c r="A3029" s="36"/>
      <c r="B3029" s="43"/>
      <c r="C3029" s="43"/>
      <c r="F3029" s="35"/>
    </row>
    <row r="3030" spans="1:6">
      <c r="A3030" s="36"/>
      <c r="B3030" s="43"/>
      <c r="C3030" s="43"/>
      <c r="F3030" s="35"/>
    </row>
    <row r="3031" spans="1:6">
      <c r="A3031" s="36"/>
      <c r="B3031" s="43"/>
      <c r="C3031" s="43"/>
      <c r="F3031" s="35"/>
    </row>
    <row r="3032" spans="1:6">
      <c r="A3032" s="36"/>
      <c r="B3032" s="43"/>
      <c r="C3032" s="43"/>
      <c r="F3032" s="35"/>
    </row>
    <row r="3033" spans="1:6">
      <c r="A3033" s="36"/>
      <c r="B3033" s="43"/>
      <c r="C3033" s="43"/>
      <c r="F3033" s="35"/>
    </row>
    <row r="3034" spans="1:6">
      <c r="A3034" s="36"/>
      <c r="B3034" s="43"/>
      <c r="C3034" s="43"/>
      <c r="F3034" s="35"/>
    </row>
    <row r="3035" spans="1:6">
      <c r="A3035" s="36"/>
      <c r="B3035" s="43"/>
      <c r="C3035" s="43"/>
      <c r="F3035" s="35"/>
    </row>
    <row r="3036" spans="1:6">
      <c r="A3036" s="36"/>
      <c r="B3036" s="43"/>
      <c r="C3036" s="43"/>
      <c r="F3036" s="35"/>
    </row>
    <row r="3037" spans="1:6">
      <c r="A3037" s="36"/>
      <c r="B3037" s="43"/>
      <c r="C3037" s="43"/>
      <c r="F3037" s="35"/>
    </row>
    <row r="3038" spans="1:6">
      <c r="A3038" s="36"/>
      <c r="B3038" s="43"/>
      <c r="C3038" s="43"/>
      <c r="F3038" s="35"/>
    </row>
    <row r="3039" spans="1:6">
      <c r="A3039" s="36"/>
      <c r="B3039" s="43"/>
      <c r="C3039" s="43"/>
      <c r="F3039" s="35"/>
    </row>
    <row r="3040" spans="1:6">
      <c r="A3040" s="36"/>
      <c r="B3040" s="43"/>
      <c r="C3040" s="43"/>
      <c r="F3040" s="35"/>
    </row>
    <row r="3041" spans="1:6">
      <c r="A3041" s="36"/>
      <c r="B3041" s="43"/>
      <c r="C3041" s="43"/>
      <c r="F3041" s="35"/>
    </row>
    <row r="3042" spans="1:6">
      <c r="A3042" s="36"/>
      <c r="B3042" s="43"/>
      <c r="C3042" s="43"/>
      <c r="F3042" s="35"/>
    </row>
    <row r="3043" spans="1:6">
      <c r="A3043" s="36"/>
      <c r="B3043" s="43"/>
      <c r="C3043" s="43"/>
      <c r="F3043" s="35"/>
    </row>
    <row r="3044" spans="1:6">
      <c r="A3044" s="36"/>
      <c r="B3044" s="43"/>
      <c r="C3044" s="43"/>
      <c r="F3044" s="35"/>
    </row>
    <row r="3045" spans="1:6">
      <c r="A3045" s="36"/>
      <c r="B3045" s="43"/>
      <c r="C3045" s="43"/>
      <c r="F3045" s="35"/>
    </row>
    <row r="3046" spans="1:6">
      <c r="A3046" s="36"/>
      <c r="B3046" s="43"/>
      <c r="C3046" s="43"/>
      <c r="F3046" s="35"/>
    </row>
    <row r="3047" spans="1:6">
      <c r="A3047" s="36"/>
      <c r="B3047" s="43"/>
      <c r="C3047" s="43"/>
      <c r="F3047" s="35"/>
    </row>
    <row r="3048" spans="1:6">
      <c r="A3048" s="36"/>
      <c r="B3048" s="43"/>
      <c r="C3048" s="43"/>
      <c r="F3048" s="35"/>
    </row>
    <row r="3049" spans="1:6">
      <c r="A3049" s="36"/>
      <c r="B3049" s="43"/>
      <c r="C3049" s="43"/>
      <c r="F3049" s="35"/>
    </row>
    <row r="3050" spans="1:6">
      <c r="A3050" s="36"/>
      <c r="B3050" s="43"/>
      <c r="C3050" s="43"/>
      <c r="F3050" s="35"/>
    </row>
    <row r="3051" spans="1:6">
      <c r="A3051" s="36"/>
      <c r="B3051" s="43"/>
      <c r="C3051" s="43"/>
      <c r="F3051" s="35"/>
    </row>
    <row r="3052" spans="1:6">
      <c r="A3052" s="36"/>
      <c r="B3052" s="43"/>
      <c r="C3052" s="43"/>
      <c r="F3052" s="35"/>
    </row>
    <row r="3053" spans="1:6">
      <c r="A3053" s="36"/>
      <c r="B3053" s="43"/>
      <c r="C3053" s="43"/>
      <c r="F3053" s="35"/>
    </row>
    <row r="3054" spans="1:6">
      <c r="A3054" s="36"/>
      <c r="B3054" s="43"/>
      <c r="C3054" s="43"/>
      <c r="F3054" s="35"/>
    </row>
    <row r="3055" spans="1:6">
      <c r="A3055" s="36"/>
      <c r="B3055" s="43"/>
      <c r="C3055" s="43"/>
      <c r="F3055" s="35"/>
    </row>
    <row r="3056" spans="1:6">
      <c r="A3056" s="36"/>
      <c r="B3056" s="43"/>
      <c r="C3056" s="43"/>
      <c r="F3056" s="35"/>
    </row>
    <row r="3057" spans="1:6">
      <c r="A3057" s="36"/>
      <c r="B3057" s="43"/>
      <c r="C3057" s="43"/>
      <c r="F3057" s="35"/>
    </row>
    <row r="3058" spans="1:6">
      <c r="A3058" s="36"/>
      <c r="B3058" s="43"/>
      <c r="C3058" s="43"/>
      <c r="F3058" s="35"/>
    </row>
    <row r="3059" spans="1:6">
      <c r="A3059" s="36"/>
      <c r="B3059" s="43"/>
      <c r="C3059" s="43"/>
      <c r="F3059" s="35"/>
    </row>
    <row r="3060" spans="1:6">
      <c r="A3060" s="36"/>
      <c r="B3060" s="43"/>
      <c r="C3060" s="43"/>
      <c r="F3060" s="35"/>
    </row>
    <row r="3061" spans="1:6">
      <c r="A3061" s="36"/>
      <c r="B3061" s="43"/>
      <c r="C3061" s="43"/>
      <c r="F3061" s="35"/>
    </row>
    <row r="3062" spans="1:6">
      <c r="A3062" s="36"/>
      <c r="B3062" s="43"/>
      <c r="C3062" s="43"/>
      <c r="F3062" s="35"/>
    </row>
    <row r="3063" spans="1:6">
      <c r="A3063" s="36"/>
      <c r="B3063" s="43"/>
      <c r="C3063" s="43"/>
      <c r="F3063" s="35"/>
    </row>
    <row r="3064" spans="1:6">
      <c r="A3064" s="36"/>
      <c r="B3064" s="43"/>
      <c r="C3064" s="43"/>
      <c r="F3064" s="35"/>
    </row>
    <row r="3065" spans="1:6">
      <c r="A3065" s="36"/>
      <c r="B3065" s="43"/>
      <c r="C3065" s="43"/>
      <c r="F3065" s="35"/>
    </row>
    <row r="3066" spans="1:6">
      <c r="A3066" s="36"/>
      <c r="B3066" s="43"/>
      <c r="C3066" s="43"/>
      <c r="F3066" s="35"/>
    </row>
    <row r="3067" spans="1:6">
      <c r="A3067" s="36"/>
      <c r="B3067" s="43"/>
      <c r="C3067" s="43"/>
      <c r="F3067" s="35"/>
    </row>
    <row r="3068" spans="1:6">
      <c r="A3068" s="36"/>
      <c r="B3068" s="43"/>
      <c r="C3068" s="43"/>
      <c r="F3068" s="35"/>
    </row>
    <row r="3069" spans="1:6">
      <c r="A3069" s="36"/>
      <c r="B3069" s="43"/>
      <c r="C3069" s="43"/>
      <c r="F3069" s="35"/>
    </row>
    <row r="3070" spans="1:6">
      <c r="A3070" s="36"/>
      <c r="B3070" s="43"/>
      <c r="C3070" s="43"/>
      <c r="F3070" s="35"/>
    </row>
    <row r="3071" spans="1:6">
      <c r="A3071" s="36"/>
      <c r="B3071" s="43"/>
      <c r="C3071" s="43"/>
      <c r="F3071" s="35"/>
    </row>
    <row r="3072" spans="1:6">
      <c r="A3072" s="36"/>
      <c r="B3072" s="43"/>
      <c r="C3072" s="43"/>
      <c r="F3072" s="35"/>
    </row>
    <row r="3073" spans="1:6">
      <c r="A3073" s="36"/>
      <c r="B3073" s="43"/>
      <c r="C3073" s="43"/>
      <c r="F3073" s="35"/>
    </row>
    <row r="3074" spans="1:6">
      <c r="A3074" s="36"/>
      <c r="B3074" s="43"/>
      <c r="C3074" s="43"/>
      <c r="F3074" s="35"/>
    </row>
    <row r="3075" spans="1:6">
      <c r="A3075" s="36"/>
      <c r="B3075" s="43"/>
      <c r="C3075" s="43"/>
      <c r="F3075" s="35"/>
    </row>
    <row r="3076" spans="1:6">
      <c r="A3076" s="36"/>
      <c r="B3076" s="43"/>
      <c r="C3076" s="43"/>
      <c r="F3076" s="35"/>
    </row>
    <row r="3077" spans="1:6">
      <c r="A3077" s="36"/>
      <c r="B3077" s="43"/>
      <c r="C3077" s="43"/>
      <c r="F3077" s="35"/>
    </row>
    <row r="3078" spans="1:6">
      <c r="A3078" s="36"/>
      <c r="B3078" s="43"/>
      <c r="C3078" s="43"/>
      <c r="F3078" s="35"/>
    </row>
    <row r="3079" spans="1:6">
      <c r="A3079" s="36"/>
      <c r="B3079" s="43"/>
      <c r="C3079" s="43"/>
      <c r="F3079" s="35"/>
    </row>
    <row r="3080" spans="1:6">
      <c r="A3080" s="36"/>
      <c r="B3080" s="43"/>
      <c r="C3080" s="43"/>
      <c r="F3080" s="35"/>
    </row>
    <row r="3081" spans="1:6">
      <c r="A3081" s="36"/>
      <c r="B3081" s="43"/>
      <c r="C3081" s="43"/>
      <c r="F3081" s="35"/>
    </row>
    <row r="3082" spans="1:6">
      <c r="A3082" s="36"/>
      <c r="B3082" s="43"/>
      <c r="C3082" s="43"/>
      <c r="F3082" s="35"/>
    </row>
    <row r="3083" spans="1:6">
      <c r="A3083" s="36"/>
      <c r="B3083" s="43"/>
      <c r="C3083" s="43"/>
      <c r="F3083" s="35"/>
    </row>
    <row r="3084" spans="1:6">
      <c r="A3084" s="36"/>
      <c r="B3084" s="43"/>
      <c r="C3084" s="43"/>
      <c r="F3084" s="35"/>
    </row>
    <row r="3085" spans="1:6">
      <c r="A3085" s="36"/>
      <c r="B3085" s="43"/>
      <c r="C3085" s="43"/>
      <c r="F3085" s="35"/>
    </row>
    <row r="3086" spans="1:6">
      <c r="A3086" s="36"/>
      <c r="B3086" s="43"/>
      <c r="C3086" s="43"/>
      <c r="F3086" s="35"/>
    </row>
    <row r="3087" spans="1:6">
      <c r="A3087" s="36"/>
      <c r="B3087" s="43"/>
      <c r="C3087" s="43"/>
      <c r="F3087" s="35"/>
    </row>
    <row r="3088" spans="1:6">
      <c r="A3088" s="36"/>
      <c r="B3088" s="43"/>
      <c r="C3088" s="43"/>
      <c r="F3088" s="35"/>
    </row>
    <row r="3089" spans="1:6">
      <c r="A3089" s="36"/>
      <c r="B3089" s="43"/>
      <c r="C3089" s="43"/>
      <c r="F3089" s="35"/>
    </row>
    <row r="3090" spans="1:6">
      <c r="A3090" s="36"/>
      <c r="B3090" s="43"/>
      <c r="C3090" s="43"/>
      <c r="F3090" s="35"/>
    </row>
    <row r="3091" spans="1:6">
      <c r="A3091" s="36"/>
      <c r="B3091" s="43"/>
      <c r="C3091" s="43"/>
      <c r="F3091" s="35"/>
    </row>
    <row r="3092" spans="1:6">
      <c r="A3092" s="36"/>
      <c r="B3092" s="43"/>
      <c r="C3092" s="43"/>
      <c r="F3092" s="35"/>
    </row>
    <row r="3093" spans="1:6">
      <c r="A3093" s="36"/>
      <c r="B3093" s="43"/>
      <c r="C3093" s="43"/>
      <c r="F3093" s="35"/>
    </row>
    <row r="3094" spans="1:6">
      <c r="A3094" s="36"/>
      <c r="B3094" s="43"/>
      <c r="C3094" s="43"/>
      <c r="F3094" s="35"/>
    </row>
    <row r="3095" spans="1:6">
      <c r="A3095" s="36"/>
      <c r="B3095" s="43"/>
      <c r="C3095" s="43"/>
      <c r="F3095" s="35"/>
    </row>
    <row r="3096" spans="1:6">
      <c r="A3096" s="36"/>
      <c r="B3096" s="43"/>
      <c r="C3096" s="43"/>
      <c r="F3096" s="35"/>
    </row>
    <row r="3097" spans="1:6">
      <c r="A3097" s="36"/>
      <c r="B3097" s="43"/>
      <c r="C3097" s="43"/>
      <c r="F3097" s="35"/>
    </row>
    <row r="3098" spans="1:6">
      <c r="A3098" s="36"/>
      <c r="B3098" s="43"/>
      <c r="C3098" s="43"/>
      <c r="F3098" s="35"/>
    </row>
    <row r="3099" spans="1:6">
      <c r="A3099" s="36"/>
      <c r="B3099" s="43"/>
      <c r="C3099" s="43"/>
      <c r="F3099" s="35"/>
    </row>
    <row r="3100" spans="1:6">
      <c r="A3100" s="36"/>
      <c r="B3100" s="43"/>
      <c r="C3100" s="43"/>
      <c r="F3100" s="35"/>
    </row>
    <row r="3101" spans="1:6">
      <c r="A3101" s="36"/>
      <c r="B3101" s="43"/>
      <c r="C3101" s="43"/>
      <c r="F3101" s="35"/>
    </row>
    <row r="3102" spans="1:6">
      <c r="A3102" s="36"/>
      <c r="B3102" s="43"/>
      <c r="C3102" s="43"/>
      <c r="F3102" s="35"/>
    </row>
    <row r="3103" spans="1:6">
      <c r="A3103" s="36"/>
      <c r="B3103" s="43"/>
      <c r="C3103" s="43"/>
      <c r="F3103" s="35"/>
    </row>
    <row r="3104" spans="1:6">
      <c r="A3104" s="36"/>
      <c r="B3104" s="43"/>
      <c r="C3104" s="43"/>
      <c r="F3104" s="35"/>
    </row>
    <row r="3105" spans="1:6">
      <c r="A3105" s="36"/>
      <c r="B3105" s="43"/>
      <c r="C3105" s="43"/>
      <c r="F3105" s="35"/>
    </row>
    <row r="3106" spans="1:6">
      <c r="A3106" s="36"/>
      <c r="B3106" s="43"/>
      <c r="C3106" s="43"/>
      <c r="F3106" s="35"/>
    </row>
    <row r="3107" spans="1:6">
      <c r="A3107" s="36"/>
      <c r="B3107" s="43"/>
      <c r="C3107" s="43"/>
      <c r="F3107" s="35"/>
    </row>
    <row r="3108" spans="1:6">
      <c r="A3108" s="36"/>
      <c r="B3108" s="43"/>
      <c r="C3108" s="43"/>
      <c r="F3108" s="35"/>
    </row>
    <row r="3109" spans="1:6">
      <c r="A3109" s="36"/>
      <c r="B3109" s="43"/>
      <c r="C3109" s="43"/>
      <c r="F3109" s="35"/>
    </row>
    <row r="3110" spans="1:6">
      <c r="A3110" s="36"/>
      <c r="B3110" s="43"/>
      <c r="C3110" s="43"/>
      <c r="F3110" s="35"/>
    </row>
    <row r="3111" spans="1:6">
      <c r="A3111" s="36"/>
      <c r="B3111" s="43"/>
      <c r="C3111" s="43"/>
      <c r="F3111" s="35"/>
    </row>
    <row r="3112" spans="1:6">
      <c r="A3112" s="36"/>
      <c r="B3112" s="43"/>
      <c r="C3112" s="43"/>
      <c r="F3112" s="35"/>
    </row>
    <row r="3113" spans="1:6">
      <c r="A3113" s="36"/>
      <c r="B3113" s="43"/>
      <c r="C3113" s="43"/>
      <c r="F3113" s="35"/>
    </row>
    <row r="3114" spans="1:6">
      <c r="A3114" s="36"/>
      <c r="B3114" s="43"/>
      <c r="C3114" s="43"/>
      <c r="F3114" s="35"/>
    </row>
    <row r="3115" spans="1:6">
      <c r="A3115" s="36"/>
      <c r="B3115" s="43"/>
      <c r="C3115" s="43"/>
      <c r="F3115" s="35"/>
    </row>
    <row r="3116" spans="1:6">
      <c r="A3116" s="36"/>
      <c r="B3116" s="43"/>
      <c r="C3116" s="43"/>
      <c r="F3116" s="35"/>
    </row>
    <row r="3117" spans="1:6">
      <c r="A3117" s="36"/>
      <c r="B3117" s="43"/>
      <c r="C3117" s="43"/>
      <c r="F3117" s="35"/>
    </row>
    <row r="3118" spans="1:6">
      <c r="A3118" s="36"/>
      <c r="B3118" s="43"/>
      <c r="C3118" s="43"/>
      <c r="F3118" s="35"/>
    </row>
    <row r="3119" spans="1:6">
      <c r="A3119" s="36"/>
      <c r="B3119" s="43"/>
      <c r="C3119" s="43"/>
      <c r="F3119" s="35"/>
    </row>
    <row r="3120" spans="1:6">
      <c r="A3120" s="36"/>
      <c r="B3120" s="43"/>
      <c r="C3120" s="43"/>
      <c r="F3120" s="35"/>
    </row>
    <row r="3121" spans="1:6">
      <c r="A3121" s="36"/>
      <c r="B3121" s="43"/>
      <c r="C3121" s="43"/>
      <c r="F3121" s="35"/>
    </row>
    <row r="3122" spans="1:6">
      <c r="A3122" s="36"/>
      <c r="B3122" s="43"/>
      <c r="C3122" s="43"/>
      <c r="F3122" s="35"/>
    </row>
    <row r="3123" spans="1:6">
      <c r="A3123" s="36"/>
      <c r="B3123" s="43"/>
      <c r="C3123" s="43"/>
      <c r="F3123" s="35"/>
    </row>
    <row r="3124" spans="1:6">
      <c r="A3124" s="36"/>
      <c r="B3124" s="43"/>
      <c r="C3124" s="43"/>
      <c r="F3124" s="35"/>
    </row>
    <row r="3125" spans="1:6">
      <c r="A3125" s="36"/>
      <c r="B3125" s="43"/>
      <c r="C3125" s="43"/>
      <c r="F3125" s="35"/>
    </row>
    <row r="3126" spans="1:6">
      <c r="A3126" s="36"/>
      <c r="B3126" s="43"/>
      <c r="C3126" s="43"/>
      <c r="F3126" s="35"/>
    </row>
    <row r="3127" spans="1:6">
      <c r="A3127" s="36"/>
      <c r="B3127" s="43"/>
      <c r="C3127" s="43"/>
      <c r="F3127" s="35"/>
    </row>
    <row r="3128" spans="1:6">
      <c r="A3128" s="36"/>
      <c r="B3128" s="43"/>
      <c r="C3128" s="43"/>
      <c r="F3128" s="35"/>
    </row>
    <row r="3129" spans="1:6">
      <c r="A3129" s="36"/>
      <c r="B3129" s="43"/>
      <c r="C3129" s="43"/>
      <c r="F3129" s="35"/>
    </row>
    <row r="3130" spans="1:6">
      <c r="A3130" s="36"/>
      <c r="B3130" s="43"/>
      <c r="C3130" s="43"/>
      <c r="F3130" s="35"/>
    </row>
    <row r="3131" spans="1:6">
      <c r="A3131" s="36"/>
      <c r="B3131" s="43"/>
      <c r="C3131" s="43"/>
      <c r="F3131" s="35"/>
    </row>
    <row r="3132" spans="1:6">
      <c r="A3132" s="36"/>
      <c r="B3132" s="43"/>
      <c r="C3132" s="43"/>
      <c r="F3132" s="35"/>
    </row>
    <row r="3133" spans="1:6">
      <c r="A3133" s="36"/>
      <c r="B3133" s="43"/>
      <c r="C3133" s="43"/>
      <c r="F3133" s="35"/>
    </row>
    <row r="3134" spans="1:6">
      <c r="A3134" s="36"/>
      <c r="B3134" s="43"/>
      <c r="C3134" s="43"/>
      <c r="F3134" s="35"/>
    </row>
    <row r="3135" spans="1:6">
      <c r="A3135" s="36"/>
      <c r="B3135" s="43"/>
      <c r="C3135" s="43"/>
      <c r="F3135" s="35"/>
    </row>
    <row r="3136" spans="1:6">
      <c r="A3136" s="36"/>
      <c r="B3136" s="43"/>
      <c r="C3136" s="43"/>
      <c r="F3136" s="35"/>
    </row>
    <row r="3137" spans="1:6">
      <c r="A3137" s="36"/>
      <c r="B3137" s="43"/>
      <c r="C3137" s="43"/>
      <c r="F3137" s="35"/>
    </row>
    <row r="3138" spans="1:6">
      <c r="A3138" s="36"/>
      <c r="B3138" s="43"/>
      <c r="C3138" s="43"/>
      <c r="F3138" s="35"/>
    </row>
    <row r="3139" spans="1:6">
      <c r="A3139" s="36"/>
      <c r="B3139" s="43"/>
      <c r="C3139" s="43"/>
      <c r="F3139" s="35"/>
    </row>
    <row r="3140" spans="1:6">
      <c r="A3140" s="36"/>
      <c r="B3140" s="43"/>
      <c r="C3140" s="43"/>
      <c r="F3140" s="35"/>
    </row>
    <row r="3141" spans="1:6">
      <c r="A3141" s="36"/>
      <c r="B3141" s="43"/>
      <c r="C3141" s="43"/>
      <c r="F3141" s="35"/>
    </row>
    <row r="3142" spans="1:6">
      <c r="A3142" s="36"/>
      <c r="B3142" s="43"/>
      <c r="C3142" s="43"/>
      <c r="F3142" s="35"/>
    </row>
    <row r="3143" spans="1:6">
      <c r="A3143" s="36"/>
      <c r="B3143" s="43"/>
      <c r="C3143" s="43"/>
      <c r="F3143" s="35"/>
    </row>
    <row r="3144" spans="1:6">
      <c r="A3144" s="36"/>
      <c r="B3144" s="43"/>
      <c r="C3144" s="43"/>
      <c r="F3144" s="35"/>
    </row>
    <row r="3145" spans="1:6">
      <c r="A3145" s="36"/>
      <c r="B3145" s="43"/>
      <c r="C3145" s="43"/>
      <c r="F3145" s="35"/>
    </row>
    <row r="3146" spans="1:6">
      <c r="A3146" s="36"/>
      <c r="B3146" s="43"/>
      <c r="C3146" s="43"/>
      <c r="F3146" s="35"/>
    </row>
    <row r="3147" spans="1:6">
      <c r="A3147" s="36"/>
      <c r="B3147" s="43"/>
      <c r="C3147" s="43"/>
      <c r="F3147" s="35"/>
    </row>
    <row r="3148" spans="1:6">
      <c r="A3148" s="36"/>
      <c r="B3148" s="43"/>
      <c r="C3148" s="43"/>
      <c r="F3148" s="35"/>
    </row>
    <row r="3149" spans="1:6">
      <c r="A3149" s="36"/>
      <c r="B3149" s="43"/>
      <c r="C3149" s="43"/>
      <c r="F3149" s="35"/>
    </row>
    <row r="3150" spans="1:6">
      <c r="A3150" s="36"/>
      <c r="B3150" s="43"/>
      <c r="C3150" s="43"/>
      <c r="F3150" s="35"/>
    </row>
    <row r="3151" spans="1:6">
      <c r="A3151" s="36"/>
      <c r="B3151" s="43"/>
      <c r="C3151" s="43"/>
      <c r="F3151" s="35"/>
    </row>
    <row r="3152" spans="1:6">
      <c r="A3152" s="36"/>
      <c r="B3152" s="43"/>
      <c r="C3152" s="43"/>
      <c r="F3152" s="35"/>
    </row>
    <row r="3153" spans="1:6">
      <c r="A3153" s="36"/>
      <c r="B3153" s="43"/>
      <c r="C3153" s="43"/>
      <c r="F3153" s="35"/>
    </row>
    <row r="3154" spans="1:6">
      <c r="A3154" s="36"/>
      <c r="B3154" s="43"/>
      <c r="C3154" s="43"/>
      <c r="F3154" s="35"/>
    </row>
    <row r="3155" spans="1:6">
      <c r="A3155" s="36"/>
      <c r="B3155" s="43"/>
      <c r="C3155" s="43"/>
      <c r="F3155" s="35"/>
    </row>
    <row r="3156" spans="1:6">
      <c r="A3156" s="36"/>
      <c r="B3156" s="43"/>
      <c r="C3156" s="43"/>
      <c r="F3156" s="35"/>
    </row>
    <row r="3157" spans="1:6">
      <c r="A3157" s="36"/>
      <c r="B3157" s="43"/>
      <c r="C3157" s="43"/>
      <c r="F3157" s="35"/>
    </row>
    <row r="3158" spans="1:6">
      <c r="A3158" s="36"/>
      <c r="B3158" s="43"/>
      <c r="C3158" s="43"/>
      <c r="F3158" s="35"/>
    </row>
    <row r="3159" spans="1:6">
      <c r="A3159" s="36"/>
      <c r="B3159" s="43"/>
      <c r="C3159" s="43"/>
      <c r="F3159" s="35"/>
    </row>
    <row r="3160" spans="1:6">
      <c r="A3160" s="36"/>
      <c r="B3160" s="43"/>
      <c r="C3160" s="43"/>
      <c r="F3160" s="35"/>
    </row>
    <row r="3161" spans="1:6">
      <c r="A3161" s="36"/>
      <c r="B3161" s="43"/>
      <c r="C3161" s="43"/>
      <c r="F3161" s="35"/>
    </row>
    <row r="3162" spans="1:6">
      <c r="A3162" s="36"/>
      <c r="B3162" s="43"/>
      <c r="C3162" s="43"/>
      <c r="F3162" s="35"/>
    </row>
    <row r="3163" spans="1:6">
      <c r="A3163" s="36"/>
      <c r="B3163" s="43"/>
      <c r="C3163" s="43"/>
      <c r="F3163" s="35"/>
    </row>
    <row r="3164" spans="1:6">
      <c r="A3164" s="36"/>
      <c r="B3164" s="43"/>
      <c r="C3164" s="43"/>
      <c r="F3164" s="35"/>
    </row>
    <row r="3165" spans="1:6">
      <c r="A3165" s="36"/>
      <c r="B3165" s="43"/>
      <c r="C3165" s="43"/>
      <c r="F3165" s="35"/>
    </row>
    <row r="3166" spans="1:6">
      <c r="A3166" s="36"/>
      <c r="B3166" s="43"/>
      <c r="C3166" s="43"/>
      <c r="F3166" s="35"/>
    </row>
    <row r="3167" spans="1:6">
      <c r="A3167" s="36"/>
      <c r="B3167" s="43"/>
      <c r="C3167" s="43"/>
      <c r="F3167" s="35"/>
    </row>
    <row r="3168" spans="1:6">
      <c r="A3168" s="36"/>
      <c r="B3168" s="43"/>
      <c r="C3168" s="43"/>
      <c r="F3168" s="35"/>
    </row>
    <row r="3169" spans="1:6">
      <c r="A3169" s="36"/>
      <c r="B3169" s="43"/>
      <c r="C3169" s="43"/>
      <c r="F3169" s="35"/>
    </row>
    <row r="3170" spans="1:6">
      <c r="A3170" s="36"/>
      <c r="B3170" s="43"/>
      <c r="C3170" s="43"/>
      <c r="F3170" s="35"/>
    </row>
    <row r="3171" spans="1:6">
      <c r="A3171" s="36"/>
      <c r="B3171" s="43"/>
      <c r="C3171" s="43"/>
      <c r="F3171" s="35"/>
    </row>
    <row r="3172" spans="1:6">
      <c r="A3172" s="36"/>
      <c r="B3172" s="43"/>
      <c r="C3172" s="43"/>
      <c r="F3172" s="35"/>
    </row>
    <row r="3173" spans="1:6">
      <c r="A3173" s="36"/>
      <c r="B3173" s="43"/>
      <c r="C3173" s="43"/>
      <c r="F3173" s="35"/>
    </row>
    <row r="3174" spans="1:6">
      <c r="A3174" s="36"/>
      <c r="B3174" s="43"/>
      <c r="C3174" s="43"/>
      <c r="F3174" s="35"/>
    </row>
    <row r="3175" spans="1:6">
      <c r="A3175" s="36"/>
      <c r="B3175" s="43"/>
      <c r="C3175" s="43"/>
      <c r="F3175" s="35"/>
    </row>
    <row r="3176" spans="1:6">
      <c r="A3176" s="36"/>
      <c r="B3176" s="43"/>
      <c r="C3176" s="43"/>
      <c r="F3176" s="35"/>
    </row>
    <row r="3177" spans="1:6">
      <c r="A3177" s="36"/>
      <c r="B3177" s="43"/>
      <c r="C3177" s="43"/>
      <c r="F3177" s="35"/>
    </row>
    <row r="3178" spans="1:6">
      <c r="A3178" s="36"/>
      <c r="B3178" s="43"/>
      <c r="C3178" s="43"/>
      <c r="F3178" s="35"/>
    </row>
    <row r="3179" spans="1:6">
      <c r="A3179" s="36"/>
      <c r="B3179" s="43"/>
      <c r="C3179" s="43"/>
      <c r="F3179" s="35"/>
    </row>
    <row r="3180" spans="1:6">
      <c r="A3180" s="36"/>
      <c r="B3180" s="43"/>
      <c r="C3180" s="43"/>
      <c r="F3180" s="35"/>
    </row>
    <row r="3181" spans="1:6">
      <c r="A3181" s="36"/>
      <c r="B3181" s="43"/>
      <c r="C3181" s="43"/>
      <c r="F3181" s="35"/>
    </row>
    <row r="3182" spans="1:6">
      <c r="A3182" s="36"/>
      <c r="B3182" s="43"/>
      <c r="C3182" s="43"/>
      <c r="F3182" s="35"/>
    </row>
    <row r="3183" spans="1:6">
      <c r="A3183" s="36"/>
      <c r="B3183" s="43"/>
      <c r="C3183" s="43"/>
      <c r="F3183" s="35"/>
    </row>
    <row r="3184" spans="1:6">
      <c r="A3184" s="36"/>
      <c r="B3184" s="43"/>
      <c r="C3184" s="43"/>
      <c r="F3184" s="35"/>
    </row>
    <row r="3185" spans="1:6">
      <c r="A3185" s="36"/>
      <c r="B3185" s="43"/>
      <c r="C3185" s="43"/>
      <c r="F3185" s="35"/>
    </row>
    <row r="3186" spans="1:6">
      <c r="A3186" s="36"/>
      <c r="B3186" s="43"/>
      <c r="C3186" s="43"/>
      <c r="F3186" s="35"/>
    </row>
    <row r="3187" spans="1:6">
      <c r="A3187" s="36"/>
      <c r="B3187" s="43"/>
      <c r="C3187" s="43"/>
      <c r="F3187" s="35"/>
    </row>
    <row r="3188" spans="1:6">
      <c r="A3188" s="36"/>
      <c r="B3188" s="43"/>
      <c r="C3188" s="43"/>
      <c r="F3188" s="35"/>
    </row>
    <row r="3189" spans="1:6">
      <c r="A3189" s="36"/>
      <c r="B3189" s="43"/>
      <c r="C3189" s="43"/>
      <c r="F3189" s="35"/>
    </row>
    <row r="3190" spans="1:6">
      <c r="A3190" s="36"/>
      <c r="B3190" s="43"/>
      <c r="C3190" s="43"/>
      <c r="F3190" s="35"/>
    </row>
    <row r="3191" spans="1:6">
      <c r="A3191" s="36"/>
      <c r="B3191" s="43"/>
      <c r="C3191" s="43"/>
      <c r="F3191" s="35"/>
    </row>
    <row r="3192" spans="1:6">
      <c r="A3192" s="36"/>
      <c r="B3192" s="43"/>
      <c r="C3192" s="43"/>
      <c r="F3192" s="35"/>
    </row>
    <row r="3193" spans="1:6">
      <c r="A3193" s="36"/>
      <c r="B3193" s="43"/>
      <c r="C3193" s="43"/>
      <c r="F3193" s="35"/>
    </row>
    <row r="3194" spans="1:6">
      <c r="A3194" s="36"/>
      <c r="B3194" s="43"/>
      <c r="C3194" s="43"/>
      <c r="F3194" s="35"/>
    </row>
    <row r="3195" spans="1:6">
      <c r="A3195" s="36"/>
      <c r="B3195" s="43"/>
      <c r="C3195" s="43"/>
      <c r="F3195" s="35"/>
    </row>
    <row r="3196" spans="1:6">
      <c r="A3196" s="36"/>
      <c r="B3196" s="43"/>
      <c r="C3196" s="43"/>
      <c r="F3196" s="35"/>
    </row>
    <row r="3197" spans="1:6">
      <c r="A3197" s="36"/>
      <c r="B3197" s="43"/>
      <c r="C3197" s="43"/>
      <c r="F3197" s="35"/>
    </row>
    <row r="3198" spans="1:6">
      <c r="A3198" s="36"/>
      <c r="B3198" s="43"/>
      <c r="C3198" s="43"/>
      <c r="F3198" s="35"/>
    </row>
    <row r="3199" spans="1:6">
      <c r="A3199" s="36"/>
      <c r="B3199" s="43"/>
      <c r="C3199" s="43"/>
      <c r="F3199" s="35"/>
    </row>
    <row r="3200" spans="1:6">
      <c r="A3200" s="36"/>
      <c r="B3200" s="43"/>
      <c r="C3200" s="43"/>
      <c r="F3200" s="35"/>
    </row>
    <row r="3201" spans="1:6">
      <c r="A3201" s="36"/>
      <c r="B3201" s="43"/>
      <c r="C3201" s="43"/>
      <c r="F3201" s="35"/>
    </row>
    <row r="3202" spans="1:6">
      <c r="A3202" s="36"/>
      <c r="B3202" s="43"/>
      <c r="C3202" s="43"/>
      <c r="F3202" s="35"/>
    </row>
    <row r="3203" spans="1:6">
      <c r="A3203" s="36"/>
      <c r="B3203" s="43"/>
      <c r="C3203" s="43"/>
      <c r="F3203" s="35"/>
    </row>
    <row r="3204" spans="1:6">
      <c r="A3204" s="36"/>
      <c r="B3204" s="43"/>
      <c r="C3204" s="43"/>
      <c r="F3204" s="35"/>
    </row>
    <row r="3205" spans="1:6">
      <c r="A3205" s="36"/>
      <c r="B3205" s="43"/>
      <c r="C3205" s="43"/>
      <c r="F3205" s="35"/>
    </row>
    <row r="3206" spans="1:6">
      <c r="A3206" s="36"/>
      <c r="B3206" s="43"/>
      <c r="C3206" s="43"/>
      <c r="F3206" s="35"/>
    </row>
    <row r="3207" spans="1:6">
      <c r="A3207" s="36"/>
      <c r="B3207" s="43"/>
      <c r="C3207" s="43"/>
      <c r="F3207" s="35"/>
    </row>
    <row r="3208" spans="1:6">
      <c r="A3208" s="36"/>
      <c r="B3208" s="43"/>
      <c r="C3208" s="43"/>
      <c r="F3208" s="35"/>
    </row>
    <row r="3209" spans="1:6">
      <c r="A3209" s="36"/>
      <c r="B3209" s="43"/>
      <c r="C3209" s="43"/>
      <c r="F3209" s="35"/>
    </row>
    <row r="3210" spans="1:6">
      <c r="A3210" s="36"/>
      <c r="B3210" s="43"/>
      <c r="C3210" s="43"/>
      <c r="F3210" s="35"/>
    </row>
    <row r="3211" spans="1:6">
      <c r="A3211" s="36"/>
      <c r="B3211" s="43"/>
      <c r="C3211" s="43"/>
      <c r="F3211" s="35"/>
    </row>
    <row r="3212" spans="1:6">
      <c r="A3212" s="36"/>
      <c r="B3212" s="43"/>
      <c r="C3212" s="43"/>
      <c r="F3212" s="35"/>
    </row>
    <row r="3213" spans="1:6">
      <c r="A3213" s="36"/>
      <c r="B3213" s="43"/>
      <c r="C3213" s="43"/>
      <c r="F3213" s="35"/>
    </row>
    <row r="3214" spans="1:6">
      <c r="A3214" s="36"/>
      <c r="B3214" s="43"/>
      <c r="C3214" s="43"/>
      <c r="F3214" s="35"/>
    </row>
    <row r="3215" spans="1:6">
      <c r="A3215" s="36"/>
      <c r="B3215" s="43"/>
      <c r="C3215" s="43"/>
      <c r="F3215" s="35"/>
    </row>
    <row r="3216" spans="1:6">
      <c r="A3216" s="36"/>
      <c r="B3216" s="43"/>
      <c r="C3216" s="43"/>
      <c r="F3216" s="35"/>
    </row>
    <row r="3217" spans="1:6">
      <c r="A3217" s="36"/>
      <c r="B3217" s="43"/>
      <c r="C3217" s="43"/>
      <c r="F3217" s="35"/>
    </row>
    <row r="3218" spans="1:6">
      <c r="A3218" s="36"/>
      <c r="B3218" s="43"/>
      <c r="C3218" s="43"/>
      <c r="F3218" s="35"/>
    </row>
    <row r="3219" spans="1:6">
      <c r="A3219" s="36"/>
      <c r="B3219" s="43"/>
      <c r="C3219" s="43"/>
      <c r="F3219" s="35"/>
    </row>
    <row r="3220" spans="1:6">
      <c r="A3220" s="36"/>
      <c r="B3220" s="43"/>
      <c r="C3220" s="43"/>
      <c r="F3220" s="35"/>
    </row>
    <row r="3221" spans="1:6">
      <c r="A3221" s="36"/>
      <c r="B3221" s="43"/>
      <c r="C3221" s="43"/>
      <c r="F3221" s="35"/>
    </row>
    <row r="3222" spans="1:6">
      <c r="A3222" s="36"/>
      <c r="B3222" s="43"/>
      <c r="C3222" s="43"/>
      <c r="F3222" s="35"/>
    </row>
    <row r="3223" spans="1:6">
      <c r="A3223" s="36"/>
      <c r="B3223" s="43"/>
      <c r="C3223" s="43"/>
      <c r="F3223" s="35"/>
    </row>
    <row r="3224" spans="1:6">
      <c r="A3224" s="36"/>
      <c r="B3224" s="43"/>
      <c r="C3224" s="43"/>
      <c r="F3224" s="35"/>
    </row>
    <row r="3225" spans="1:6">
      <c r="A3225" s="36"/>
      <c r="B3225" s="43"/>
      <c r="C3225" s="43"/>
      <c r="F3225" s="35"/>
    </row>
    <row r="3226" spans="1:6">
      <c r="A3226" s="36"/>
      <c r="B3226" s="43"/>
      <c r="C3226" s="43"/>
      <c r="F3226" s="35"/>
    </row>
    <row r="3227" spans="1:6">
      <c r="A3227" s="36"/>
      <c r="B3227" s="43"/>
      <c r="C3227" s="43"/>
      <c r="F3227" s="35"/>
    </row>
    <row r="3228" spans="1:6">
      <c r="A3228" s="36"/>
      <c r="B3228" s="43"/>
      <c r="C3228" s="43"/>
      <c r="F3228" s="35"/>
    </row>
    <row r="3229" spans="1:6">
      <c r="A3229" s="36"/>
      <c r="B3229" s="43"/>
      <c r="C3229" s="43"/>
      <c r="F3229" s="35"/>
    </row>
    <row r="3230" spans="1:6">
      <c r="A3230" s="36"/>
      <c r="B3230" s="43"/>
      <c r="C3230" s="43"/>
      <c r="F3230" s="35"/>
    </row>
    <row r="3231" spans="1:6">
      <c r="A3231" s="36"/>
      <c r="B3231" s="43"/>
      <c r="C3231" s="43"/>
      <c r="F3231" s="35"/>
    </row>
    <row r="3232" spans="1:6">
      <c r="A3232" s="36"/>
      <c r="B3232" s="43"/>
      <c r="C3232" s="43"/>
      <c r="F3232" s="35"/>
    </row>
    <row r="3233" spans="1:6">
      <c r="A3233" s="36"/>
      <c r="B3233" s="43"/>
      <c r="C3233" s="43"/>
      <c r="F3233" s="35"/>
    </row>
    <row r="3234" spans="1:6">
      <c r="A3234" s="36"/>
      <c r="B3234" s="43"/>
      <c r="C3234" s="43"/>
      <c r="F3234" s="35"/>
    </row>
    <row r="3235" spans="1:6">
      <c r="A3235" s="36"/>
      <c r="B3235" s="43"/>
      <c r="C3235" s="43"/>
      <c r="F3235" s="35"/>
    </row>
    <row r="3236" spans="1:6">
      <c r="A3236" s="36"/>
      <c r="B3236" s="43"/>
      <c r="C3236" s="43"/>
      <c r="F3236" s="35"/>
    </row>
    <row r="3237" spans="1:6">
      <c r="A3237" s="36"/>
      <c r="B3237" s="43"/>
      <c r="C3237" s="43"/>
      <c r="F3237" s="35"/>
    </row>
    <row r="3238" spans="1:6">
      <c r="A3238" s="36"/>
      <c r="B3238" s="43"/>
      <c r="C3238" s="43"/>
      <c r="F3238" s="35"/>
    </row>
    <row r="3239" spans="1:6">
      <c r="A3239" s="36"/>
      <c r="B3239" s="43"/>
      <c r="C3239" s="43"/>
      <c r="F3239" s="35"/>
    </row>
    <row r="3240" spans="1:6">
      <c r="A3240" s="36"/>
      <c r="B3240" s="43"/>
      <c r="C3240" s="43"/>
      <c r="F3240" s="35"/>
    </row>
    <row r="3241" spans="1:6">
      <c r="A3241" s="36"/>
      <c r="B3241" s="43"/>
      <c r="C3241" s="43"/>
      <c r="F3241" s="35"/>
    </row>
    <row r="3242" spans="1:6">
      <c r="A3242" s="36"/>
      <c r="B3242" s="43"/>
      <c r="C3242" s="43"/>
      <c r="F3242" s="35"/>
    </row>
    <row r="3243" spans="1:6">
      <c r="A3243" s="36"/>
      <c r="B3243" s="43"/>
      <c r="C3243" s="43"/>
      <c r="F3243" s="35"/>
    </row>
    <row r="3244" spans="1:6">
      <c r="A3244" s="36"/>
      <c r="B3244" s="43"/>
      <c r="C3244" s="43"/>
      <c r="F3244" s="35"/>
    </row>
    <row r="3245" spans="1:6">
      <c r="A3245" s="36"/>
      <c r="B3245" s="43"/>
      <c r="C3245" s="43"/>
      <c r="F3245" s="35"/>
    </row>
    <row r="3246" spans="1:6">
      <c r="A3246" s="36"/>
      <c r="B3246" s="43"/>
      <c r="C3246" s="43"/>
      <c r="F3246" s="35"/>
    </row>
    <row r="3247" spans="1:6">
      <c r="A3247" s="36"/>
      <c r="B3247" s="43"/>
      <c r="C3247" s="43"/>
      <c r="F3247" s="35"/>
    </row>
    <row r="3248" spans="1:6">
      <c r="A3248" s="36"/>
      <c r="B3248" s="43"/>
      <c r="C3248" s="43"/>
      <c r="F3248" s="35"/>
    </row>
    <row r="3249" spans="1:6">
      <c r="A3249" s="36"/>
      <c r="B3249" s="43"/>
      <c r="C3249" s="43"/>
      <c r="F3249" s="35"/>
    </row>
    <row r="3250" spans="1:6">
      <c r="A3250" s="36"/>
      <c r="B3250" s="43"/>
      <c r="C3250" s="43"/>
      <c r="F3250" s="35"/>
    </row>
    <row r="3251" spans="1:6">
      <c r="A3251" s="36"/>
      <c r="B3251" s="43"/>
      <c r="C3251" s="43"/>
      <c r="F3251" s="35"/>
    </row>
    <row r="3252" spans="1:6">
      <c r="A3252" s="36"/>
      <c r="B3252" s="43"/>
      <c r="C3252" s="43"/>
      <c r="F3252" s="35"/>
    </row>
    <row r="3253" spans="1:6">
      <c r="A3253" s="36"/>
      <c r="B3253" s="43"/>
      <c r="C3253" s="43"/>
      <c r="F3253" s="35"/>
    </row>
    <row r="3254" spans="1:6">
      <c r="A3254" s="36"/>
      <c r="B3254" s="43"/>
      <c r="C3254" s="43"/>
      <c r="F3254" s="35"/>
    </row>
    <row r="3255" spans="1:6">
      <c r="A3255" s="36"/>
      <c r="B3255" s="43"/>
      <c r="C3255" s="43"/>
      <c r="F3255" s="35"/>
    </row>
    <row r="3256" spans="1:6">
      <c r="A3256" s="36"/>
      <c r="B3256" s="43"/>
      <c r="C3256" s="43"/>
      <c r="F3256" s="35"/>
    </row>
    <row r="3257" spans="1:6">
      <c r="A3257" s="36"/>
      <c r="B3257" s="43"/>
      <c r="C3257" s="43"/>
      <c r="F3257" s="35"/>
    </row>
    <row r="3258" spans="1:6">
      <c r="A3258" s="36"/>
      <c r="B3258" s="43"/>
      <c r="C3258" s="43"/>
      <c r="F3258" s="35"/>
    </row>
    <row r="3259" spans="1:6">
      <c r="A3259" s="36"/>
      <c r="B3259" s="43"/>
      <c r="C3259" s="43"/>
      <c r="F3259" s="35"/>
    </row>
    <row r="3260" spans="1:6">
      <c r="A3260" s="36"/>
      <c r="B3260" s="43"/>
      <c r="C3260" s="43"/>
      <c r="F3260" s="35"/>
    </row>
    <row r="3261" spans="1:6">
      <c r="A3261" s="36"/>
      <c r="B3261" s="43"/>
      <c r="C3261" s="43"/>
      <c r="F3261" s="35"/>
    </row>
    <row r="3262" spans="1:6">
      <c r="A3262" s="36"/>
      <c r="B3262" s="43"/>
      <c r="C3262" s="43"/>
      <c r="F3262" s="35"/>
    </row>
    <row r="3263" spans="1:6">
      <c r="A3263" s="36"/>
      <c r="B3263" s="43"/>
      <c r="C3263" s="43"/>
      <c r="F3263" s="35"/>
    </row>
    <row r="3264" spans="1:6">
      <c r="A3264" s="36"/>
      <c r="B3264" s="43"/>
      <c r="C3264" s="43"/>
      <c r="F3264" s="35"/>
    </row>
    <row r="3265" spans="1:6">
      <c r="A3265" s="36"/>
      <c r="B3265" s="43"/>
      <c r="C3265" s="43"/>
      <c r="F3265" s="35"/>
    </row>
    <row r="3266" spans="1:6">
      <c r="A3266" s="36"/>
      <c r="B3266" s="43"/>
      <c r="C3266" s="43"/>
      <c r="F3266" s="35"/>
    </row>
    <row r="3267" spans="1:6">
      <c r="A3267" s="36"/>
      <c r="B3267" s="43"/>
      <c r="C3267" s="43"/>
      <c r="F3267" s="35"/>
    </row>
    <row r="3268" spans="1:6">
      <c r="A3268" s="36"/>
      <c r="B3268" s="43"/>
      <c r="C3268" s="43"/>
      <c r="F3268" s="35"/>
    </row>
    <row r="3269" spans="1:6">
      <c r="A3269" s="36"/>
      <c r="B3269" s="43"/>
      <c r="C3269" s="43"/>
      <c r="F3269" s="35"/>
    </row>
    <row r="3270" spans="1:6">
      <c r="A3270" s="36"/>
      <c r="B3270" s="43"/>
      <c r="C3270" s="43"/>
      <c r="F3270" s="35"/>
    </row>
    <row r="3271" spans="1:6">
      <c r="A3271" s="36"/>
      <c r="B3271" s="43"/>
      <c r="C3271" s="43"/>
      <c r="F3271" s="35"/>
    </row>
    <row r="3272" spans="1:6">
      <c r="A3272" s="36"/>
      <c r="B3272" s="43"/>
      <c r="C3272" s="43"/>
      <c r="F3272" s="35"/>
    </row>
    <row r="3273" spans="1:6">
      <c r="A3273" s="36"/>
      <c r="B3273" s="43"/>
      <c r="C3273" s="43"/>
      <c r="F3273" s="35"/>
    </row>
    <row r="3274" spans="1:6">
      <c r="A3274" s="36"/>
      <c r="B3274" s="43"/>
      <c r="C3274" s="43"/>
      <c r="F3274" s="35"/>
    </row>
    <row r="3275" spans="1:6">
      <c r="A3275" s="36"/>
      <c r="B3275" s="43"/>
      <c r="C3275" s="43"/>
      <c r="F3275" s="35"/>
    </row>
    <row r="3276" spans="1:6">
      <c r="A3276" s="36"/>
      <c r="B3276" s="43"/>
      <c r="C3276" s="43"/>
      <c r="F3276" s="35"/>
    </row>
    <row r="3277" spans="1:6">
      <c r="A3277" s="36"/>
      <c r="B3277" s="43"/>
      <c r="C3277" s="43"/>
      <c r="F3277" s="35"/>
    </row>
    <row r="3278" spans="1:6">
      <c r="A3278" s="36"/>
      <c r="B3278" s="43"/>
      <c r="C3278" s="43"/>
      <c r="F3278" s="35"/>
    </row>
    <row r="3279" spans="1:6">
      <c r="A3279" s="36"/>
      <c r="B3279" s="43"/>
      <c r="C3279" s="43"/>
      <c r="F3279" s="35"/>
    </row>
    <row r="3280" spans="1:6">
      <c r="A3280" s="36"/>
      <c r="B3280" s="43"/>
      <c r="C3280" s="43"/>
      <c r="F3280" s="35"/>
    </row>
    <row r="3281" spans="1:6">
      <c r="A3281" s="36"/>
      <c r="B3281" s="43"/>
      <c r="C3281" s="43"/>
      <c r="F3281" s="35"/>
    </row>
    <row r="3282" spans="1:6">
      <c r="A3282" s="36"/>
      <c r="B3282" s="43"/>
      <c r="C3282" s="43"/>
      <c r="F3282" s="35"/>
    </row>
    <row r="3283" spans="1:6">
      <c r="A3283" s="36"/>
      <c r="B3283" s="43"/>
      <c r="C3283" s="43"/>
      <c r="F3283" s="35"/>
    </row>
    <row r="3284" spans="1:6">
      <c r="A3284" s="36"/>
      <c r="B3284" s="43"/>
      <c r="C3284" s="43"/>
      <c r="F3284" s="35"/>
    </row>
    <row r="3285" spans="1:6">
      <c r="A3285" s="36"/>
      <c r="B3285" s="43"/>
      <c r="C3285" s="43"/>
      <c r="F3285" s="35"/>
    </row>
    <row r="3286" spans="1:6">
      <c r="A3286" s="36"/>
      <c r="B3286" s="43"/>
      <c r="C3286" s="43"/>
      <c r="F3286" s="35"/>
    </row>
    <row r="3287" spans="1:6">
      <c r="A3287" s="36"/>
      <c r="B3287" s="43"/>
      <c r="C3287" s="43"/>
      <c r="F3287" s="35"/>
    </row>
    <row r="3288" spans="1:6">
      <c r="A3288" s="36"/>
      <c r="B3288" s="43"/>
      <c r="C3288" s="43"/>
      <c r="F3288" s="35"/>
    </row>
    <row r="3289" spans="1:6">
      <c r="A3289" s="36"/>
      <c r="B3289" s="43"/>
      <c r="C3289" s="43"/>
      <c r="F3289" s="35"/>
    </row>
    <row r="3290" spans="1:6">
      <c r="A3290" s="36"/>
      <c r="B3290" s="43"/>
      <c r="C3290" s="43"/>
      <c r="F3290" s="35"/>
    </row>
    <row r="3291" spans="1:6">
      <c r="A3291" s="36"/>
      <c r="B3291" s="43"/>
      <c r="C3291" s="43"/>
      <c r="F3291" s="35"/>
    </row>
    <row r="3292" spans="1:6">
      <c r="A3292" s="36"/>
      <c r="B3292" s="43"/>
      <c r="C3292" s="43"/>
      <c r="F3292" s="35"/>
    </row>
    <row r="3293" spans="1:6">
      <c r="A3293" s="36"/>
      <c r="B3293" s="43"/>
      <c r="C3293" s="43"/>
      <c r="F3293" s="35"/>
    </row>
    <row r="3294" spans="1:6">
      <c r="A3294" s="36"/>
      <c r="B3294" s="43"/>
      <c r="C3294" s="43"/>
      <c r="F3294" s="35"/>
    </row>
    <row r="3295" spans="1:6">
      <c r="A3295" s="36"/>
      <c r="B3295" s="43"/>
      <c r="C3295" s="43"/>
      <c r="F3295" s="35"/>
    </row>
    <row r="3296" spans="1:6">
      <c r="A3296" s="36"/>
      <c r="B3296" s="43"/>
      <c r="C3296" s="43"/>
      <c r="F3296" s="35"/>
    </row>
    <row r="3297" spans="1:6">
      <c r="A3297" s="36"/>
      <c r="B3297" s="43"/>
      <c r="C3297" s="43"/>
      <c r="F3297" s="35"/>
    </row>
    <row r="3298" spans="1:6">
      <c r="A3298" s="36"/>
      <c r="B3298" s="43"/>
      <c r="C3298" s="43"/>
      <c r="F3298" s="35"/>
    </row>
    <row r="3299" spans="1:6">
      <c r="A3299" s="36"/>
      <c r="B3299" s="43"/>
      <c r="C3299" s="43"/>
      <c r="F3299" s="35"/>
    </row>
    <row r="3300" spans="1:6">
      <c r="A3300" s="36"/>
      <c r="B3300" s="43"/>
      <c r="C3300" s="43"/>
      <c r="F3300" s="35"/>
    </row>
    <row r="3301" spans="1:6">
      <c r="A3301" s="36"/>
      <c r="B3301" s="43"/>
      <c r="C3301" s="43"/>
      <c r="F3301" s="35"/>
    </row>
    <row r="3302" spans="1:6">
      <c r="A3302" s="36"/>
      <c r="B3302" s="43"/>
      <c r="C3302" s="43"/>
      <c r="F3302" s="35"/>
    </row>
    <row r="3303" spans="1:6">
      <c r="A3303" s="36"/>
      <c r="B3303" s="43"/>
      <c r="C3303" s="43"/>
      <c r="F3303" s="35"/>
    </row>
    <row r="3304" spans="1:6">
      <c r="A3304" s="36"/>
      <c r="B3304" s="43"/>
      <c r="C3304" s="43"/>
      <c r="F3304" s="35"/>
    </row>
    <row r="3305" spans="1:6">
      <c r="A3305" s="36"/>
      <c r="B3305" s="43"/>
      <c r="C3305" s="43"/>
      <c r="F3305" s="35"/>
    </row>
    <row r="3306" spans="1:6">
      <c r="A3306" s="36"/>
      <c r="B3306" s="43"/>
      <c r="C3306" s="43"/>
      <c r="F3306" s="35"/>
    </row>
    <row r="3307" spans="1:6">
      <c r="A3307" s="36"/>
      <c r="B3307" s="43"/>
      <c r="C3307" s="43"/>
      <c r="F3307" s="35"/>
    </row>
    <row r="3308" spans="1:6">
      <c r="A3308" s="36"/>
      <c r="B3308" s="43"/>
      <c r="C3308" s="43"/>
      <c r="F3308" s="35"/>
    </row>
    <row r="3309" spans="1:6">
      <c r="A3309" s="36"/>
      <c r="B3309" s="43"/>
      <c r="C3309" s="43"/>
      <c r="F3309" s="35"/>
    </row>
    <row r="3310" spans="1:6">
      <c r="A3310" s="36"/>
      <c r="B3310" s="43"/>
      <c r="C3310" s="43"/>
      <c r="F3310" s="35"/>
    </row>
    <row r="3311" spans="1:6">
      <c r="A3311" s="36"/>
      <c r="B3311" s="43"/>
      <c r="C3311" s="43"/>
      <c r="F3311" s="35"/>
    </row>
    <row r="3312" spans="1:6">
      <c r="A3312" s="36"/>
      <c r="B3312" s="43"/>
      <c r="C3312" s="43"/>
      <c r="F3312" s="35"/>
    </row>
    <row r="3313" spans="1:6">
      <c r="A3313" s="36"/>
      <c r="B3313" s="43"/>
      <c r="C3313" s="43"/>
      <c r="F3313" s="35"/>
    </row>
    <row r="3314" spans="1:6">
      <c r="A3314" s="36"/>
      <c r="B3314" s="43"/>
      <c r="C3314" s="43"/>
      <c r="F3314" s="35"/>
    </row>
    <row r="3315" spans="1:6">
      <c r="A3315" s="36"/>
      <c r="B3315" s="43"/>
      <c r="C3315" s="43"/>
      <c r="F3315" s="35"/>
    </row>
    <row r="3316" spans="1:6">
      <c r="A3316" s="36"/>
      <c r="B3316" s="43"/>
      <c r="C3316" s="43"/>
      <c r="F3316" s="35"/>
    </row>
    <row r="3317" spans="1:6">
      <c r="A3317" s="36"/>
      <c r="B3317" s="43"/>
      <c r="C3317" s="43"/>
      <c r="F3317" s="35"/>
    </row>
    <row r="3318" spans="1:6">
      <c r="A3318" s="36"/>
      <c r="B3318" s="43"/>
      <c r="C3318" s="43"/>
      <c r="F3318" s="35"/>
    </row>
    <row r="3319" spans="1:6">
      <c r="A3319" s="36"/>
      <c r="B3319" s="43"/>
      <c r="C3319" s="43"/>
      <c r="F3319" s="35"/>
    </row>
    <row r="3320" spans="1:6">
      <c r="A3320" s="36"/>
      <c r="B3320" s="43"/>
      <c r="C3320" s="43"/>
      <c r="F3320" s="35"/>
    </row>
    <row r="3321" spans="1:6">
      <c r="A3321" s="36"/>
      <c r="B3321" s="43"/>
      <c r="C3321" s="43"/>
      <c r="F3321" s="35"/>
    </row>
    <row r="3322" spans="1:6">
      <c r="A3322" s="36"/>
      <c r="B3322" s="43"/>
      <c r="C3322" s="43"/>
      <c r="F3322" s="35"/>
    </row>
    <row r="3323" spans="1:6">
      <c r="A3323" s="36"/>
      <c r="B3323" s="43"/>
      <c r="C3323" s="43"/>
      <c r="F3323" s="35"/>
    </row>
    <row r="3324" spans="1:6">
      <c r="A3324" s="36"/>
      <c r="B3324" s="43"/>
      <c r="C3324" s="43"/>
      <c r="F3324" s="35"/>
    </row>
    <row r="3325" spans="1:6">
      <c r="A3325" s="36"/>
      <c r="B3325" s="43"/>
      <c r="C3325" s="43"/>
      <c r="F3325" s="35"/>
    </row>
    <row r="3326" spans="1:6">
      <c r="A3326" s="36"/>
      <c r="B3326" s="43"/>
      <c r="C3326" s="43"/>
      <c r="F3326" s="35"/>
    </row>
    <row r="3327" spans="1:6">
      <c r="A3327" s="36"/>
      <c r="B3327" s="43"/>
      <c r="C3327" s="43"/>
      <c r="F3327" s="35"/>
    </row>
    <row r="3328" spans="1:6">
      <c r="A3328" s="36"/>
      <c r="B3328" s="43"/>
      <c r="C3328" s="43"/>
      <c r="F3328" s="35"/>
    </row>
    <row r="3329" spans="1:6">
      <c r="A3329" s="36"/>
      <c r="B3329" s="43"/>
      <c r="C3329" s="43"/>
      <c r="F3329" s="35"/>
    </row>
    <row r="3330" spans="1:6">
      <c r="A3330" s="36"/>
      <c r="B3330" s="43"/>
      <c r="C3330" s="43"/>
      <c r="F3330" s="35"/>
    </row>
    <row r="3331" spans="1:6">
      <c r="A3331" s="36"/>
      <c r="B3331" s="43"/>
      <c r="C3331" s="43"/>
      <c r="F3331" s="35"/>
    </row>
    <row r="3332" spans="1:6">
      <c r="A3332" s="36"/>
      <c r="B3332" s="43"/>
      <c r="C3332" s="43"/>
      <c r="F3332" s="35"/>
    </row>
    <row r="3333" spans="1:6">
      <c r="A3333" s="36"/>
      <c r="B3333" s="43"/>
      <c r="C3333" s="43"/>
      <c r="F3333" s="35"/>
    </row>
    <row r="3334" spans="1:6">
      <c r="A3334" s="36"/>
      <c r="B3334" s="43"/>
      <c r="C3334" s="43"/>
      <c r="F3334" s="35"/>
    </row>
    <row r="3335" spans="1:6">
      <c r="A3335" s="36"/>
      <c r="B3335" s="43"/>
      <c r="C3335" s="43"/>
      <c r="F3335" s="35"/>
    </row>
    <row r="3336" spans="1:6">
      <c r="A3336" s="36"/>
      <c r="B3336" s="43"/>
      <c r="C3336" s="43"/>
      <c r="F3336" s="35"/>
    </row>
    <row r="3337" spans="1:6">
      <c r="A3337" s="36"/>
      <c r="B3337" s="43"/>
      <c r="C3337" s="43"/>
      <c r="F3337" s="35"/>
    </row>
    <row r="3338" spans="1:6">
      <c r="A3338" s="36"/>
      <c r="B3338" s="43"/>
      <c r="C3338" s="43"/>
      <c r="F3338" s="35"/>
    </row>
    <row r="3339" spans="1:6">
      <c r="A3339" s="36"/>
      <c r="B3339" s="43"/>
      <c r="C3339" s="43"/>
      <c r="F3339" s="35"/>
    </row>
    <row r="3340" spans="1:6">
      <c r="A3340" s="36"/>
      <c r="B3340" s="43"/>
      <c r="C3340" s="43"/>
      <c r="F3340" s="35"/>
    </row>
    <row r="3341" spans="1:6">
      <c r="A3341" s="36"/>
      <c r="B3341" s="43"/>
      <c r="C3341" s="43"/>
      <c r="F3341" s="35"/>
    </row>
    <row r="3342" spans="1:6">
      <c r="A3342" s="36"/>
      <c r="B3342" s="43"/>
      <c r="C3342" s="43"/>
      <c r="F3342" s="35"/>
    </row>
    <row r="3343" spans="1:6">
      <c r="A3343" s="36"/>
      <c r="B3343" s="43"/>
      <c r="C3343" s="43"/>
      <c r="F3343" s="35"/>
    </row>
    <row r="3344" spans="1:6">
      <c r="A3344" s="36"/>
      <c r="B3344" s="43"/>
      <c r="C3344" s="43"/>
      <c r="F3344" s="35"/>
    </row>
    <row r="3345" spans="1:6">
      <c r="A3345" s="36"/>
      <c r="B3345" s="43"/>
      <c r="C3345" s="43"/>
      <c r="F3345" s="35"/>
    </row>
    <row r="3346" spans="1:6">
      <c r="A3346" s="36"/>
      <c r="B3346" s="43"/>
      <c r="C3346" s="43"/>
      <c r="F3346" s="35"/>
    </row>
    <row r="3347" spans="1:6">
      <c r="A3347" s="36"/>
      <c r="B3347" s="43"/>
      <c r="C3347" s="43"/>
      <c r="F3347" s="35"/>
    </row>
    <row r="3348" spans="1:6">
      <c r="A3348" s="36"/>
      <c r="B3348" s="43"/>
      <c r="C3348" s="43"/>
      <c r="F3348" s="35"/>
    </row>
    <row r="3349" spans="1:6">
      <c r="A3349" s="36"/>
      <c r="B3349" s="43"/>
      <c r="C3349" s="43"/>
      <c r="F3349" s="35"/>
    </row>
    <row r="3350" spans="1:6">
      <c r="A3350" s="36"/>
      <c r="B3350" s="43"/>
      <c r="C3350" s="43"/>
      <c r="F3350" s="35"/>
    </row>
    <row r="3351" spans="1:6">
      <c r="A3351" s="36"/>
      <c r="B3351" s="43"/>
      <c r="C3351" s="43"/>
      <c r="F3351" s="35"/>
    </row>
    <row r="3352" spans="1:6">
      <c r="A3352" s="36"/>
      <c r="B3352" s="43"/>
      <c r="C3352" s="43"/>
      <c r="F3352" s="35"/>
    </row>
    <row r="3353" spans="1:6">
      <c r="A3353" s="36"/>
      <c r="B3353" s="43"/>
      <c r="C3353" s="43"/>
      <c r="F3353" s="35"/>
    </row>
    <row r="3354" spans="1:6">
      <c r="A3354" s="36"/>
      <c r="B3354" s="43"/>
      <c r="C3354" s="43"/>
      <c r="F3354" s="35"/>
    </row>
    <row r="3355" spans="1:6">
      <c r="A3355" s="36"/>
      <c r="B3355" s="43"/>
      <c r="C3355" s="43"/>
      <c r="F3355" s="35"/>
    </row>
    <row r="3356" spans="1:6">
      <c r="A3356" s="36"/>
      <c r="B3356" s="43"/>
      <c r="C3356" s="43"/>
      <c r="F3356" s="35"/>
    </row>
    <row r="3357" spans="1:6">
      <c r="A3357" s="36"/>
      <c r="B3357" s="43"/>
      <c r="C3357" s="43"/>
      <c r="F3357" s="35"/>
    </row>
    <row r="3358" spans="1:6">
      <c r="A3358" s="36"/>
      <c r="B3358" s="43"/>
      <c r="C3358" s="43"/>
      <c r="F3358" s="35"/>
    </row>
    <row r="3359" spans="1:6">
      <c r="A3359" s="36"/>
      <c r="B3359" s="43"/>
      <c r="C3359" s="43"/>
      <c r="F3359" s="35"/>
    </row>
    <row r="3360" spans="1:6">
      <c r="A3360" s="36"/>
      <c r="B3360" s="43"/>
      <c r="C3360" s="43"/>
      <c r="F3360" s="35"/>
    </row>
    <row r="3361" spans="1:6">
      <c r="A3361" s="36"/>
      <c r="B3361" s="43"/>
      <c r="C3361" s="43"/>
      <c r="F3361" s="35"/>
    </row>
    <row r="3362" spans="1:6">
      <c r="A3362" s="36"/>
      <c r="B3362" s="43"/>
      <c r="C3362" s="43"/>
      <c r="F3362" s="35"/>
    </row>
    <row r="3363" spans="1:6">
      <c r="A3363" s="36"/>
      <c r="B3363" s="43"/>
      <c r="C3363" s="43"/>
      <c r="F3363" s="35"/>
    </row>
    <row r="3364" spans="1:6">
      <c r="A3364" s="36"/>
      <c r="B3364" s="43"/>
      <c r="C3364" s="43"/>
      <c r="F3364" s="35"/>
    </row>
    <row r="3365" spans="1:6">
      <c r="A3365" s="36"/>
      <c r="B3365" s="43"/>
      <c r="C3365" s="43"/>
      <c r="F3365" s="35"/>
    </row>
    <row r="3366" spans="1:6">
      <c r="A3366" s="36"/>
      <c r="B3366" s="43"/>
      <c r="C3366" s="43"/>
      <c r="F3366" s="35"/>
    </row>
    <row r="3367" spans="1:6">
      <c r="A3367" s="36"/>
      <c r="B3367" s="43"/>
      <c r="C3367" s="43"/>
      <c r="F3367" s="35"/>
    </row>
    <row r="3368" spans="1:6">
      <c r="A3368" s="36"/>
      <c r="B3368" s="43"/>
      <c r="C3368" s="43"/>
      <c r="F3368" s="35"/>
    </row>
    <row r="3369" spans="1:6">
      <c r="A3369" s="36"/>
      <c r="B3369" s="43"/>
      <c r="C3369" s="43"/>
      <c r="F3369" s="35"/>
    </row>
    <row r="3370" spans="1:6">
      <c r="A3370" s="36"/>
      <c r="B3370" s="43"/>
      <c r="C3370" s="43"/>
      <c r="F3370" s="35"/>
    </row>
    <row r="3371" spans="1:6">
      <c r="A3371" s="36"/>
      <c r="B3371" s="43"/>
      <c r="C3371" s="43"/>
      <c r="F3371" s="35"/>
    </row>
    <row r="3372" spans="1:6">
      <c r="A3372" s="36"/>
      <c r="B3372" s="43"/>
      <c r="C3372" s="43"/>
      <c r="F3372" s="35"/>
    </row>
    <row r="3373" spans="1:6">
      <c r="A3373" s="36"/>
      <c r="B3373" s="43"/>
      <c r="C3373" s="43"/>
      <c r="F3373" s="35"/>
    </row>
    <row r="3374" spans="1:6">
      <c r="A3374" s="36"/>
      <c r="B3374" s="43"/>
      <c r="C3374" s="43"/>
      <c r="F3374" s="35"/>
    </row>
    <row r="3375" spans="1:6">
      <c r="A3375" s="36"/>
      <c r="B3375" s="43"/>
      <c r="C3375" s="43"/>
      <c r="F3375" s="35"/>
    </row>
    <row r="3376" spans="1:6">
      <c r="A3376" s="36"/>
      <c r="B3376" s="43"/>
      <c r="C3376" s="43"/>
      <c r="F3376" s="35"/>
    </row>
    <row r="3377" spans="1:6">
      <c r="A3377" s="36"/>
      <c r="B3377" s="43"/>
      <c r="C3377" s="43"/>
      <c r="F3377" s="35"/>
    </row>
    <row r="3378" spans="1:6">
      <c r="A3378" s="36"/>
      <c r="B3378" s="43"/>
      <c r="C3378" s="43"/>
      <c r="F3378" s="35"/>
    </row>
    <row r="3379" spans="1:6">
      <c r="A3379" s="36"/>
      <c r="B3379" s="43"/>
      <c r="C3379" s="43"/>
      <c r="F3379" s="35"/>
    </row>
    <row r="3380" spans="1:6">
      <c r="A3380" s="36"/>
      <c r="B3380" s="43"/>
      <c r="C3380" s="43"/>
      <c r="F3380" s="35"/>
    </row>
    <row r="3381" spans="1:6">
      <c r="A3381" s="36"/>
      <c r="B3381" s="43"/>
      <c r="C3381" s="43"/>
      <c r="F3381" s="35"/>
    </row>
    <row r="3382" spans="1:6">
      <c r="A3382" s="36"/>
      <c r="B3382" s="43"/>
      <c r="C3382" s="43"/>
      <c r="F3382" s="35"/>
    </row>
    <row r="3383" spans="1:6">
      <c r="A3383" s="36"/>
      <c r="B3383" s="43"/>
      <c r="C3383" s="43"/>
      <c r="F3383" s="35"/>
    </row>
    <row r="3384" spans="1:6">
      <c r="A3384" s="36"/>
      <c r="B3384" s="43"/>
      <c r="C3384" s="43"/>
      <c r="F3384" s="35"/>
    </row>
    <row r="3385" spans="1:6">
      <c r="A3385" s="36"/>
      <c r="B3385" s="43"/>
      <c r="C3385" s="43"/>
      <c r="F3385" s="35"/>
    </row>
    <row r="3386" spans="1:6">
      <c r="A3386" s="36"/>
      <c r="B3386" s="43"/>
      <c r="C3386" s="43"/>
      <c r="F3386" s="35"/>
    </row>
    <row r="3387" spans="1:6">
      <c r="A3387" s="36"/>
      <c r="B3387" s="43"/>
      <c r="C3387" s="43"/>
      <c r="F3387" s="35"/>
    </row>
    <row r="3388" spans="1:6">
      <c r="A3388" s="36"/>
      <c r="B3388" s="43"/>
      <c r="C3388" s="43"/>
      <c r="F3388" s="35"/>
    </row>
    <row r="3389" spans="1:6">
      <c r="A3389" s="36"/>
      <c r="B3389" s="43"/>
      <c r="C3389" s="43"/>
      <c r="F3389" s="35"/>
    </row>
    <row r="3390" spans="1:6">
      <c r="A3390" s="36"/>
      <c r="B3390" s="43"/>
      <c r="C3390" s="43"/>
      <c r="F3390" s="35"/>
    </row>
    <row r="3391" spans="1:6">
      <c r="A3391" s="36"/>
      <c r="B3391" s="43"/>
      <c r="C3391" s="43"/>
      <c r="F3391" s="35"/>
    </row>
    <row r="3392" spans="1:6">
      <c r="A3392" s="36"/>
      <c r="B3392" s="43"/>
      <c r="C3392" s="43"/>
      <c r="F3392" s="35"/>
    </row>
    <row r="3393" spans="1:6">
      <c r="A3393" s="36"/>
      <c r="B3393" s="43"/>
      <c r="C3393" s="43"/>
      <c r="F3393" s="35"/>
    </row>
    <row r="3394" spans="1:6">
      <c r="A3394" s="36"/>
      <c r="B3394" s="43"/>
      <c r="C3394" s="43"/>
      <c r="F3394" s="35"/>
    </row>
    <row r="3395" spans="1:6">
      <c r="A3395" s="36"/>
      <c r="B3395" s="43"/>
      <c r="C3395" s="43"/>
      <c r="F3395" s="35"/>
    </row>
    <row r="3396" spans="1:6">
      <c r="A3396" s="36"/>
      <c r="B3396" s="43"/>
      <c r="C3396" s="43"/>
      <c r="F3396" s="35"/>
    </row>
    <row r="3397" spans="1:6">
      <c r="A3397" s="36"/>
      <c r="B3397" s="43"/>
      <c r="C3397" s="43"/>
      <c r="F3397" s="35"/>
    </row>
    <row r="3398" spans="1:6">
      <c r="A3398" s="36"/>
      <c r="B3398" s="43"/>
      <c r="C3398" s="43"/>
      <c r="F3398" s="35"/>
    </row>
    <row r="3399" spans="1:6">
      <c r="A3399" s="36"/>
      <c r="B3399" s="43"/>
      <c r="C3399" s="43"/>
      <c r="F3399" s="35"/>
    </row>
    <row r="3400" spans="1:6">
      <c r="A3400" s="36"/>
      <c r="B3400" s="43"/>
      <c r="C3400" s="43"/>
      <c r="F3400" s="35"/>
    </row>
    <row r="3401" spans="1:6">
      <c r="A3401" s="36"/>
      <c r="B3401" s="43"/>
      <c r="C3401" s="43"/>
      <c r="F3401" s="35"/>
    </row>
    <row r="3402" spans="1:6">
      <c r="A3402" s="36"/>
      <c r="B3402" s="43"/>
      <c r="C3402" s="43"/>
      <c r="F3402" s="35"/>
    </row>
    <row r="3403" spans="1:6">
      <c r="A3403" s="36"/>
      <c r="B3403" s="43"/>
      <c r="C3403" s="43"/>
      <c r="F3403" s="35"/>
    </row>
    <row r="3404" spans="1:6">
      <c r="A3404" s="36"/>
      <c r="B3404" s="43"/>
      <c r="C3404" s="43"/>
      <c r="F3404" s="35"/>
    </row>
    <row r="3405" spans="1:6">
      <c r="A3405" s="36"/>
      <c r="B3405" s="43"/>
      <c r="C3405" s="43"/>
      <c r="F3405" s="35"/>
    </row>
    <row r="3406" spans="1:6">
      <c r="A3406" s="36"/>
      <c r="B3406" s="43"/>
      <c r="C3406" s="43"/>
      <c r="F3406" s="35"/>
    </row>
    <row r="3407" spans="1:6">
      <c r="A3407" s="36"/>
      <c r="B3407" s="43"/>
      <c r="C3407" s="43"/>
      <c r="F3407" s="35"/>
    </row>
    <row r="3408" spans="1:6">
      <c r="A3408" s="36"/>
      <c r="B3408" s="43"/>
      <c r="C3408" s="43"/>
      <c r="F3408" s="35"/>
    </row>
    <row r="3409" spans="1:6">
      <c r="A3409" s="36"/>
      <c r="B3409" s="43"/>
      <c r="C3409" s="43"/>
      <c r="F3409" s="35"/>
    </row>
    <row r="3410" spans="1:6">
      <c r="A3410" s="36"/>
      <c r="B3410" s="43"/>
      <c r="C3410" s="43"/>
      <c r="F3410" s="35"/>
    </row>
    <row r="3411" spans="1:6">
      <c r="A3411" s="36"/>
      <c r="B3411" s="43"/>
      <c r="C3411" s="43"/>
      <c r="F3411" s="35"/>
    </row>
    <row r="3412" spans="1:6">
      <c r="A3412" s="36"/>
      <c r="B3412" s="43"/>
      <c r="C3412" s="43"/>
      <c r="F3412" s="35"/>
    </row>
    <row r="3413" spans="1:6">
      <c r="A3413" s="36"/>
      <c r="B3413" s="43"/>
      <c r="C3413" s="43"/>
      <c r="F3413" s="35"/>
    </row>
    <row r="3414" spans="1:6">
      <c r="A3414" s="36"/>
      <c r="B3414" s="43"/>
      <c r="C3414" s="43"/>
      <c r="F3414" s="35"/>
    </row>
    <row r="3415" spans="1:6">
      <c r="A3415" s="36"/>
      <c r="B3415" s="43"/>
      <c r="C3415" s="43"/>
      <c r="F3415" s="35"/>
    </row>
    <row r="3416" spans="1:6">
      <c r="A3416" s="36"/>
      <c r="B3416" s="43"/>
      <c r="C3416" s="43"/>
      <c r="F3416" s="35"/>
    </row>
    <row r="3417" spans="1:6">
      <c r="A3417" s="36"/>
      <c r="B3417" s="43"/>
      <c r="C3417" s="43"/>
      <c r="F3417" s="35"/>
    </row>
    <row r="3418" spans="1:6">
      <c r="A3418" s="36"/>
      <c r="B3418" s="43"/>
      <c r="C3418" s="43"/>
      <c r="F3418" s="35"/>
    </row>
    <row r="3419" spans="1:6">
      <c r="A3419" s="36"/>
      <c r="B3419" s="43"/>
      <c r="C3419" s="43"/>
      <c r="F3419" s="35"/>
    </row>
    <row r="3420" spans="1:6">
      <c r="A3420" s="36"/>
      <c r="B3420" s="43"/>
      <c r="C3420" s="43"/>
      <c r="F3420" s="35"/>
    </row>
    <row r="3421" spans="1:6">
      <c r="A3421" s="36"/>
      <c r="B3421" s="43"/>
      <c r="C3421" s="43"/>
      <c r="F3421" s="35"/>
    </row>
    <row r="3422" spans="1:6">
      <c r="A3422" s="36"/>
      <c r="B3422" s="43"/>
      <c r="C3422" s="43"/>
      <c r="F3422" s="35"/>
    </row>
    <row r="3423" spans="1:6">
      <c r="A3423" s="36"/>
      <c r="B3423" s="43"/>
      <c r="C3423" s="43"/>
      <c r="F3423" s="35"/>
    </row>
    <row r="3424" spans="1:6">
      <c r="A3424" s="36"/>
      <c r="B3424" s="43"/>
      <c r="C3424" s="43"/>
      <c r="F3424" s="35"/>
    </row>
    <row r="3425" spans="1:6">
      <c r="A3425" s="36"/>
      <c r="B3425" s="43"/>
      <c r="C3425" s="43"/>
      <c r="F3425" s="35"/>
    </row>
    <row r="3426" spans="1:6">
      <c r="A3426" s="36"/>
      <c r="B3426" s="43"/>
      <c r="C3426" s="43"/>
      <c r="F3426" s="35"/>
    </row>
    <row r="3427" spans="1:6">
      <c r="A3427" s="36"/>
      <c r="B3427" s="43"/>
      <c r="C3427" s="43"/>
      <c r="F3427" s="35"/>
    </row>
    <row r="3428" spans="1:6">
      <c r="A3428" s="36"/>
      <c r="B3428" s="43"/>
      <c r="C3428" s="43"/>
      <c r="F3428" s="35"/>
    </row>
    <row r="3429" spans="1:6">
      <c r="A3429" s="36"/>
      <c r="B3429" s="43"/>
      <c r="C3429" s="43"/>
      <c r="F3429" s="35"/>
    </row>
    <row r="3430" spans="1:6">
      <c r="A3430" s="36"/>
      <c r="B3430" s="43"/>
      <c r="C3430" s="43"/>
      <c r="F3430" s="35"/>
    </row>
    <row r="3431" spans="1:6">
      <c r="A3431" s="36"/>
      <c r="B3431" s="43"/>
      <c r="C3431" s="43"/>
      <c r="F3431" s="35"/>
    </row>
    <row r="3432" spans="1:6">
      <c r="A3432" s="36"/>
      <c r="B3432" s="43"/>
      <c r="C3432" s="43"/>
      <c r="F3432" s="35"/>
    </row>
    <row r="3433" spans="1:6">
      <c r="A3433" s="36"/>
      <c r="B3433" s="43"/>
      <c r="C3433" s="43"/>
      <c r="F3433" s="35"/>
    </row>
    <row r="3434" spans="1:6">
      <c r="A3434" s="36"/>
      <c r="B3434" s="43"/>
      <c r="C3434" s="43"/>
      <c r="F3434" s="35"/>
    </row>
    <row r="3435" spans="1:6">
      <c r="A3435" s="36"/>
      <c r="B3435" s="43"/>
      <c r="C3435" s="43"/>
      <c r="F3435" s="35"/>
    </row>
    <row r="3436" spans="1:6">
      <c r="A3436" s="36"/>
      <c r="B3436" s="43"/>
      <c r="C3436" s="43"/>
      <c r="F3436" s="35"/>
    </row>
    <row r="3437" spans="1:6">
      <c r="A3437" s="36"/>
      <c r="B3437" s="43"/>
      <c r="C3437" s="43"/>
      <c r="F3437" s="35"/>
    </row>
    <row r="3438" spans="1:6">
      <c r="A3438" s="36"/>
      <c r="B3438" s="43"/>
      <c r="C3438" s="43"/>
      <c r="F3438" s="35"/>
    </row>
    <row r="3439" spans="1:6">
      <c r="A3439" s="36"/>
      <c r="B3439" s="43"/>
      <c r="C3439" s="43"/>
      <c r="F3439" s="35"/>
    </row>
    <row r="3440" spans="1:6">
      <c r="A3440" s="36"/>
      <c r="B3440" s="43"/>
      <c r="C3440" s="43"/>
      <c r="F3440" s="35"/>
    </row>
    <row r="3441" spans="1:6">
      <c r="A3441" s="36"/>
      <c r="B3441" s="43"/>
      <c r="C3441" s="43"/>
      <c r="F3441" s="35"/>
    </row>
    <row r="3442" spans="1:6">
      <c r="A3442" s="36"/>
      <c r="B3442" s="43"/>
      <c r="C3442" s="43"/>
      <c r="F3442" s="35"/>
    </row>
    <row r="3443" spans="1:6">
      <c r="A3443" s="36"/>
      <c r="B3443" s="43"/>
      <c r="C3443" s="43"/>
      <c r="F3443" s="35"/>
    </row>
    <row r="3444" spans="1:6">
      <c r="A3444" s="36"/>
      <c r="B3444" s="43"/>
      <c r="C3444" s="43"/>
      <c r="F3444" s="35"/>
    </row>
    <row r="3445" spans="1:6">
      <c r="A3445" s="36"/>
      <c r="B3445" s="43"/>
      <c r="C3445" s="43"/>
      <c r="F3445" s="35"/>
    </row>
    <row r="3446" spans="1:6">
      <c r="A3446" s="36"/>
      <c r="B3446" s="43"/>
      <c r="C3446" s="43"/>
      <c r="F3446" s="35"/>
    </row>
    <row r="3447" spans="1:6">
      <c r="A3447" s="36"/>
      <c r="B3447" s="43"/>
      <c r="C3447" s="43"/>
      <c r="F3447" s="35"/>
    </row>
    <row r="3448" spans="1:6">
      <c r="A3448" s="36"/>
      <c r="B3448" s="43"/>
      <c r="C3448" s="43"/>
      <c r="F3448" s="35"/>
    </row>
    <row r="3449" spans="1:6">
      <c r="A3449" s="36"/>
      <c r="B3449" s="43"/>
      <c r="C3449" s="43"/>
      <c r="F3449" s="35"/>
    </row>
    <row r="3450" spans="1:6">
      <c r="A3450" s="36"/>
      <c r="B3450" s="43"/>
      <c r="C3450" s="43"/>
      <c r="F3450" s="35"/>
    </row>
    <row r="3451" spans="1:6">
      <c r="A3451" s="36"/>
      <c r="B3451" s="43"/>
      <c r="C3451" s="43"/>
      <c r="F3451" s="35"/>
    </row>
    <row r="3452" spans="1:6">
      <c r="A3452" s="36"/>
      <c r="B3452" s="43"/>
      <c r="C3452" s="43"/>
      <c r="F3452" s="35"/>
    </row>
    <row r="3453" spans="1:6">
      <c r="A3453" s="36"/>
      <c r="B3453" s="43"/>
      <c r="C3453" s="43"/>
      <c r="F3453" s="35"/>
    </row>
    <row r="3454" spans="1:6">
      <c r="A3454" s="36"/>
      <c r="B3454" s="43"/>
      <c r="C3454" s="43"/>
      <c r="F3454" s="35"/>
    </row>
    <row r="3455" spans="1:6">
      <c r="A3455" s="36"/>
      <c r="B3455" s="43"/>
      <c r="C3455" s="43"/>
      <c r="F3455" s="35"/>
    </row>
    <row r="3456" spans="1:6">
      <c r="A3456" s="36"/>
      <c r="B3456" s="43"/>
      <c r="C3456" s="43"/>
      <c r="F3456" s="35"/>
    </row>
    <row r="3457" spans="1:6">
      <c r="A3457" s="36"/>
      <c r="B3457" s="43"/>
      <c r="C3457" s="43"/>
      <c r="F3457" s="35"/>
    </row>
    <row r="3458" spans="1:6">
      <c r="A3458" s="36"/>
      <c r="B3458" s="43"/>
      <c r="C3458" s="43"/>
      <c r="F3458" s="35"/>
    </row>
    <row r="3459" spans="1:6">
      <c r="A3459" s="36"/>
      <c r="B3459" s="43"/>
      <c r="C3459" s="43"/>
      <c r="F3459" s="35"/>
    </row>
    <row r="3460" spans="1:6">
      <c r="A3460" s="36"/>
      <c r="B3460" s="43"/>
      <c r="C3460" s="43"/>
      <c r="F3460" s="35"/>
    </row>
    <row r="3461" spans="1:6">
      <c r="A3461" s="36"/>
      <c r="B3461" s="43"/>
      <c r="C3461" s="43"/>
      <c r="F3461" s="35"/>
    </row>
    <row r="3462" spans="1:6">
      <c r="A3462" s="36"/>
      <c r="B3462" s="43"/>
      <c r="C3462" s="43"/>
      <c r="F3462" s="35"/>
    </row>
    <row r="3463" spans="1:6">
      <c r="A3463" s="36"/>
      <c r="B3463" s="43"/>
      <c r="C3463" s="43"/>
      <c r="F3463" s="35"/>
    </row>
    <row r="3464" spans="1:6">
      <c r="A3464" s="36"/>
      <c r="B3464" s="43"/>
      <c r="C3464" s="43"/>
      <c r="F3464" s="35"/>
    </row>
    <row r="3465" spans="1:6">
      <c r="A3465" s="36"/>
      <c r="B3465" s="43"/>
      <c r="C3465" s="43"/>
      <c r="F3465" s="35"/>
    </row>
    <row r="3466" spans="1:6">
      <c r="A3466" s="36"/>
      <c r="B3466" s="43"/>
      <c r="C3466" s="43"/>
      <c r="F3466" s="35"/>
    </row>
    <row r="3467" spans="1:6">
      <c r="A3467" s="36"/>
      <c r="B3467" s="43"/>
      <c r="C3467" s="43"/>
      <c r="F3467" s="35"/>
    </row>
    <row r="3468" spans="1:6">
      <c r="A3468" s="36"/>
      <c r="B3468" s="43"/>
      <c r="C3468" s="43"/>
      <c r="F3468" s="35"/>
    </row>
    <row r="3469" spans="1:6">
      <c r="A3469" s="36"/>
      <c r="B3469" s="43"/>
      <c r="C3469" s="43"/>
      <c r="F3469" s="35"/>
    </row>
    <row r="3470" spans="1:6">
      <c r="A3470" s="36"/>
      <c r="B3470" s="43"/>
      <c r="C3470" s="43"/>
      <c r="F3470" s="35"/>
    </row>
    <row r="3471" spans="1:6">
      <c r="A3471" s="36"/>
      <c r="B3471" s="43"/>
      <c r="C3471" s="43"/>
      <c r="F3471" s="35"/>
    </row>
    <row r="3472" spans="1:6">
      <c r="A3472" s="36"/>
      <c r="B3472" s="43"/>
      <c r="C3472" s="43"/>
      <c r="F3472" s="35"/>
    </row>
    <row r="3473" spans="1:6">
      <c r="A3473" s="36"/>
      <c r="B3473" s="43"/>
      <c r="C3473" s="43"/>
      <c r="F3473" s="35"/>
    </row>
    <row r="3474" spans="1:6">
      <c r="A3474" s="36"/>
      <c r="B3474" s="43"/>
      <c r="C3474" s="43"/>
      <c r="F3474" s="35"/>
    </row>
    <row r="3475" spans="1:6">
      <c r="A3475" s="36"/>
      <c r="B3475" s="43"/>
      <c r="C3475" s="43"/>
      <c r="F3475" s="35"/>
    </row>
    <row r="3476" spans="1:6">
      <c r="A3476" s="36"/>
      <c r="B3476" s="43"/>
      <c r="C3476" s="43"/>
      <c r="F3476" s="35"/>
    </row>
    <row r="3477" spans="1:6">
      <c r="A3477" s="36"/>
      <c r="B3477" s="43"/>
      <c r="C3477" s="43"/>
      <c r="F3477" s="35"/>
    </row>
    <row r="3478" spans="1:6">
      <c r="A3478" s="36"/>
      <c r="B3478" s="43"/>
      <c r="C3478" s="43"/>
      <c r="F3478" s="35"/>
    </row>
    <row r="3479" spans="1:6">
      <c r="A3479" s="36"/>
      <c r="B3479" s="43"/>
      <c r="C3479" s="43"/>
      <c r="F3479" s="35"/>
    </row>
    <row r="3480" spans="1:6">
      <c r="A3480" s="36"/>
      <c r="B3480" s="43"/>
      <c r="C3480" s="43"/>
      <c r="F3480" s="35"/>
    </row>
    <row r="3481" spans="1:6">
      <c r="A3481" s="36"/>
      <c r="B3481" s="43"/>
      <c r="C3481" s="43"/>
      <c r="F3481" s="35"/>
    </row>
    <row r="3482" spans="1:6">
      <c r="A3482" s="36"/>
      <c r="B3482" s="43"/>
      <c r="C3482" s="43"/>
      <c r="F3482" s="35"/>
    </row>
    <row r="3483" spans="1:6">
      <c r="A3483" s="36"/>
      <c r="B3483" s="43"/>
      <c r="C3483" s="43"/>
      <c r="F3483" s="35"/>
    </row>
    <row r="3484" spans="1:6">
      <c r="A3484" s="36"/>
      <c r="B3484" s="43"/>
      <c r="C3484" s="43"/>
      <c r="F3484" s="35"/>
    </row>
    <row r="3485" spans="1:6">
      <c r="A3485" s="36"/>
      <c r="B3485" s="43"/>
      <c r="C3485" s="43"/>
      <c r="F3485" s="35"/>
    </row>
    <row r="3486" spans="1:6">
      <c r="A3486" s="36"/>
      <c r="B3486" s="43"/>
      <c r="C3486" s="43"/>
      <c r="F3486" s="35"/>
    </row>
    <row r="3487" spans="1:6">
      <c r="A3487" s="36"/>
      <c r="B3487" s="43"/>
      <c r="C3487" s="43"/>
      <c r="F3487" s="35"/>
    </row>
    <row r="3488" spans="1:6">
      <c r="A3488" s="36"/>
      <c r="B3488" s="43"/>
      <c r="C3488" s="43"/>
      <c r="F3488" s="35"/>
    </row>
    <row r="3489" spans="1:6">
      <c r="A3489" s="36"/>
      <c r="B3489" s="43"/>
      <c r="C3489" s="43"/>
      <c r="F3489" s="35"/>
    </row>
    <row r="3490" spans="1:6">
      <c r="A3490" s="36"/>
      <c r="B3490" s="43"/>
      <c r="C3490" s="43"/>
      <c r="F3490" s="35"/>
    </row>
    <row r="3491" spans="1:6">
      <c r="A3491" s="36"/>
      <c r="B3491" s="43"/>
      <c r="C3491" s="43"/>
      <c r="F3491" s="35"/>
    </row>
    <row r="3492" spans="1:6">
      <c r="A3492" s="36"/>
      <c r="B3492" s="43"/>
      <c r="C3492" s="43"/>
      <c r="F3492" s="35"/>
    </row>
    <row r="3493" spans="1:6">
      <c r="A3493" s="36"/>
      <c r="B3493" s="43"/>
      <c r="C3493" s="43"/>
      <c r="F3493" s="35"/>
    </row>
    <row r="3494" spans="1:6">
      <c r="A3494" s="36"/>
      <c r="B3494" s="43"/>
      <c r="C3494" s="43"/>
      <c r="F3494" s="35"/>
    </row>
    <row r="3495" spans="1:6">
      <c r="A3495" s="36"/>
      <c r="B3495" s="43"/>
      <c r="C3495" s="43"/>
      <c r="F3495" s="35"/>
    </row>
    <row r="3496" spans="1:6">
      <c r="A3496" s="36"/>
      <c r="B3496" s="43"/>
      <c r="C3496" s="43"/>
      <c r="F3496" s="35"/>
    </row>
    <row r="3497" spans="1:6">
      <c r="A3497" s="36"/>
      <c r="B3497" s="43"/>
      <c r="C3497" s="43"/>
      <c r="F3497" s="35"/>
    </row>
    <row r="3498" spans="1:6">
      <c r="A3498" s="36"/>
      <c r="B3498" s="43"/>
      <c r="C3498" s="43"/>
      <c r="F3498" s="35"/>
    </row>
    <row r="3499" spans="1:6">
      <c r="A3499" s="36"/>
      <c r="B3499" s="43"/>
      <c r="C3499" s="43"/>
      <c r="F3499" s="35"/>
    </row>
    <row r="3500" spans="1:6">
      <c r="A3500" s="36"/>
      <c r="B3500" s="43"/>
      <c r="C3500" s="43"/>
      <c r="F3500" s="35"/>
    </row>
    <row r="3501" spans="1:6">
      <c r="A3501" s="36"/>
      <c r="B3501" s="43"/>
      <c r="C3501" s="43"/>
      <c r="F3501" s="35"/>
    </row>
    <row r="3502" spans="1:6">
      <c r="A3502" s="36"/>
      <c r="B3502" s="43"/>
      <c r="C3502" s="43"/>
      <c r="F3502" s="35"/>
    </row>
    <row r="3503" spans="1:6">
      <c r="A3503" s="36"/>
      <c r="B3503" s="43"/>
      <c r="C3503" s="43"/>
      <c r="F3503" s="35"/>
    </row>
    <row r="3504" spans="1:6">
      <c r="A3504" s="36"/>
      <c r="B3504" s="43"/>
      <c r="C3504" s="43"/>
      <c r="F3504" s="35"/>
    </row>
    <row r="3505" spans="1:6">
      <c r="A3505" s="36"/>
      <c r="B3505" s="43"/>
      <c r="C3505" s="43"/>
      <c r="F3505" s="35"/>
    </row>
    <row r="3506" spans="1:6">
      <c r="A3506" s="36"/>
      <c r="B3506" s="43"/>
      <c r="C3506" s="43"/>
      <c r="F3506" s="35"/>
    </row>
    <row r="3507" spans="1:6">
      <c r="A3507" s="36"/>
      <c r="B3507" s="43"/>
      <c r="C3507" s="43"/>
      <c r="F3507" s="35"/>
    </row>
    <row r="3508" spans="1:6">
      <c r="A3508" s="36"/>
      <c r="B3508" s="43"/>
      <c r="C3508" s="43"/>
      <c r="F3508" s="35"/>
    </row>
    <row r="3509" spans="1:6">
      <c r="A3509" s="36"/>
      <c r="B3509" s="43"/>
      <c r="C3509" s="43"/>
      <c r="F3509" s="35"/>
    </row>
    <row r="3510" spans="1:6">
      <c r="A3510" s="36"/>
      <c r="B3510" s="43"/>
      <c r="C3510" s="43"/>
      <c r="F3510" s="35"/>
    </row>
    <row r="3511" spans="1:6">
      <c r="A3511" s="36"/>
      <c r="B3511" s="43"/>
      <c r="C3511" s="43"/>
      <c r="F3511" s="35"/>
    </row>
    <row r="3512" spans="1:6">
      <c r="A3512" s="36"/>
      <c r="B3512" s="43"/>
      <c r="C3512" s="43"/>
      <c r="F3512" s="35"/>
    </row>
    <row r="3513" spans="1:6">
      <c r="A3513" s="36"/>
      <c r="B3513" s="43"/>
      <c r="C3513" s="43"/>
      <c r="F3513" s="35"/>
    </row>
    <row r="3514" spans="1:6">
      <c r="A3514" s="36"/>
      <c r="B3514" s="43"/>
      <c r="C3514" s="43"/>
      <c r="F3514" s="35"/>
    </row>
    <row r="3515" spans="1:6">
      <c r="A3515" s="36"/>
      <c r="B3515" s="43"/>
      <c r="C3515" s="43"/>
      <c r="F3515" s="35"/>
    </row>
    <row r="3516" spans="1:6">
      <c r="A3516" s="36"/>
      <c r="B3516" s="43"/>
      <c r="C3516" s="43"/>
      <c r="F3516" s="35"/>
    </row>
    <row r="3517" spans="1:6">
      <c r="A3517" s="36"/>
      <c r="B3517" s="43"/>
      <c r="C3517" s="43"/>
      <c r="F3517" s="35"/>
    </row>
    <row r="3518" spans="1:6">
      <c r="A3518" s="36"/>
      <c r="B3518" s="43"/>
      <c r="C3518" s="43"/>
      <c r="F3518" s="35"/>
    </row>
    <row r="3519" spans="1:6">
      <c r="A3519" s="36"/>
      <c r="B3519" s="43"/>
      <c r="C3519" s="43"/>
      <c r="F3519" s="35"/>
    </row>
    <row r="3520" spans="1:6">
      <c r="A3520" s="36"/>
      <c r="B3520" s="43"/>
      <c r="C3520" s="43"/>
      <c r="F3520" s="35"/>
    </row>
    <row r="3521" spans="1:6">
      <c r="A3521" s="36"/>
      <c r="B3521" s="43"/>
      <c r="C3521" s="43"/>
      <c r="F3521" s="35"/>
    </row>
    <row r="3522" spans="1:6">
      <c r="A3522" s="36"/>
      <c r="B3522" s="43"/>
      <c r="C3522" s="43"/>
      <c r="F3522" s="35"/>
    </row>
    <row r="3523" spans="1:6">
      <c r="A3523" s="36"/>
      <c r="B3523" s="43"/>
      <c r="C3523" s="43"/>
      <c r="F3523" s="35"/>
    </row>
    <row r="3524" spans="1:6">
      <c r="A3524" s="36"/>
      <c r="B3524" s="43"/>
      <c r="C3524" s="43"/>
      <c r="F3524" s="35"/>
    </row>
    <row r="3525" spans="1:6">
      <c r="A3525" s="36"/>
      <c r="B3525" s="43"/>
      <c r="C3525" s="43"/>
      <c r="F3525" s="35"/>
    </row>
    <row r="3526" spans="1:6">
      <c r="A3526" s="36"/>
      <c r="B3526" s="43"/>
      <c r="C3526" s="43"/>
      <c r="F3526" s="35"/>
    </row>
    <row r="3527" spans="1:6">
      <c r="A3527" s="36"/>
      <c r="B3527" s="43"/>
      <c r="C3527" s="43"/>
      <c r="F3527" s="35"/>
    </row>
    <row r="3528" spans="1:6">
      <c r="A3528" s="36"/>
      <c r="B3528" s="43"/>
      <c r="C3528" s="43"/>
      <c r="F3528" s="35"/>
    </row>
    <row r="3529" spans="1:6">
      <c r="A3529" s="36"/>
      <c r="B3529" s="43"/>
      <c r="C3529" s="43"/>
      <c r="F3529" s="35"/>
    </row>
    <row r="3530" spans="1:6">
      <c r="A3530" s="36"/>
      <c r="B3530" s="43"/>
      <c r="C3530" s="43"/>
      <c r="F3530" s="35"/>
    </row>
    <row r="3531" spans="1:6">
      <c r="A3531" s="36"/>
      <c r="B3531" s="43"/>
      <c r="C3531" s="43"/>
      <c r="F3531" s="35"/>
    </row>
    <row r="3532" spans="1:6">
      <c r="A3532" s="36"/>
      <c r="B3532" s="43"/>
      <c r="C3532" s="43"/>
      <c r="F3532" s="35"/>
    </row>
    <row r="3533" spans="1:6">
      <c r="A3533" s="36"/>
      <c r="B3533" s="43"/>
      <c r="C3533" s="43"/>
      <c r="F3533" s="35"/>
    </row>
    <row r="3534" spans="1:6">
      <c r="A3534" s="36"/>
      <c r="B3534" s="43"/>
      <c r="C3534" s="43"/>
      <c r="F3534" s="35"/>
    </row>
    <row r="3535" spans="1:6">
      <c r="A3535" s="36"/>
      <c r="B3535" s="43"/>
      <c r="C3535" s="43"/>
      <c r="F3535" s="35"/>
    </row>
    <row r="3536" spans="1:6">
      <c r="A3536" s="36"/>
      <c r="B3536" s="43"/>
      <c r="C3536" s="43"/>
      <c r="F3536" s="35"/>
    </row>
    <row r="3537" spans="1:6">
      <c r="A3537" s="36"/>
      <c r="B3537" s="43"/>
      <c r="C3537" s="43"/>
      <c r="F3537" s="35"/>
    </row>
    <row r="3538" spans="1:6">
      <c r="A3538" s="36"/>
      <c r="B3538" s="43"/>
      <c r="C3538" s="43"/>
      <c r="F3538" s="35"/>
    </row>
    <row r="3539" spans="1:6">
      <c r="A3539" s="36"/>
      <c r="B3539" s="43"/>
      <c r="C3539" s="43"/>
      <c r="F3539" s="35"/>
    </row>
    <row r="3540" spans="1:6">
      <c r="A3540" s="36"/>
      <c r="B3540" s="43"/>
      <c r="C3540" s="43"/>
      <c r="F3540" s="35"/>
    </row>
    <row r="3541" spans="1:6">
      <c r="A3541" s="36"/>
      <c r="B3541" s="43"/>
      <c r="C3541" s="43"/>
      <c r="F3541" s="35"/>
    </row>
    <row r="3542" spans="1:6">
      <c r="A3542" s="36"/>
      <c r="B3542" s="43"/>
      <c r="C3542" s="43"/>
      <c r="F3542" s="35"/>
    </row>
    <row r="3543" spans="1:6">
      <c r="A3543" s="36"/>
      <c r="B3543" s="43"/>
      <c r="C3543" s="43"/>
      <c r="F3543" s="35"/>
    </row>
    <row r="3544" spans="1:6">
      <c r="A3544" s="36"/>
      <c r="B3544" s="43"/>
      <c r="C3544" s="43"/>
      <c r="F3544" s="35"/>
    </row>
    <row r="3545" spans="1:6">
      <c r="A3545" s="36"/>
      <c r="B3545" s="43"/>
      <c r="C3545" s="43"/>
      <c r="F3545" s="35"/>
    </row>
    <row r="3546" spans="1:6">
      <c r="A3546" s="36"/>
      <c r="B3546" s="43"/>
      <c r="C3546" s="43"/>
      <c r="F3546" s="35"/>
    </row>
    <row r="3547" spans="1:6">
      <c r="A3547" s="36"/>
      <c r="B3547" s="43"/>
      <c r="C3547" s="43"/>
      <c r="F3547" s="35"/>
    </row>
    <row r="3548" spans="1:6">
      <c r="A3548" s="36"/>
      <c r="B3548" s="43"/>
      <c r="C3548" s="43"/>
      <c r="F3548" s="35"/>
    </row>
    <row r="3549" spans="1:6">
      <c r="A3549" s="36"/>
      <c r="B3549" s="43"/>
      <c r="C3549" s="43"/>
      <c r="F3549" s="35"/>
    </row>
    <row r="3550" spans="1:6">
      <c r="A3550" s="36"/>
      <c r="B3550" s="43"/>
      <c r="C3550" s="43"/>
      <c r="F3550" s="35"/>
    </row>
    <row r="3551" spans="1:6">
      <c r="A3551" s="36"/>
      <c r="B3551" s="43"/>
      <c r="C3551" s="43"/>
      <c r="F3551" s="35"/>
    </row>
    <row r="3552" spans="1:6">
      <c r="A3552" s="36"/>
      <c r="B3552" s="43"/>
      <c r="C3552" s="43"/>
      <c r="F3552" s="35"/>
    </row>
    <row r="3553" spans="1:6">
      <c r="A3553" s="36"/>
      <c r="B3553" s="43"/>
      <c r="C3553" s="43"/>
      <c r="F3553" s="35"/>
    </row>
    <row r="3554" spans="1:6">
      <c r="A3554" s="36"/>
      <c r="B3554" s="43"/>
      <c r="C3554" s="43"/>
      <c r="F3554" s="35"/>
    </row>
    <row r="3555" spans="1:6">
      <c r="A3555" s="36"/>
      <c r="B3555" s="43"/>
      <c r="C3555" s="43"/>
      <c r="F3555" s="35"/>
    </row>
    <row r="3556" spans="1:6">
      <c r="A3556" s="36"/>
      <c r="B3556" s="43"/>
      <c r="C3556" s="43"/>
      <c r="F3556" s="35"/>
    </row>
    <row r="3557" spans="1:6">
      <c r="A3557" s="36"/>
      <c r="B3557" s="43"/>
      <c r="C3557" s="43"/>
      <c r="F3557" s="35"/>
    </row>
    <row r="3558" spans="1:6">
      <c r="A3558" s="36"/>
      <c r="B3558" s="43"/>
      <c r="C3558" s="43"/>
      <c r="F3558" s="35"/>
    </row>
    <row r="3559" spans="1:6">
      <c r="A3559" s="36"/>
      <c r="B3559" s="43"/>
      <c r="C3559" s="43"/>
      <c r="F3559" s="35"/>
    </row>
    <row r="3560" spans="1:6">
      <c r="A3560" s="36"/>
      <c r="B3560" s="43"/>
      <c r="C3560" s="43"/>
      <c r="F3560" s="35"/>
    </row>
    <row r="3561" spans="1:6">
      <c r="A3561" s="36"/>
      <c r="B3561" s="43"/>
      <c r="C3561" s="43"/>
      <c r="F3561" s="35"/>
    </row>
    <row r="3562" spans="1:6">
      <c r="A3562" s="36"/>
      <c r="B3562" s="43"/>
      <c r="C3562" s="43"/>
      <c r="F3562" s="35"/>
    </row>
    <row r="3563" spans="1:6">
      <c r="A3563" s="36"/>
      <c r="B3563" s="43"/>
      <c r="C3563" s="43"/>
      <c r="F3563" s="35"/>
    </row>
    <row r="3564" spans="1:6">
      <c r="A3564" s="36"/>
      <c r="B3564" s="43"/>
      <c r="C3564" s="43"/>
      <c r="F3564" s="35"/>
    </row>
    <row r="3565" spans="1:6">
      <c r="A3565" s="36"/>
      <c r="B3565" s="43"/>
      <c r="C3565" s="43"/>
      <c r="F3565" s="35"/>
    </row>
    <row r="3566" spans="1:6">
      <c r="A3566" s="36"/>
      <c r="B3566" s="43"/>
      <c r="C3566" s="43"/>
      <c r="F3566" s="35"/>
    </row>
    <row r="3567" spans="1:6">
      <c r="A3567" s="36"/>
      <c r="B3567" s="43"/>
      <c r="C3567" s="43"/>
      <c r="F3567" s="35"/>
    </row>
    <row r="3568" spans="1:6">
      <c r="A3568" s="36"/>
      <c r="B3568" s="43"/>
      <c r="C3568" s="43"/>
      <c r="F3568" s="35"/>
    </row>
    <row r="3569" spans="1:6">
      <c r="A3569" s="36"/>
      <c r="B3569" s="43"/>
      <c r="C3569" s="43"/>
      <c r="F3569" s="35"/>
    </row>
    <row r="3570" spans="1:6">
      <c r="A3570" s="36"/>
      <c r="B3570" s="43"/>
      <c r="C3570" s="43"/>
      <c r="F3570" s="35"/>
    </row>
    <row r="3571" spans="1:6">
      <c r="A3571" s="36"/>
      <c r="B3571" s="43"/>
      <c r="C3571" s="43"/>
      <c r="F3571" s="35"/>
    </row>
    <row r="3572" spans="1:6">
      <c r="A3572" s="36"/>
      <c r="B3572" s="43"/>
      <c r="C3572" s="43"/>
      <c r="F3572" s="35"/>
    </row>
    <row r="3573" spans="1:6">
      <c r="A3573" s="36"/>
      <c r="B3573" s="43"/>
      <c r="C3573" s="43"/>
      <c r="F3573" s="35"/>
    </row>
    <row r="3574" spans="1:6">
      <c r="A3574" s="36"/>
      <c r="B3574" s="43"/>
      <c r="C3574" s="43"/>
      <c r="F3574" s="35"/>
    </row>
    <row r="3575" spans="1:6">
      <c r="A3575" s="36"/>
      <c r="B3575" s="43"/>
      <c r="C3575" s="43"/>
      <c r="F3575" s="35"/>
    </row>
    <row r="3576" spans="1:6">
      <c r="A3576" s="36"/>
      <c r="B3576" s="43"/>
      <c r="C3576" s="43"/>
      <c r="F3576" s="35"/>
    </row>
    <row r="3577" spans="1:6">
      <c r="A3577" s="36"/>
      <c r="B3577" s="43"/>
      <c r="C3577" s="43"/>
      <c r="F3577" s="35"/>
    </row>
    <row r="3578" spans="1:6">
      <c r="A3578" s="36"/>
      <c r="B3578" s="43"/>
      <c r="C3578" s="43"/>
      <c r="F3578" s="35"/>
    </row>
    <row r="3579" spans="1:6">
      <c r="A3579" s="36"/>
      <c r="B3579" s="43"/>
      <c r="C3579" s="43"/>
      <c r="F3579" s="35"/>
    </row>
    <row r="3580" spans="1:6">
      <c r="A3580" s="36"/>
      <c r="B3580" s="43"/>
      <c r="C3580" s="43"/>
      <c r="F3580" s="35"/>
    </row>
    <row r="3581" spans="1:6">
      <c r="A3581" s="36"/>
      <c r="B3581" s="43"/>
      <c r="C3581" s="43"/>
      <c r="F3581" s="35"/>
    </row>
    <row r="3582" spans="1:6">
      <c r="A3582" s="36"/>
      <c r="B3582" s="43"/>
      <c r="C3582" s="43"/>
      <c r="F3582" s="35"/>
    </row>
    <row r="3583" spans="1:6">
      <c r="A3583" s="36"/>
      <c r="B3583" s="43"/>
      <c r="C3583" s="43"/>
      <c r="F3583" s="35"/>
    </row>
    <row r="3584" spans="1:6">
      <c r="A3584" s="36"/>
      <c r="B3584" s="43"/>
      <c r="C3584" s="43"/>
      <c r="F3584" s="35"/>
    </row>
    <row r="3585" spans="1:6">
      <c r="A3585" s="36"/>
      <c r="B3585" s="43"/>
      <c r="C3585" s="43"/>
      <c r="F3585" s="35"/>
    </row>
    <row r="3586" spans="1:6">
      <c r="A3586" s="36"/>
      <c r="B3586" s="43"/>
      <c r="C3586" s="43"/>
      <c r="F3586" s="35"/>
    </row>
    <row r="3587" spans="1:6">
      <c r="A3587" s="36"/>
      <c r="B3587" s="43"/>
      <c r="C3587" s="43"/>
      <c r="F3587" s="35"/>
    </row>
    <row r="3588" spans="1:6">
      <c r="A3588" s="36"/>
      <c r="B3588" s="43"/>
      <c r="C3588" s="43"/>
      <c r="F3588" s="35"/>
    </row>
    <row r="3589" spans="1:6">
      <c r="A3589" s="36"/>
      <c r="B3589" s="43"/>
      <c r="C3589" s="43"/>
      <c r="F3589" s="35"/>
    </row>
    <row r="3590" spans="1:6">
      <c r="A3590" s="36"/>
      <c r="B3590" s="43"/>
      <c r="C3590" s="43"/>
      <c r="F3590" s="35"/>
    </row>
    <row r="3591" spans="1:6">
      <c r="A3591" s="36"/>
      <c r="B3591" s="43"/>
      <c r="C3591" s="43"/>
      <c r="F3591" s="35"/>
    </row>
    <row r="3592" spans="1:6">
      <c r="A3592" s="36"/>
      <c r="B3592" s="43"/>
      <c r="C3592" s="43"/>
      <c r="F3592" s="35"/>
    </row>
    <row r="3593" spans="1:6">
      <c r="A3593" s="36"/>
      <c r="B3593" s="43"/>
      <c r="C3593" s="43"/>
      <c r="F3593" s="35"/>
    </row>
    <row r="3594" spans="1:6">
      <c r="A3594" s="36"/>
      <c r="B3594" s="43"/>
      <c r="C3594" s="43"/>
      <c r="F3594" s="35"/>
    </row>
    <row r="3595" spans="1:6">
      <c r="A3595" s="36"/>
      <c r="B3595" s="43"/>
      <c r="C3595" s="43"/>
      <c r="F3595" s="35"/>
    </row>
    <row r="3596" spans="1:6">
      <c r="A3596" s="36"/>
      <c r="B3596" s="43"/>
      <c r="C3596" s="43"/>
      <c r="F3596" s="35"/>
    </row>
    <row r="3597" spans="1:6">
      <c r="A3597" s="36"/>
      <c r="B3597" s="43"/>
      <c r="C3597" s="43"/>
      <c r="F3597" s="35"/>
    </row>
    <row r="3598" spans="1:6">
      <c r="A3598" s="36"/>
      <c r="B3598" s="43"/>
      <c r="C3598" s="43"/>
      <c r="F3598" s="35"/>
    </row>
    <row r="3599" spans="1:6">
      <c r="A3599" s="36"/>
      <c r="B3599" s="43"/>
      <c r="C3599" s="43"/>
      <c r="F3599" s="35"/>
    </row>
    <row r="3600" spans="1:6">
      <c r="A3600" s="36"/>
      <c r="B3600" s="43"/>
      <c r="C3600" s="43"/>
      <c r="F3600" s="35"/>
    </row>
    <row r="3601" spans="1:6">
      <c r="A3601" s="36"/>
      <c r="B3601" s="43"/>
      <c r="C3601" s="43"/>
      <c r="F3601" s="35"/>
    </row>
    <row r="3602" spans="1:6">
      <c r="A3602" s="36"/>
      <c r="B3602" s="43"/>
      <c r="C3602" s="43"/>
      <c r="F3602" s="35"/>
    </row>
    <row r="3603" spans="1:6">
      <c r="A3603" s="36"/>
      <c r="B3603" s="43"/>
      <c r="C3603" s="43"/>
      <c r="F3603" s="35"/>
    </row>
    <row r="3604" spans="1:6">
      <c r="A3604" s="36"/>
      <c r="B3604" s="43"/>
      <c r="C3604" s="43"/>
      <c r="F3604" s="35"/>
    </row>
    <row r="3605" spans="1:6">
      <c r="A3605" s="36"/>
      <c r="B3605" s="43"/>
      <c r="C3605" s="43"/>
      <c r="F3605" s="35"/>
    </row>
    <row r="3606" spans="1:6">
      <c r="A3606" s="36"/>
      <c r="B3606" s="43"/>
      <c r="C3606" s="43"/>
      <c r="F3606" s="35"/>
    </row>
    <row r="3607" spans="1:6">
      <c r="A3607" s="36"/>
      <c r="B3607" s="43"/>
      <c r="C3607" s="43"/>
      <c r="F3607" s="35"/>
    </row>
    <row r="3608" spans="1:6">
      <c r="A3608" s="36"/>
      <c r="B3608" s="43"/>
      <c r="C3608" s="43"/>
      <c r="F3608" s="35"/>
    </row>
    <row r="3609" spans="1:6">
      <c r="A3609" s="36"/>
      <c r="B3609" s="43"/>
      <c r="C3609" s="43"/>
      <c r="F3609" s="35"/>
    </row>
    <row r="3610" spans="1:6">
      <c r="A3610" s="36"/>
      <c r="B3610" s="43"/>
      <c r="C3610" s="43"/>
      <c r="F3610" s="35"/>
    </row>
    <row r="3611" spans="1:6">
      <c r="A3611" s="36"/>
      <c r="B3611" s="43"/>
      <c r="C3611" s="43"/>
      <c r="F3611" s="35"/>
    </row>
    <row r="3612" spans="1:6">
      <c r="A3612" s="36"/>
      <c r="B3612" s="43"/>
      <c r="C3612" s="43"/>
      <c r="F3612" s="35"/>
    </row>
    <row r="3613" spans="1:6">
      <c r="A3613" s="36"/>
      <c r="B3613" s="43"/>
      <c r="C3613" s="43"/>
      <c r="F3613" s="35"/>
    </row>
    <row r="3614" spans="1:6">
      <c r="A3614" s="36"/>
      <c r="B3614" s="43"/>
      <c r="C3614" s="43"/>
      <c r="F3614" s="35"/>
    </row>
    <row r="3615" spans="1:6">
      <c r="A3615" s="36"/>
      <c r="B3615" s="43"/>
      <c r="C3615" s="43"/>
      <c r="F3615" s="35"/>
    </row>
    <row r="3616" spans="1:6">
      <c r="A3616" s="36"/>
      <c r="B3616" s="43"/>
      <c r="C3616" s="43"/>
      <c r="F3616" s="35"/>
    </row>
    <row r="3617" spans="1:6">
      <c r="A3617" s="36"/>
      <c r="B3617" s="43"/>
      <c r="C3617" s="43"/>
      <c r="F3617" s="35"/>
    </row>
    <row r="3618" spans="1:6">
      <c r="A3618" s="36"/>
      <c r="B3618" s="43"/>
      <c r="C3618" s="43"/>
      <c r="F3618" s="35"/>
    </row>
    <row r="3619" spans="1:6">
      <c r="A3619" s="36"/>
      <c r="B3619" s="43"/>
      <c r="C3619" s="43"/>
      <c r="F3619" s="35"/>
    </row>
    <row r="3620" spans="1:6">
      <c r="A3620" s="36"/>
      <c r="B3620" s="43"/>
      <c r="C3620" s="43"/>
      <c r="F3620" s="35"/>
    </row>
    <row r="3621" spans="1:6">
      <c r="A3621" s="36"/>
      <c r="B3621" s="43"/>
      <c r="C3621" s="43"/>
      <c r="F3621" s="35"/>
    </row>
    <row r="3622" spans="1:6">
      <c r="A3622" s="36"/>
      <c r="B3622" s="43"/>
      <c r="C3622" s="43"/>
      <c r="F3622" s="35"/>
    </row>
    <row r="3623" spans="1:6">
      <c r="A3623" s="36"/>
      <c r="B3623" s="43"/>
      <c r="C3623" s="43"/>
      <c r="F3623" s="35"/>
    </row>
    <row r="3624" spans="1:6">
      <c r="A3624" s="36"/>
      <c r="B3624" s="43"/>
      <c r="C3624" s="43"/>
      <c r="F3624" s="35"/>
    </row>
    <row r="3625" spans="1:6">
      <c r="A3625" s="36"/>
      <c r="B3625" s="43"/>
      <c r="C3625" s="43"/>
      <c r="F3625" s="35"/>
    </row>
    <row r="3626" spans="1:6">
      <c r="A3626" s="36"/>
      <c r="B3626" s="43"/>
      <c r="C3626" s="43"/>
      <c r="F3626" s="35"/>
    </row>
    <row r="3627" spans="1:6">
      <c r="A3627" s="36"/>
      <c r="B3627" s="43"/>
      <c r="C3627" s="43"/>
      <c r="F3627" s="35"/>
    </row>
    <row r="3628" spans="1:6">
      <c r="A3628" s="36"/>
      <c r="B3628" s="43"/>
      <c r="C3628" s="43"/>
      <c r="F3628" s="35"/>
    </row>
    <row r="3629" spans="1:6">
      <c r="A3629" s="36"/>
      <c r="B3629" s="43"/>
      <c r="C3629" s="43"/>
      <c r="F3629" s="35"/>
    </row>
    <row r="3630" spans="1:6">
      <c r="A3630" s="36"/>
      <c r="B3630" s="43"/>
      <c r="C3630" s="43"/>
      <c r="F3630" s="35"/>
    </row>
    <row r="3631" spans="1:6">
      <c r="A3631" s="36"/>
      <c r="B3631" s="43"/>
      <c r="C3631" s="43"/>
      <c r="F3631" s="35"/>
    </row>
    <row r="3632" spans="1:6">
      <c r="A3632" s="36"/>
      <c r="B3632" s="43"/>
      <c r="C3632" s="43"/>
      <c r="F3632" s="35"/>
    </row>
    <row r="3633" spans="1:6">
      <c r="A3633" s="36"/>
      <c r="B3633" s="43"/>
      <c r="C3633" s="43"/>
      <c r="F3633" s="35"/>
    </row>
    <row r="3634" spans="1:6">
      <c r="A3634" s="36"/>
      <c r="B3634" s="43"/>
      <c r="C3634" s="43"/>
      <c r="F3634" s="35"/>
    </row>
    <row r="3635" spans="1:6">
      <c r="A3635" s="36"/>
      <c r="B3635" s="43"/>
      <c r="C3635" s="43"/>
      <c r="F3635" s="35"/>
    </row>
    <row r="3636" spans="1:6">
      <c r="A3636" s="36"/>
      <c r="B3636" s="43"/>
      <c r="C3636" s="43"/>
      <c r="F3636" s="35"/>
    </row>
    <row r="3637" spans="1:6">
      <c r="A3637" s="36"/>
      <c r="B3637" s="43"/>
      <c r="C3637" s="43"/>
      <c r="F3637" s="35"/>
    </row>
    <row r="3638" spans="1:6">
      <c r="A3638" s="36"/>
      <c r="B3638" s="43"/>
      <c r="C3638" s="43"/>
      <c r="F3638" s="35"/>
    </row>
    <row r="3639" spans="1:6">
      <c r="A3639" s="36"/>
      <c r="B3639" s="43"/>
      <c r="C3639" s="43"/>
      <c r="F3639" s="35"/>
    </row>
    <row r="3640" spans="1:6">
      <c r="A3640" s="36"/>
      <c r="B3640" s="43"/>
      <c r="C3640" s="43"/>
      <c r="F3640" s="35"/>
    </row>
    <row r="3641" spans="1:6">
      <c r="A3641" s="36"/>
      <c r="B3641" s="43"/>
      <c r="C3641" s="43"/>
      <c r="F3641" s="35"/>
    </row>
    <row r="3642" spans="1:6">
      <c r="A3642" s="36"/>
      <c r="B3642" s="43"/>
      <c r="C3642" s="43"/>
      <c r="F3642" s="35"/>
    </row>
    <row r="3643" spans="1:6">
      <c r="A3643" s="36"/>
      <c r="B3643" s="43"/>
      <c r="C3643" s="43"/>
      <c r="F3643" s="35"/>
    </row>
    <row r="3644" spans="1:6">
      <c r="A3644" s="36"/>
      <c r="B3644" s="43"/>
      <c r="C3644" s="43"/>
      <c r="F3644" s="35"/>
    </row>
    <row r="3645" spans="1:6">
      <c r="A3645" s="36"/>
      <c r="B3645" s="43"/>
      <c r="C3645" s="43"/>
      <c r="F3645" s="35"/>
    </row>
    <row r="3646" spans="1:6">
      <c r="A3646" s="36"/>
      <c r="B3646" s="43"/>
      <c r="C3646" s="43"/>
      <c r="F3646" s="35"/>
    </row>
    <row r="3647" spans="1:6">
      <c r="A3647" s="36"/>
      <c r="B3647" s="43"/>
      <c r="C3647" s="43"/>
      <c r="F3647" s="35"/>
    </row>
    <row r="3648" spans="1:6">
      <c r="A3648" s="36"/>
      <c r="B3648" s="43"/>
      <c r="C3648" s="43"/>
      <c r="F3648" s="35"/>
    </row>
    <row r="3649" spans="1:6">
      <c r="A3649" s="36"/>
      <c r="B3649" s="43"/>
      <c r="C3649" s="43"/>
      <c r="F3649" s="35"/>
    </row>
    <row r="3650" spans="1:6">
      <c r="A3650" s="36"/>
      <c r="B3650" s="43"/>
      <c r="C3650" s="43"/>
      <c r="F3650" s="35"/>
    </row>
    <row r="3651" spans="1:6">
      <c r="A3651" s="36"/>
      <c r="B3651" s="43"/>
      <c r="C3651" s="43"/>
      <c r="F3651" s="35"/>
    </row>
    <row r="3652" spans="1:6">
      <c r="A3652" s="36"/>
      <c r="B3652" s="43"/>
      <c r="C3652" s="43"/>
      <c r="F3652" s="35"/>
    </row>
    <row r="3653" spans="1:6">
      <c r="A3653" s="36"/>
      <c r="B3653" s="43"/>
      <c r="C3653" s="43"/>
      <c r="F3653" s="35"/>
    </row>
    <row r="3654" spans="1:6">
      <c r="A3654" s="36"/>
      <c r="B3654" s="43"/>
      <c r="C3654" s="43"/>
      <c r="F3654" s="35"/>
    </row>
    <row r="3655" spans="1:6">
      <c r="A3655" s="36"/>
      <c r="B3655" s="43"/>
      <c r="C3655" s="43"/>
      <c r="F3655" s="35"/>
    </row>
    <row r="3656" spans="1:6">
      <c r="A3656" s="36"/>
      <c r="B3656" s="43"/>
      <c r="C3656" s="43"/>
      <c r="F3656" s="35"/>
    </row>
    <row r="3657" spans="1:6">
      <c r="A3657" s="36"/>
      <c r="B3657" s="43"/>
      <c r="C3657" s="43"/>
      <c r="F3657" s="35"/>
    </row>
    <row r="3658" spans="1:6">
      <c r="A3658" s="36"/>
      <c r="B3658" s="43"/>
      <c r="C3658" s="43"/>
      <c r="F3658" s="35"/>
    </row>
    <row r="3659" spans="1:6">
      <c r="A3659" s="36"/>
      <c r="B3659" s="43"/>
      <c r="C3659" s="43"/>
      <c r="F3659" s="35"/>
    </row>
    <row r="3660" spans="1:6">
      <c r="A3660" s="36"/>
      <c r="B3660" s="43"/>
      <c r="C3660" s="43"/>
      <c r="F3660" s="35"/>
    </row>
    <row r="3661" spans="1:6">
      <c r="A3661" s="36"/>
      <c r="B3661" s="43"/>
      <c r="C3661" s="43"/>
      <c r="F3661" s="35"/>
    </row>
    <row r="3662" spans="1:6">
      <c r="A3662" s="36"/>
      <c r="B3662" s="43"/>
      <c r="C3662" s="43"/>
      <c r="F3662" s="35"/>
    </row>
    <row r="3663" spans="1:6">
      <c r="A3663" s="36"/>
      <c r="B3663" s="43"/>
      <c r="C3663" s="43"/>
      <c r="F3663" s="35"/>
    </row>
    <row r="3664" spans="1:6">
      <c r="A3664" s="36"/>
      <c r="B3664" s="43"/>
      <c r="C3664" s="43"/>
      <c r="F3664" s="35"/>
    </row>
    <row r="3665" spans="1:6">
      <c r="A3665" s="36"/>
      <c r="B3665" s="43"/>
      <c r="C3665" s="43"/>
      <c r="F3665" s="35"/>
    </row>
    <row r="3666" spans="1:6">
      <c r="A3666" s="36"/>
      <c r="B3666" s="43"/>
      <c r="C3666" s="43"/>
      <c r="F3666" s="35"/>
    </row>
    <row r="3667" spans="1:6">
      <c r="A3667" s="36"/>
      <c r="B3667" s="43"/>
      <c r="C3667" s="43"/>
      <c r="F3667" s="35"/>
    </row>
    <row r="3668" spans="1:6">
      <c r="A3668" s="36"/>
      <c r="B3668" s="43"/>
      <c r="C3668" s="43"/>
      <c r="F3668" s="35"/>
    </row>
    <row r="3669" spans="1:6">
      <c r="A3669" s="36"/>
      <c r="B3669" s="43"/>
      <c r="C3669" s="43"/>
      <c r="F3669" s="35"/>
    </row>
    <row r="3670" spans="1:6">
      <c r="A3670" s="36"/>
      <c r="B3670" s="43"/>
      <c r="C3670" s="43"/>
      <c r="F3670" s="35"/>
    </row>
    <row r="3671" spans="1:6">
      <c r="A3671" s="36"/>
      <c r="B3671" s="43"/>
      <c r="C3671" s="43"/>
      <c r="F3671" s="35"/>
    </row>
    <row r="3672" spans="1:6">
      <c r="A3672" s="36"/>
      <c r="B3672" s="43"/>
      <c r="C3672" s="43"/>
      <c r="F3672" s="35"/>
    </row>
    <row r="3673" spans="1:6">
      <c r="A3673" s="36"/>
      <c r="B3673" s="43"/>
      <c r="C3673" s="43"/>
      <c r="F3673" s="35"/>
    </row>
    <row r="3674" spans="1:6">
      <c r="A3674" s="36"/>
      <c r="B3674" s="43"/>
      <c r="C3674" s="43"/>
      <c r="F3674" s="35"/>
    </row>
    <row r="3675" spans="1:6">
      <c r="A3675" s="36"/>
      <c r="B3675" s="43"/>
      <c r="C3675" s="43"/>
      <c r="F3675" s="35"/>
    </row>
    <row r="3676" spans="1:6">
      <c r="A3676" s="36"/>
      <c r="B3676" s="43"/>
      <c r="C3676" s="43"/>
      <c r="F3676" s="35"/>
    </row>
    <row r="3677" spans="1:6">
      <c r="A3677" s="36"/>
      <c r="B3677" s="43"/>
      <c r="C3677" s="43"/>
      <c r="F3677" s="35"/>
    </row>
    <row r="3678" spans="1:6">
      <c r="A3678" s="36"/>
      <c r="B3678" s="43"/>
      <c r="C3678" s="43"/>
      <c r="F3678" s="35"/>
    </row>
    <row r="3679" spans="1:6">
      <c r="A3679" s="36"/>
      <c r="B3679" s="43"/>
      <c r="C3679" s="43"/>
      <c r="F3679" s="35"/>
    </row>
    <row r="3680" spans="1:6">
      <c r="A3680" s="36"/>
      <c r="B3680" s="43"/>
      <c r="C3680" s="43"/>
      <c r="F3680" s="35"/>
    </row>
    <row r="3681" spans="1:6">
      <c r="A3681" s="36"/>
      <c r="B3681" s="43"/>
      <c r="C3681" s="43"/>
      <c r="F3681" s="35"/>
    </row>
    <row r="3682" spans="1:6">
      <c r="A3682" s="36"/>
      <c r="B3682" s="43"/>
      <c r="C3682" s="43"/>
      <c r="F3682" s="35"/>
    </row>
    <row r="3683" spans="1:6">
      <c r="A3683" s="36"/>
      <c r="B3683" s="43"/>
      <c r="C3683" s="43"/>
      <c r="F3683" s="35"/>
    </row>
    <row r="3684" spans="1:6">
      <c r="A3684" s="36"/>
      <c r="B3684" s="43"/>
      <c r="C3684" s="43"/>
      <c r="F3684" s="35"/>
    </row>
    <row r="3685" spans="1:6">
      <c r="A3685" s="36"/>
      <c r="B3685" s="43"/>
      <c r="C3685" s="43"/>
      <c r="F3685" s="35"/>
    </row>
    <row r="3686" spans="1:6">
      <c r="A3686" s="36"/>
      <c r="B3686" s="43"/>
      <c r="C3686" s="43"/>
      <c r="F3686" s="35"/>
    </row>
    <row r="3687" spans="1:6">
      <c r="A3687" s="36"/>
      <c r="B3687" s="43"/>
      <c r="C3687" s="43"/>
      <c r="F3687" s="35"/>
    </row>
    <row r="3688" spans="1:6">
      <c r="A3688" s="36"/>
      <c r="B3688" s="43"/>
      <c r="C3688" s="43"/>
      <c r="F3688" s="35"/>
    </row>
    <row r="3689" spans="1:6">
      <c r="A3689" s="36"/>
      <c r="B3689" s="43"/>
      <c r="C3689" s="43"/>
      <c r="F3689" s="35"/>
    </row>
    <row r="3690" spans="1:6">
      <c r="A3690" s="36"/>
      <c r="B3690" s="43"/>
      <c r="C3690" s="43"/>
      <c r="F3690" s="35"/>
    </row>
    <row r="3691" spans="1:6">
      <c r="A3691" s="36"/>
      <c r="B3691" s="43"/>
      <c r="C3691" s="43"/>
      <c r="F3691" s="35"/>
    </row>
    <row r="3692" spans="1:6">
      <c r="A3692" s="36"/>
      <c r="B3692" s="43"/>
      <c r="C3692" s="43"/>
      <c r="F3692" s="35"/>
    </row>
    <row r="3693" spans="1:6">
      <c r="A3693" s="36"/>
      <c r="B3693" s="43"/>
      <c r="C3693" s="43"/>
      <c r="F3693" s="35"/>
    </row>
    <row r="3694" spans="1:6">
      <c r="A3694" s="36"/>
      <c r="B3694" s="43"/>
      <c r="C3694" s="43"/>
      <c r="F3694" s="35"/>
    </row>
    <row r="3695" spans="1:6">
      <c r="A3695" s="36"/>
      <c r="B3695" s="43"/>
      <c r="C3695" s="43"/>
      <c r="F3695" s="35"/>
    </row>
    <row r="3696" spans="1:6">
      <c r="A3696" s="36"/>
      <c r="B3696" s="43"/>
      <c r="C3696" s="43"/>
      <c r="F3696" s="35"/>
    </row>
    <row r="3697" spans="1:6">
      <c r="A3697" s="36"/>
      <c r="B3697" s="43"/>
      <c r="C3697" s="43"/>
      <c r="F3697" s="35"/>
    </row>
    <row r="3698" spans="1:6">
      <c r="A3698" s="36"/>
      <c r="B3698" s="43"/>
      <c r="C3698" s="43"/>
      <c r="F3698" s="35"/>
    </row>
    <row r="3699" spans="1:6">
      <c r="A3699" s="36"/>
      <c r="B3699" s="43"/>
      <c r="C3699" s="43"/>
      <c r="F3699" s="35"/>
    </row>
    <row r="3700" spans="1:6">
      <c r="A3700" s="36"/>
      <c r="B3700" s="43"/>
      <c r="C3700" s="43"/>
      <c r="F3700" s="35"/>
    </row>
    <row r="3701" spans="1:6">
      <c r="A3701" s="36"/>
      <c r="B3701" s="43"/>
      <c r="C3701" s="43"/>
      <c r="F3701" s="35"/>
    </row>
    <row r="3702" spans="1:6">
      <c r="A3702" s="36"/>
      <c r="B3702" s="43"/>
      <c r="C3702" s="43"/>
      <c r="F3702" s="35"/>
    </row>
    <row r="3703" spans="1:6">
      <c r="A3703" s="36"/>
      <c r="B3703" s="43"/>
      <c r="C3703" s="43"/>
      <c r="F3703" s="35"/>
    </row>
    <row r="3704" spans="1:6">
      <c r="A3704" s="36"/>
      <c r="B3704" s="43"/>
      <c r="C3704" s="43"/>
      <c r="F3704" s="35"/>
    </row>
    <row r="3705" spans="1:6">
      <c r="A3705" s="36"/>
      <c r="B3705" s="43"/>
      <c r="C3705" s="43"/>
      <c r="F3705" s="35"/>
    </row>
    <row r="3706" spans="1:6">
      <c r="A3706" s="36"/>
      <c r="B3706" s="43"/>
      <c r="C3706" s="43"/>
      <c r="F3706" s="35"/>
    </row>
    <row r="3707" spans="1:6">
      <c r="A3707" s="36"/>
      <c r="B3707" s="43"/>
      <c r="C3707" s="43"/>
      <c r="F3707" s="35"/>
    </row>
    <row r="3708" spans="1:6">
      <c r="A3708" s="36"/>
      <c r="B3708" s="43"/>
      <c r="C3708" s="43"/>
      <c r="F3708" s="35"/>
    </row>
    <row r="3709" spans="1:6">
      <c r="A3709" s="36"/>
      <c r="B3709" s="43"/>
      <c r="C3709" s="43"/>
      <c r="F3709" s="35"/>
    </row>
    <row r="3710" spans="1:6">
      <c r="A3710" s="36"/>
      <c r="B3710" s="43"/>
      <c r="C3710" s="43"/>
      <c r="F3710" s="35"/>
    </row>
    <row r="3711" spans="1:6">
      <c r="A3711" s="36"/>
      <c r="B3711" s="43"/>
      <c r="C3711" s="43"/>
      <c r="F3711" s="35"/>
    </row>
    <row r="3712" spans="1:6">
      <c r="A3712" s="36"/>
      <c r="B3712" s="43"/>
      <c r="C3712" s="43"/>
      <c r="F3712" s="35"/>
    </row>
    <row r="3713" spans="1:6">
      <c r="A3713" s="36"/>
      <c r="B3713" s="43"/>
      <c r="C3713" s="43"/>
      <c r="F3713" s="35"/>
    </row>
    <row r="3714" spans="1:6">
      <c r="A3714" s="36"/>
      <c r="B3714" s="43"/>
      <c r="C3714" s="43"/>
      <c r="F3714" s="35"/>
    </row>
    <row r="3715" spans="1:6">
      <c r="A3715" s="36"/>
      <c r="B3715" s="43"/>
      <c r="C3715" s="43"/>
      <c r="F3715" s="35"/>
    </row>
    <row r="3716" spans="1:6">
      <c r="A3716" s="36"/>
      <c r="B3716" s="43"/>
      <c r="C3716" s="43"/>
      <c r="F3716" s="35"/>
    </row>
    <row r="3717" spans="1:6">
      <c r="A3717" s="36"/>
      <c r="B3717" s="43"/>
      <c r="C3717" s="43"/>
      <c r="F3717" s="35"/>
    </row>
    <row r="3718" spans="1:6">
      <c r="A3718" s="36"/>
      <c r="B3718" s="43"/>
      <c r="C3718" s="43"/>
      <c r="F3718" s="35"/>
    </row>
    <row r="3719" spans="1:6">
      <c r="A3719" s="36"/>
      <c r="B3719" s="43"/>
      <c r="C3719" s="43"/>
      <c r="F3719" s="35"/>
    </row>
    <row r="3720" spans="1:6">
      <c r="A3720" s="36"/>
      <c r="B3720" s="43"/>
      <c r="C3720" s="43"/>
      <c r="F3720" s="35"/>
    </row>
    <row r="3721" spans="1:6">
      <c r="A3721" s="36"/>
      <c r="B3721" s="43"/>
      <c r="C3721" s="43"/>
      <c r="F3721" s="35"/>
    </row>
    <row r="3722" spans="1:6">
      <c r="A3722" s="36"/>
      <c r="B3722" s="43"/>
      <c r="C3722" s="43"/>
      <c r="F3722" s="35"/>
    </row>
    <row r="3723" spans="1:6">
      <c r="A3723" s="36"/>
      <c r="B3723" s="43"/>
      <c r="C3723" s="43"/>
      <c r="F3723" s="35"/>
    </row>
    <row r="3724" spans="1:6">
      <c r="A3724" s="36"/>
      <c r="B3724" s="43"/>
      <c r="C3724" s="43"/>
      <c r="F3724" s="35"/>
    </row>
    <row r="3725" spans="1:6">
      <c r="A3725" s="36"/>
      <c r="B3725" s="43"/>
      <c r="C3725" s="43"/>
      <c r="F3725" s="35"/>
    </row>
    <row r="3726" spans="1:6">
      <c r="A3726" s="36"/>
      <c r="B3726" s="43"/>
      <c r="C3726" s="43"/>
      <c r="F3726" s="35"/>
    </row>
    <row r="3727" spans="1:6">
      <c r="A3727" s="36"/>
      <c r="B3727" s="43"/>
      <c r="C3727" s="43"/>
      <c r="F3727" s="35"/>
    </row>
    <row r="3728" spans="1:6">
      <c r="A3728" s="36"/>
      <c r="B3728" s="43"/>
      <c r="C3728" s="43"/>
      <c r="F3728" s="35"/>
    </row>
    <row r="3729" spans="1:6">
      <c r="A3729" s="36"/>
      <c r="B3729" s="43"/>
      <c r="C3729" s="43"/>
      <c r="F3729" s="35"/>
    </row>
    <row r="3730" spans="1:6">
      <c r="A3730" s="36"/>
      <c r="B3730" s="43"/>
      <c r="C3730" s="43"/>
      <c r="F3730" s="35"/>
    </row>
    <row r="3731" spans="1:6">
      <c r="A3731" s="36"/>
      <c r="B3731" s="43"/>
      <c r="C3731" s="43"/>
      <c r="F3731" s="35"/>
    </row>
    <row r="3732" spans="1:6">
      <c r="A3732" s="36"/>
      <c r="B3732" s="43"/>
      <c r="C3732" s="43"/>
      <c r="F3732" s="35"/>
    </row>
    <row r="3733" spans="1:6">
      <c r="A3733" s="36"/>
      <c r="B3733" s="43"/>
      <c r="C3733" s="43"/>
      <c r="F3733" s="35"/>
    </row>
    <row r="3734" spans="1:6">
      <c r="A3734" s="36"/>
      <c r="B3734" s="43"/>
      <c r="C3734" s="43"/>
      <c r="F3734" s="35"/>
    </row>
    <row r="3735" spans="1:6">
      <c r="A3735" s="36"/>
      <c r="B3735" s="43"/>
      <c r="C3735" s="43"/>
      <c r="F3735" s="35"/>
    </row>
    <row r="3736" spans="1:6">
      <c r="A3736" s="36"/>
      <c r="B3736" s="43"/>
      <c r="C3736" s="43"/>
      <c r="F3736" s="35"/>
    </row>
    <row r="3737" spans="1:6">
      <c r="A3737" s="36"/>
      <c r="B3737" s="43"/>
      <c r="C3737" s="43"/>
      <c r="F3737" s="35"/>
    </row>
    <row r="3738" spans="1:6">
      <c r="A3738" s="36"/>
      <c r="B3738" s="43"/>
      <c r="C3738" s="43"/>
      <c r="F3738" s="35"/>
    </row>
    <row r="3739" spans="1:6">
      <c r="A3739" s="36"/>
      <c r="B3739" s="43"/>
      <c r="C3739" s="43"/>
      <c r="F3739" s="35"/>
    </row>
    <row r="3740" spans="1:6">
      <c r="A3740" s="36"/>
      <c r="B3740" s="43"/>
      <c r="C3740" s="43"/>
      <c r="F3740" s="35"/>
    </row>
    <row r="3741" spans="1:6">
      <c r="A3741" s="36"/>
      <c r="B3741" s="43"/>
      <c r="C3741" s="43"/>
      <c r="F3741" s="35"/>
    </row>
    <row r="3742" spans="1:6">
      <c r="A3742" s="36"/>
      <c r="B3742" s="43"/>
      <c r="C3742" s="43"/>
      <c r="F3742" s="35"/>
    </row>
    <row r="3743" spans="1:6">
      <c r="A3743" s="36"/>
      <c r="B3743" s="43"/>
      <c r="C3743" s="43"/>
      <c r="F3743" s="35"/>
    </row>
    <row r="3744" spans="1:6">
      <c r="A3744" s="36"/>
      <c r="B3744" s="43"/>
      <c r="C3744" s="43"/>
      <c r="F3744" s="35"/>
    </row>
    <row r="3745" spans="1:6">
      <c r="A3745" s="36"/>
      <c r="B3745" s="43"/>
      <c r="C3745" s="43"/>
      <c r="F3745" s="35"/>
    </row>
    <row r="3746" spans="1:6">
      <c r="A3746" s="36"/>
      <c r="B3746" s="43"/>
      <c r="C3746" s="43"/>
      <c r="F3746" s="35"/>
    </row>
    <row r="3747" spans="1:6">
      <c r="A3747" s="36"/>
      <c r="B3747" s="43"/>
      <c r="C3747" s="43"/>
      <c r="F3747" s="35"/>
    </row>
    <row r="3748" spans="1:6">
      <c r="A3748" s="36"/>
      <c r="B3748" s="43"/>
      <c r="C3748" s="43"/>
      <c r="F3748" s="35"/>
    </row>
    <row r="3749" spans="1:6">
      <c r="A3749" s="36"/>
      <c r="B3749" s="43"/>
      <c r="C3749" s="43"/>
      <c r="F3749" s="35"/>
    </row>
    <row r="3750" spans="1:6">
      <c r="A3750" s="36"/>
      <c r="B3750" s="43"/>
      <c r="C3750" s="43"/>
      <c r="F3750" s="35"/>
    </row>
    <row r="3751" spans="1:6">
      <c r="A3751" s="36"/>
      <c r="B3751" s="43"/>
      <c r="C3751" s="43"/>
      <c r="F3751" s="35"/>
    </row>
    <row r="3752" spans="1:6">
      <c r="A3752" s="36"/>
      <c r="B3752" s="43"/>
      <c r="C3752" s="43"/>
      <c r="F3752" s="35"/>
    </row>
    <row r="3753" spans="1:6">
      <c r="A3753" s="36"/>
      <c r="B3753" s="43"/>
      <c r="C3753" s="43"/>
      <c r="F3753" s="35"/>
    </row>
    <row r="3754" spans="1:6">
      <c r="A3754" s="36"/>
      <c r="B3754" s="43"/>
      <c r="C3754" s="43"/>
      <c r="F3754" s="35"/>
    </row>
    <row r="3755" spans="1:6">
      <c r="A3755" s="36"/>
      <c r="B3755" s="43"/>
      <c r="C3755" s="43"/>
      <c r="F3755" s="35"/>
    </row>
    <row r="3756" spans="1:6">
      <c r="A3756" s="36"/>
      <c r="B3756" s="43"/>
      <c r="C3756" s="43"/>
      <c r="F3756" s="35"/>
    </row>
    <row r="3757" spans="1:6">
      <c r="A3757" s="36"/>
      <c r="B3757" s="43"/>
      <c r="C3757" s="43"/>
      <c r="F3757" s="35"/>
    </row>
    <row r="3758" spans="1:6">
      <c r="A3758" s="36"/>
      <c r="B3758" s="43"/>
      <c r="C3758" s="43"/>
      <c r="F3758" s="35"/>
    </row>
    <row r="3759" spans="1:6">
      <c r="A3759" s="36"/>
      <c r="B3759" s="43"/>
      <c r="C3759" s="43"/>
      <c r="F3759" s="35"/>
    </row>
    <row r="3760" spans="1:6">
      <c r="A3760" s="36"/>
      <c r="B3760" s="43"/>
      <c r="C3760" s="43"/>
      <c r="F3760" s="35"/>
    </row>
    <row r="3761" spans="1:6">
      <c r="A3761" s="36"/>
      <c r="B3761" s="43"/>
      <c r="C3761" s="43"/>
      <c r="F3761" s="35"/>
    </row>
    <row r="3762" spans="1:6">
      <c r="A3762" s="36"/>
      <c r="B3762" s="43"/>
      <c r="C3762" s="43"/>
      <c r="F3762" s="35"/>
    </row>
    <row r="3763" spans="1:6">
      <c r="A3763" s="36"/>
      <c r="B3763" s="43"/>
      <c r="C3763" s="43"/>
      <c r="F3763" s="35"/>
    </row>
    <row r="3764" spans="1:6">
      <c r="A3764" s="36"/>
      <c r="B3764" s="43"/>
      <c r="C3764" s="43"/>
      <c r="F3764" s="35"/>
    </row>
    <row r="3765" spans="1:6">
      <c r="A3765" s="36"/>
      <c r="B3765" s="43"/>
      <c r="C3765" s="43"/>
      <c r="F3765" s="35"/>
    </row>
    <row r="3766" spans="1:6">
      <c r="A3766" s="36"/>
      <c r="B3766" s="43"/>
      <c r="C3766" s="43"/>
      <c r="F3766" s="35"/>
    </row>
    <row r="3767" spans="1:6">
      <c r="A3767" s="36"/>
      <c r="B3767" s="43"/>
      <c r="C3767" s="43"/>
      <c r="F3767" s="35"/>
    </row>
    <row r="3768" spans="1:6">
      <c r="A3768" s="36"/>
      <c r="B3768" s="43"/>
      <c r="C3768" s="43"/>
      <c r="F3768" s="35"/>
    </row>
    <row r="3769" spans="1:6">
      <c r="A3769" s="36"/>
      <c r="B3769" s="43"/>
      <c r="C3769" s="43"/>
      <c r="F3769" s="35"/>
    </row>
    <row r="3770" spans="1:6">
      <c r="A3770" s="36"/>
      <c r="B3770" s="43"/>
      <c r="C3770" s="43"/>
      <c r="F3770" s="35"/>
    </row>
    <row r="3771" spans="1:6">
      <c r="A3771" s="36"/>
      <c r="B3771" s="43"/>
      <c r="C3771" s="43"/>
      <c r="F3771" s="35"/>
    </row>
    <row r="3772" spans="1:6">
      <c r="A3772" s="36"/>
      <c r="B3772" s="43"/>
      <c r="C3772" s="43"/>
      <c r="F3772" s="35"/>
    </row>
    <row r="3773" spans="1:6">
      <c r="A3773" s="36"/>
      <c r="B3773" s="43"/>
      <c r="C3773" s="43"/>
      <c r="F3773" s="35"/>
    </row>
    <row r="3774" spans="1:6">
      <c r="A3774" s="36"/>
      <c r="B3774" s="43"/>
      <c r="C3774" s="43"/>
      <c r="F3774" s="35"/>
    </row>
    <row r="3775" spans="1:6">
      <c r="A3775" s="36"/>
      <c r="B3775" s="43"/>
      <c r="C3775" s="43"/>
      <c r="F3775" s="35"/>
    </row>
    <row r="3776" spans="1:6">
      <c r="A3776" s="36"/>
      <c r="B3776" s="43"/>
      <c r="C3776" s="43"/>
      <c r="F3776" s="35"/>
    </row>
    <row r="3777" spans="1:6">
      <c r="A3777" s="36"/>
      <c r="B3777" s="43"/>
      <c r="C3777" s="43"/>
      <c r="F3777" s="35"/>
    </row>
    <row r="3778" spans="1:6">
      <c r="A3778" s="36"/>
      <c r="B3778" s="43"/>
      <c r="C3778" s="43"/>
      <c r="F3778" s="35"/>
    </row>
    <row r="3779" spans="1:6">
      <c r="A3779" s="36"/>
      <c r="B3779" s="43"/>
      <c r="C3779" s="43"/>
      <c r="F3779" s="35"/>
    </row>
    <row r="3780" spans="1:6">
      <c r="A3780" s="36"/>
      <c r="B3780" s="43"/>
      <c r="C3780" s="43"/>
      <c r="F3780" s="35"/>
    </row>
    <row r="3781" spans="1:6">
      <c r="A3781" s="36"/>
      <c r="B3781" s="43"/>
      <c r="C3781" s="43"/>
      <c r="F3781" s="35"/>
    </row>
    <row r="3782" spans="1:6">
      <c r="A3782" s="36"/>
      <c r="B3782" s="43"/>
      <c r="C3782" s="43"/>
      <c r="F3782" s="35"/>
    </row>
    <row r="3783" spans="1:6">
      <c r="A3783" s="36"/>
      <c r="B3783" s="43"/>
      <c r="C3783" s="43"/>
      <c r="F3783" s="35"/>
    </row>
    <row r="3784" spans="1:6">
      <c r="A3784" s="36"/>
      <c r="B3784" s="43"/>
      <c r="C3784" s="43"/>
      <c r="F3784" s="35"/>
    </row>
    <row r="3785" spans="1:6">
      <c r="A3785" s="36"/>
      <c r="B3785" s="43"/>
      <c r="C3785" s="43"/>
      <c r="F3785" s="35"/>
    </row>
    <row r="3786" spans="1:6">
      <c r="A3786" s="36"/>
      <c r="B3786" s="43"/>
      <c r="C3786" s="43"/>
      <c r="F3786" s="35"/>
    </row>
    <row r="3787" spans="1:6">
      <c r="A3787" s="36"/>
      <c r="B3787" s="43"/>
      <c r="C3787" s="43"/>
      <c r="F3787" s="35"/>
    </row>
    <row r="3788" spans="1:6">
      <c r="A3788" s="36"/>
      <c r="B3788" s="43"/>
      <c r="C3788" s="43"/>
      <c r="F3788" s="35"/>
    </row>
    <row r="3789" spans="1:6">
      <c r="A3789" s="36"/>
      <c r="B3789" s="43"/>
      <c r="C3789" s="43"/>
      <c r="F3789" s="35"/>
    </row>
    <row r="3790" spans="1:6">
      <c r="A3790" s="36"/>
      <c r="B3790" s="43"/>
      <c r="C3790" s="43"/>
      <c r="F3790" s="35"/>
    </row>
    <row r="3791" spans="1:6">
      <c r="A3791" s="36"/>
      <c r="B3791" s="43"/>
      <c r="C3791" s="43"/>
      <c r="F3791" s="35"/>
    </row>
    <row r="3792" spans="1:6">
      <c r="A3792" s="36"/>
      <c r="B3792" s="43"/>
      <c r="C3792" s="43"/>
      <c r="F3792" s="35"/>
    </row>
    <row r="3793" spans="1:6">
      <c r="A3793" s="36"/>
      <c r="B3793" s="43"/>
      <c r="C3793" s="43"/>
      <c r="F3793" s="35"/>
    </row>
    <row r="3794" spans="1:6">
      <c r="A3794" s="36"/>
      <c r="B3794" s="43"/>
      <c r="C3794" s="43"/>
      <c r="F3794" s="35"/>
    </row>
    <row r="3795" spans="1:6">
      <c r="A3795" s="36"/>
      <c r="B3795" s="43"/>
      <c r="C3795" s="43"/>
      <c r="F3795" s="35"/>
    </row>
    <row r="3796" spans="1:6">
      <c r="A3796" s="36"/>
      <c r="B3796" s="43"/>
      <c r="C3796" s="43"/>
      <c r="F3796" s="35"/>
    </row>
    <row r="3797" spans="1:6">
      <c r="A3797" s="36"/>
      <c r="B3797" s="43"/>
      <c r="C3797" s="43"/>
      <c r="F3797" s="35"/>
    </row>
    <row r="3798" spans="1:6">
      <c r="A3798" s="36"/>
      <c r="B3798" s="43"/>
      <c r="C3798" s="43"/>
      <c r="F3798" s="35"/>
    </row>
    <row r="3799" spans="1:6">
      <c r="A3799" s="36"/>
      <c r="B3799" s="43"/>
      <c r="C3799" s="43"/>
      <c r="F3799" s="35"/>
    </row>
    <row r="3800" spans="1:6">
      <c r="A3800" s="36"/>
      <c r="B3800" s="43"/>
      <c r="C3800" s="43"/>
      <c r="F3800" s="35"/>
    </row>
    <row r="3801" spans="1:6">
      <c r="A3801" s="36"/>
      <c r="B3801" s="43"/>
      <c r="C3801" s="43"/>
      <c r="F3801" s="35"/>
    </row>
    <row r="3802" spans="1:6">
      <c r="A3802" s="36"/>
      <c r="B3802" s="43"/>
      <c r="C3802" s="43"/>
      <c r="F3802" s="35"/>
    </row>
    <row r="3803" spans="1:6">
      <c r="A3803" s="36"/>
      <c r="B3803" s="43"/>
      <c r="C3803" s="43"/>
      <c r="F3803" s="35"/>
    </row>
    <row r="3804" spans="1:6">
      <c r="A3804" s="36"/>
      <c r="B3804" s="43"/>
      <c r="C3804" s="43"/>
      <c r="F3804" s="35"/>
    </row>
    <row r="3805" spans="1:6">
      <c r="A3805" s="36"/>
      <c r="B3805" s="43"/>
      <c r="C3805" s="43"/>
      <c r="F3805" s="35"/>
    </row>
    <row r="3806" spans="1:6">
      <c r="A3806" s="36"/>
      <c r="B3806" s="43"/>
      <c r="C3806" s="43"/>
      <c r="F3806" s="35"/>
    </row>
    <row r="3807" spans="1:6">
      <c r="A3807" s="36"/>
      <c r="B3807" s="43"/>
      <c r="C3807" s="43"/>
      <c r="F3807" s="35"/>
    </row>
    <row r="3808" spans="1:6">
      <c r="A3808" s="36"/>
      <c r="B3808" s="43"/>
      <c r="C3808" s="43"/>
      <c r="F3808" s="35"/>
    </row>
    <row r="3809" spans="1:6">
      <c r="A3809" s="36"/>
      <c r="B3809" s="43"/>
      <c r="C3809" s="43"/>
      <c r="F3809" s="35"/>
    </row>
    <row r="3810" spans="1:6">
      <c r="A3810" s="36"/>
      <c r="B3810" s="43"/>
      <c r="C3810" s="43"/>
      <c r="F3810" s="35"/>
    </row>
    <row r="3811" spans="1:6">
      <c r="A3811" s="36"/>
      <c r="B3811" s="43"/>
      <c r="C3811" s="43"/>
      <c r="F3811" s="35"/>
    </row>
    <row r="3812" spans="1:6">
      <c r="A3812" s="36"/>
      <c r="B3812" s="43"/>
      <c r="C3812" s="43"/>
      <c r="F3812" s="35"/>
    </row>
    <row r="3813" spans="1:6">
      <c r="A3813" s="36"/>
      <c r="B3813" s="43"/>
      <c r="C3813" s="43"/>
      <c r="F3813" s="35"/>
    </row>
    <row r="3814" spans="1:6">
      <c r="A3814" s="36"/>
      <c r="B3814" s="43"/>
      <c r="C3814" s="43"/>
      <c r="F3814" s="35"/>
    </row>
    <row r="3815" spans="1:6">
      <c r="A3815" s="36"/>
      <c r="B3815" s="43"/>
      <c r="C3815" s="43"/>
      <c r="F3815" s="35"/>
    </row>
    <row r="3816" spans="1:6">
      <c r="A3816" s="36"/>
      <c r="B3816" s="43"/>
      <c r="C3816" s="43"/>
      <c r="F3816" s="35"/>
    </row>
    <row r="3817" spans="1:6">
      <c r="A3817" s="36"/>
      <c r="B3817" s="43"/>
      <c r="C3817" s="43"/>
      <c r="F3817" s="35"/>
    </row>
    <row r="3818" spans="1:6">
      <c r="A3818" s="36"/>
      <c r="B3818" s="43"/>
      <c r="C3818" s="43"/>
      <c r="F3818" s="35"/>
    </row>
    <row r="3819" spans="1:6">
      <c r="A3819" s="36"/>
      <c r="B3819" s="43"/>
      <c r="C3819" s="43"/>
      <c r="F3819" s="35"/>
    </row>
    <row r="3820" spans="1:6">
      <c r="A3820" s="36"/>
      <c r="B3820" s="43"/>
      <c r="C3820" s="43"/>
      <c r="F3820" s="35"/>
    </row>
    <row r="3821" spans="1:6">
      <c r="A3821" s="36"/>
      <c r="B3821" s="43"/>
      <c r="C3821" s="43"/>
      <c r="F3821" s="35"/>
    </row>
    <row r="3822" spans="1:6">
      <c r="A3822" s="36"/>
      <c r="B3822" s="43"/>
      <c r="C3822" s="43"/>
      <c r="F3822" s="35"/>
    </row>
    <row r="3823" spans="1:6">
      <c r="A3823" s="36"/>
      <c r="B3823" s="43"/>
      <c r="C3823" s="43"/>
      <c r="F3823" s="35"/>
    </row>
    <row r="3824" spans="1:6">
      <c r="A3824" s="36"/>
      <c r="B3824" s="43"/>
      <c r="C3824" s="43"/>
      <c r="F3824" s="35"/>
    </row>
    <row r="3825" spans="1:6">
      <c r="A3825" s="36"/>
      <c r="B3825" s="43"/>
      <c r="C3825" s="43"/>
      <c r="F3825" s="35"/>
    </row>
    <row r="3826" spans="1:6">
      <c r="A3826" s="36"/>
      <c r="B3826" s="43"/>
      <c r="C3826" s="43"/>
      <c r="F3826" s="35"/>
    </row>
    <row r="3827" spans="1:6">
      <c r="A3827" s="36"/>
      <c r="B3827" s="43"/>
      <c r="C3827" s="43"/>
      <c r="F3827" s="35"/>
    </row>
    <row r="3828" spans="1:6">
      <c r="A3828" s="36"/>
      <c r="B3828" s="43"/>
      <c r="C3828" s="43"/>
      <c r="F3828" s="35"/>
    </row>
    <row r="3829" spans="1:6">
      <c r="A3829" s="36"/>
      <c r="B3829" s="43"/>
      <c r="C3829" s="43"/>
      <c r="F3829" s="35"/>
    </row>
    <row r="3830" spans="1:6">
      <c r="A3830" s="36"/>
      <c r="B3830" s="43"/>
      <c r="C3830" s="43"/>
      <c r="F3830" s="35"/>
    </row>
    <row r="3831" spans="1:6">
      <c r="A3831" s="36"/>
      <c r="B3831" s="43"/>
      <c r="C3831" s="43"/>
      <c r="F3831" s="35"/>
    </row>
    <row r="3832" spans="1:6">
      <c r="A3832" s="36"/>
      <c r="B3832" s="43"/>
      <c r="C3832" s="43"/>
      <c r="F3832" s="35"/>
    </row>
    <row r="3833" spans="1:6">
      <c r="A3833" s="36"/>
      <c r="B3833" s="43"/>
      <c r="C3833" s="43"/>
      <c r="F3833" s="35"/>
    </row>
    <row r="3834" spans="1:6">
      <c r="A3834" s="36"/>
      <c r="B3834" s="43"/>
      <c r="C3834" s="43"/>
      <c r="F3834" s="35"/>
    </row>
    <row r="3835" spans="1:6">
      <c r="A3835" s="36"/>
      <c r="B3835" s="43"/>
      <c r="C3835" s="43"/>
      <c r="F3835" s="35"/>
    </row>
    <row r="3836" spans="1:6">
      <c r="A3836" s="36"/>
      <c r="B3836" s="43"/>
      <c r="C3836" s="43"/>
      <c r="F3836" s="35"/>
    </row>
    <row r="3837" spans="1:6">
      <c r="A3837" s="36"/>
      <c r="B3837" s="43"/>
      <c r="C3837" s="43"/>
      <c r="F3837" s="35"/>
    </row>
    <row r="3838" spans="1:6">
      <c r="A3838" s="36"/>
      <c r="B3838" s="43"/>
      <c r="C3838" s="43"/>
      <c r="F3838" s="35"/>
    </row>
    <row r="3839" spans="1:6">
      <c r="A3839" s="36"/>
      <c r="B3839" s="43"/>
      <c r="C3839" s="43"/>
      <c r="F3839" s="35"/>
    </row>
    <row r="3840" spans="1:6">
      <c r="A3840" s="36"/>
      <c r="B3840" s="43"/>
      <c r="C3840" s="43"/>
      <c r="F3840" s="35"/>
    </row>
    <row r="3841" spans="1:6">
      <c r="A3841" s="36"/>
      <c r="B3841" s="43"/>
      <c r="C3841" s="43"/>
      <c r="F3841" s="35"/>
    </row>
    <row r="3842" spans="1:6">
      <c r="A3842" s="36"/>
      <c r="B3842" s="43"/>
      <c r="C3842" s="43"/>
      <c r="F3842" s="35"/>
    </row>
    <row r="3843" spans="1:6">
      <c r="A3843" s="36"/>
      <c r="B3843" s="43"/>
      <c r="C3843" s="43"/>
      <c r="F3843" s="35"/>
    </row>
    <row r="3844" spans="1:6">
      <c r="A3844" s="36"/>
      <c r="B3844" s="43"/>
      <c r="C3844" s="43"/>
      <c r="F3844" s="35"/>
    </row>
    <row r="3845" spans="1:6">
      <c r="A3845" s="36"/>
      <c r="B3845" s="43"/>
      <c r="C3845" s="43"/>
      <c r="F3845" s="35"/>
    </row>
    <row r="3846" spans="1:6">
      <c r="A3846" s="36"/>
      <c r="B3846" s="43"/>
      <c r="C3846" s="43"/>
      <c r="F3846" s="35"/>
    </row>
    <row r="3847" spans="1:6">
      <c r="A3847" s="36"/>
      <c r="B3847" s="43"/>
      <c r="C3847" s="43"/>
      <c r="F3847" s="35"/>
    </row>
    <row r="3848" spans="1:6">
      <c r="A3848" s="36"/>
      <c r="B3848" s="43"/>
      <c r="C3848" s="43"/>
      <c r="F3848" s="35"/>
    </row>
    <row r="3849" spans="1:6">
      <c r="A3849" s="36"/>
      <c r="B3849" s="43"/>
      <c r="C3849" s="43"/>
      <c r="F3849" s="35"/>
    </row>
    <row r="3850" spans="1:6">
      <c r="A3850" s="36"/>
      <c r="B3850" s="43"/>
      <c r="C3850" s="43"/>
      <c r="F3850" s="35"/>
    </row>
    <row r="3851" spans="1:6">
      <c r="A3851" s="36"/>
      <c r="B3851" s="43"/>
      <c r="C3851" s="43"/>
      <c r="F3851" s="35"/>
    </row>
    <row r="3852" spans="1:6">
      <c r="A3852" s="36"/>
      <c r="B3852" s="43"/>
      <c r="C3852" s="43"/>
      <c r="F3852" s="35"/>
    </row>
    <row r="3853" spans="1:6">
      <c r="A3853" s="36"/>
      <c r="B3853" s="43"/>
      <c r="C3853" s="43"/>
      <c r="F3853" s="35"/>
    </row>
    <row r="3854" spans="1:6">
      <c r="A3854" s="36"/>
      <c r="B3854" s="43"/>
      <c r="C3854" s="43"/>
      <c r="F3854" s="35"/>
    </row>
    <row r="3855" spans="1:6">
      <c r="A3855" s="36"/>
      <c r="B3855" s="43"/>
      <c r="C3855" s="43"/>
      <c r="F3855" s="35"/>
    </row>
    <row r="3856" spans="1:6">
      <c r="A3856" s="36"/>
      <c r="B3856" s="43"/>
      <c r="C3856" s="43"/>
      <c r="F3856" s="35"/>
    </row>
    <row r="3857" spans="1:6">
      <c r="A3857" s="36"/>
      <c r="B3857" s="43"/>
      <c r="C3857" s="43"/>
      <c r="F3857" s="35"/>
    </row>
    <row r="3858" spans="1:6">
      <c r="A3858" s="36"/>
      <c r="B3858" s="43"/>
      <c r="C3858" s="43"/>
      <c r="F3858" s="35"/>
    </row>
    <row r="3859" spans="1:6">
      <c r="A3859" s="36"/>
      <c r="B3859" s="43"/>
      <c r="C3859" s="43"/>
      <c r="F3859" s="35"/>
    </row>
    <row r="3860" spans="1:6">
      <c r="A3860" s="36"/>
      <c r="B3860" s="43"/>
      <c r="C3860" s="43"/>
      <c r="F3860" s="35"/>
    </row>
    <row r="3861" spans="1:6">
      <c r="A3861" s="36"/>
      <c r="B3861" s="43"/>
      <c r="C3861" s="43"/>
      <c r="F3861" s="35"/>
    </row>
    <row r="3862" spans="1:6">
      <c r="A3862" s="36"/>
      <c r="B3862" s="43"/>
      <c r="C3862" s="43"/>
      <c r="F3862" s="35"/>
    </row>
    <row r="3863" spans="1:6">
      <c r="A3863" s="36"/>
      <c r="B3863" s="43"/>
      <c r="C3863" s="43"/>
      <c r="F3863" s="35"/>
    </row>
    <row r="3864" spans="1:6">
      <c r="A3864" s="36"/>
      <c r="B3864" s="43"/>
      <c r="C3864" s="43"/>
      <c r="F3864" s="35"/>
    </row>
    <row r="3865" spans="1:6">
      <c r="A3865" s="36"/>
      <c r="B3865" s="43"/>
      <c r="C3865" s="43"/>
      <c r="F3865" s="35"/>
    </row>
    <row r="3866" spans="1:6">
      <c r="A3866" s="36"/>
      <c r="B3866" s="43"/>
      <c r="C3866" s="43"/>
      <c r="F3866" s="35"/>
    </row>
    <row r="3867" spans="1:6">
      <c r="A3867" s="36"/>
      <c r="B3867" s="43"/>
      <c r="C3867" s="43"/>
      <c r="F3867" s="35"/>
    </row>
    <row r="3868" spans="1:6">
      <c r="A3868" s="36"/>
      <c r="B3868" s="43"/>
      <c r="C3868" s="43"/>
      <c r="F3868" s="35"/>
    </row>
    <row r="3869" spans="1:6">
      <c r="A3869" s="36"/>
      <c r="B3869" s="43"/>
      <c r="C3869" s="43"/>
      <c r="F3869" s="35"/>
    </row>
    <row r="3870" spans="1:6">
      <c r="A3870" s="36"/>
      <c r="B3870" s="43"/>
      <c r="C3870" s="43"/>
      <c r="F3870" s="35"/>
    </row>
    <row r="3871" spans="1:6">
      <c r="A3871" s="36"/>
      <c r="B3871" s="43"/>
      <c r="C3871" s="43"/>
      <c r="F3871" s="35"/>
    </row>
    <row r="3872" spans="1:6">
      <c r="A3872" s="36"/>
      <c r="B3872" s="43"/>
      <c r="C3872" s="43"/>
      <c r="F3872" s="35"/>
    </row>
    <row r="3873" spans="1:6">
      <c r="A3873" s="36"/>
      <c r="B3873" s="43"/>
      <c r="C3873" s="43"/>
      <c r="F3873" s="35"/>
    </row>
    <row r="3874" spans="1:6">
      <c r="A3874" s="36"/>
      <c r="B3874" s="43"/>
      <c r="C3874" s="43"/>
      <c r="F3874" s="35"/>
    </row>
    <row r="3875" spans="1:6">
      <c r="A3875" s="36"/>
      <c r="B3875" s="43"/>
      <c r="C3875" s="43"/>
      <c r="F3875" s="35"/>
    </row>
    <row r="3876" spans="1:6">
      <c r="A3876" s="36"/>
      <c r="B3876" s="43"/>
      <c r="C3876" s="43"/>
      <c r="F3876" s="35"/>
    </row>
    <row r="3877" spans="1:6">
      <c r="A3877" s="36"/>
      <c r="B3877" s="43"/>
      <c r="C3877" s="43"/>
      <c r="F3877" s="35"/>
    </row>
    <row r="3878" spans="1:6">
      <c r="A3878" s="36"/>
      <c r="B3878" s="43"/>
      <c r="C3878" s="43"/>
      <c r="F3878" s="35"/>
    </row>
    <row r="3879" spans="1:6">
      <c r="A3879" s="36"/>
      <c r="B3879" s="43"/>
      <c r="C3879" s="43"/>
      <c r="F3879" s="35"/>
    </row>
    <row r="3880" spans="1:6">
      <c r="A3880" s="36"/>
      <c r="B3880" s="43"/>
      <c r="C3880" s="43"/>
      <c r="F3880" s="35"/>
    </row>
    <row r="3881" spans="1:6">
      <c r="A3881" s="36"/>
      <c r="B3881" s="43"/>
      <c r="C3881" s="43"/>
      <c r="F3881" s="35"/>
    </row>
    <row r="3882" spans="1:6">
      <c r="A3882" s="36"/>
      <c r="B3882" s="43"/>
      <c r="C3882" s="43"/>
      <c r="F3882" s="35"/>
    </row>
    <row r="3883" spans="1:6">
      <c r="A3883" s="36"/>
      <c r="B3883" s="43"/>
      <c r="C3883" s="43"/>
      <c r="F3883" s="35"/>
    </row>
    <row r="3884" spans="1:6">
      <c r="A3884" s="36"/>
      <c r="B3884" s="43"/>
      <c r="C3884" s="43"/>
      <c r="F3884" s="35"/>
    </row>
    <row r="3885" spans="1:6">
      <c r="A3885" s="36"/>
      <c r="B3885" s="43"/>
      <c r="C3885" s="43"/>
      <c r="F3885" s="35"/>
    </row>
    <row r="3886" spans="1:6">
      <c r="A3886" s="36"/>
      <c r="B3886" s="43"/>
      <c r="C3886" s="43"/>
      <c r="F3886" s="35"/>
    </row>
    <row r="3887" spans="1:6">
      <c r="A3887" s="36"/>
      <c r="B3887" s="43"/>
      <c r="C3887" s="43"/>
      <c r="F3887" s="35"/>
    </row>
    <row r="3888" spans="1:6">
      <c r="A3888" s="36"/>
      <c r="B3888" s="43"/>
      <c r="C3888" s="43"/>
      <c r="F3888" s="35"/>
    </row>
    <row r="3889" spans="1:6">
      <c r="A3889" s="36"/>
      <c r="B3889" s="43"/>
      <c r="C3889" s="43"/>
      <c r="F3889" s="35"/>
    </row>
    <row r="3890" spans="1:6">
      <c r="A3890" s="36"/>
      <c r="B3890" s="43"/>
      <c r="C3890" s="43"/>
      <c r="F3890" s="35"/>
    </row>
    <row r="3891" spans="1:6">
      <c r="A3891" s="36"/>
      <c r="B3891" s="43"/>
      <c r="C3891" s="43"/>
      <c r="F3891" s="35"/>
    </row>
    <row r="3892" spans="1:6">
      <c r="A3892" s="36"/>
      <c r="B3892" s="43"/>
      <c r="C3892" s="43"/>
      <c r="F3892" s="35"/>
    </row>
    <row r="3893" spans="1:6">
      <c r="A3893" s="36"/>
      <c r="B3893" s="43"/>
      <c r="C3893" s="43"/>
      <c r="F3893" s="35"/>
    </row>
    <row r="3894" spans="1:6">
      <c r="A3894" s="36"/>
      <c r="B3894" s="43"/>
      <c r="C3894" s="43"/>
      <c r="F3894" s="35"/>
    </row>
    <row r="3895" spans="1:6">
      <c r="A3895" s="36"/>
      <c r="B3895" s="43"/>
      <c r="C3895" s="43"/>
      <c r="F3895" s="35"/>
    </row>
    <row r="3896" spans="1:6">
      <c r="A3896" s="36"/>
      <c r="B3896" s="43"/>
      <c r="C3896" s="43"/>
      <c r="F3896" s="35"/>
    </row>
    <row r="3897" spans="1:6">
      <c r="A3897" s="36"/>
      <c r="B3897" s="43"/>
      <c r="C3897" s="43"/>
      <c r="F3897" s="35"/>
    </row>
    <row r="3898" spans="1:6">
      <c r="A3898" s="36"/>
      <c r="B3898" s="43"/>
      <c r="C3898" s="43"/>
      <c r="F3898" s="35"/>
    </row>
    <row r="3899" spans="1:6">
      <c r="A3899" s="36"/>
      <c r="B3899" s="43"/>
      <c r="C3899" s="43"/>
      <c r="F3899" s="35"/>
    </row>
    <row r="3900" spans="1:6">
      <c r="A3900" s="36"/>
      <c r="B3900" s="43"/>
      <c r="C3900" s="43"/>
      <c r="F3900" s="35"/>
    </row>
    <row r="3901" spans="1:6">
      <c r="A3901" s="36"/>
      <c r="B3901" s="43"/>
      <c r="C3901" s="43"/>
      <c r="F3901" s="35"/>
    </row>
    <row r="3902" spans="1:6">
      <c r="A3902" s="36"/>
      <c r="B3902" s="43"/>
      <c r="C3902" s="43"/>
      <c r="F3902" s="35"/>
    </row>
    <row r="3903" spans="1:6">
      <c r="A3903" s="36"/>
      <c r="B3903" s="43"/>
      <c r="C3903" s="43"/>
      <c r="F3903" s="35"/>
    </row>
    <row r="3904" spans="1:6">
      <c r="A3904" s="36"/>
      <c r="B3904" s="43"/>
      <c r="C3904" s="43"/>
      <c r="F3904" s="35"/>
    </row>
    <row r="3905" spans="1:6">
      <c r="A3905" s="36"/>
      <c r="B3905" s="43"/>
      <c r="C3905" s="43"/>
      <c r="F3905" s="35"/>
    </row>
    <row r="3906" spans="1:6">
      <c r="A3906" s="36"/>
      <c r="B3906" s="43"/>
      <c r="C3906" s="43"/>
      <c r="F3906" s="35"/>
    </row>
    <row r="3907" spans="1:6">
      <c r="A3907" s="36"/>
      <c r="B3907" s="43"/>
      <c r="C3907" s="43"/>
      <c r="F3907" s="35"/>
    </row>
    <row r="3908" spans="1:6">
      <c r="A3908" s="36"/>
      <c r="B3908" s="43"/>
      <c r="C3908" s="43"/>
      <c r="F3908" s="35"/>
    </row>
    <row r="3909" spans="1:6">
      <c r="A3909" s="36"/>
      <c r="B3909" s="43"/>
      <c r="C3909" s="43"/>
      <c r="F3909" s="35"/>
    </row>
    <row r="3910" spans="1:6">
      <c r="A3910" s="36"/>
      <c r="B3910" s="43"/>
      <c r="C3910" s="43"/>
      <c r="F3910" s="35"/>
    </row>
    <row r="3911" spans="1:6">
      <c r="A3911" s="36"/>
      <c r="B3911" s="43"/>
      <c r="C3911" s="43"/>
      <c r="F3911" s="35"/>
    </row>
    <row r="3912" spans="1:6">
      <c r="A3912" s="36"/>
      <c r="B3912" s="43"/>
      <c r="C3912" s="43"/>
      <c r="F3912" s="35"/>
    </row>
    <row r="3913" spans="1:6">
      <c r="A3913" s="36"/>
      <c r="B3913" s="43"/>
      <c r="C3913" s="43"/>
      <c r="F3913" s="35"/>
    </row>
    <row r="3914" spans="1:6">
      <c r="A3914" s="36"/>
      <c r="B3914" s="43"/>
      <c r="C3914" s="43"/>
      <c r="F3914" s="35"/>
    </row>
    <row r="3915" spans="1:6">
      <c r="A3915" s="36"/>
      <c r="B3915" s="43"/>
      <c r="C3915" s="43"/>
      <c r="F3915" s="35"/>
    </row>
    <row r="3916" spans="1:6">
      <c r="A3916" s="36"/>
      <c r="B3916" s="43"/>
      <c r="C3916" s="43"/>
      <c r="F3916" s="35"/>
    </row>
    <row r="3917" spans="1:6">
      <c r="A3917" s="36"/>
      <c r="B3917" s="43"/>
      <c r="C3917" s="43"/>
      <c r="F3917" s="35"/>
    </row>
    <row r="3918" spans="1:6">
      <c r="A3918" s="36"/>
      <c r="B3918" s="43"/>
      <c r="C3918" s="43"/>
      <c r="F3918" s="35"/>
    </row>
    <row r="3919" spans="1:6">
      <c r="A3919" s="36"/>
      <c r="B3919" s="43"/>
      <c r="C3919" s="43"/>
      <c r="F3919" s="35"/>
    </row>
    <row r="3920" spans="1:6">
      <c r="A3920" s="36"/>
      <c r="B3920" s="43"/>
      <c r="C3920" s="43"/>
      <c r="F3920" s="35"/>
    </row>
    <row r="3921" spans="1:6">
      <c r="A3921" s="36"/>
      <c r="B3921" s="43"/>
      <c r="C3921" s="43"/>
      <c r="F3921" s="35"/>
    </row>
    <row r="3922" spans="1:6">
      <c r="A3922" s="36"/>
      <c r="B3922" s="43"/>
      <c r="C3922" s="43"/>
      <c r="F3922" s="35"/>
    </row>
    <row r="3923" spans="1:6">
      <c r="A3923" s="36"/>
      <c r="B3923" s="43"/>
      <c r="C3923" s="43"/>
      <c r="F3923" s="35"/>
    </row>
    <row r="3924" spans="1:6">
      <c r="A3924" s="36"/>
      <c r="B3924" s="43"/>
      <c r="C3924" s="43"/>
      <c r="F3924" s="35"/>
    </row>
    <row r="3925" spans="1:6">
      <c r="A3925" s="36"/>
      <c r="B3925" s="43"/>
      <c r="C3925" s="43"/>
      <c r="F3925" s="35"/>
    </row>
    <row r="3926" spans="1:6">
      <c r="A3926" s="36"/>
      <c r="B3926" s="43"/>
      <c r="C3926" s="43"/>
      <c r="F3926" s="35"/>
    </row>
    <row r="3927" spans="1:6">
      <c r="A3927" s="36"/>
      <c r="B3927" s="43"/>
      <c r="C3927" s="43"/>
      <c r="F3927" s="35"/>
    </row>
    <row r="3928" spans="1:6">
      <c r="A3928" s="36"/>
      <c r="B3928" s="43"/>
      <c r="C3928" s="43"/>
      <c r="F3928" s="35"/>
    </row>
    <row r="3929" spans="1:6">
      <c r="A3929" s="36"/>
      <c r="B3929" s="43"/>
      <c r="C3929" s="43"/>
      <c r="F3929" s="35"/>
    </row>
    <row r="3930" spans="1:6">
      <c r="A3930" s="36"/>
      <c r="B3930" s="43"/>
      <c r="C3930" s="43"/>
      <c r="F3930" s="35"/>
    </row>
    <row r="3931" spans="1:6">
      <c r="A3931" s="36"/>
      <c r="B3931" s="43"/>
      <c r="C3931" s="43"/>
      <c r="F3931" s="35"/>
    </row>
    <row r="3932" spans="1:6">
      <c r="A3932" s="36"/>
      <c r="B3932" s="43"/>
      <c r="C3932" s="43"/>
      <c r="F3932" s="35"/>
    </row>
    <row r="3933" spans="1:6">
      <c r="A3933" s="36"/>
      <c r="B3933" s="43"/>
      <c r="C3933" s="43"/>
      <c r="F3933" s="35"/>
    </row>
    <row r="3934" spans="1:6">
      <c r="A3934" s="36"/>
      <c r="B3934" s="43"/>
      <c r="C3934" s="43"/>
      <c r="F3934" s="35"/>
    </row>
    <row r="3935" spans="1:6">
      <c r="A3935" s="36"/>
      <c r="B3935" s="43"/>
      <c r="C3935" s="43"/>
      <c r="F3935" s="35"/>
    </row>
    <row r="3936" spans="1:6">
      <c r="A3936" s="36"/>
      <c r="B3936" s="43"/>
      <c r="C3936" s="43"/>
      <c r="F3936" s="35"/>
    </row>
    <row r="3937" spans="1:6">
      <c r="A3937" s="36"/>
      <c r="B3937" s="43"/>
      <c r="C3937" s="43"/>
      <c r="F3937" s="35"/>
    </row>
    <row r="3938" spans="1:6">
      <c r="A3938" s="36"/>
      <c r="B3938" s="43"/>
      <c r="C3938" s="43"/>
      <c r="F3938" s="35"/>
    </row>
    <row r="3939" spans="1:6">
      <c r="A3939" s="36"/>
      <c r="B3939" s="43"/>
      <c r="C3939" s="43"/>
      <c r="F3939" s="35"/>
    </row>
    <row r="3940" spans="1:6">
      <c r="A3940" s="36"/>
      <c r="B3940" s="43"/>
      <c r="C3940" s="43"/>
      <c r="F3940" s="35"/>
    </row>
    <row r="3941" spans="1:6">
      <c r="A3941" s="36"/>
      <c r="B3941" s="43"/>
      <c r="C3941" s="43"/>
      <c r="F3941" s="35"/>
    </row>
    <row r="3942" spans="1:6">
      <c r="A3942" s="36"/>
      <c r="B3942" s="43"/>
      <c r="C3942" s="43"/>
      <c r="F3942" s="35"/>
    </row>
    <row r="3943" spans="1:6">
      <c r="A3943" s="36"/>
      <c r="B3943" s="43"/>
      <c r="C3943" s="43"/>
      <c r="F3943" s="35"/>
    </row>
    <row r="3944" spans="1:6">
      <c r="A3944" s="36"/>
      <c r="B3944" s="43"/>
      <c r="C3944" s="43"/>
      <c r="F3944" s="35"/>
    </row>
    <row r="3945" spans="1:6">
      <c r="A3945" s="36"/>
      <c r="B3945" s="43"/>
      <c r="C3945" s="43"/>
      <c r="F3945" s="35"/>
    </row>
    <row r="3946" spans="1:6">
      <c r="A3946" s="36"/>
      <c r="B3946" s="43"/>
      <c r="C3946" s="43"/>
      <c r="F3946" s="35"/>
    </row>
    <row r="3947" spans="1:6">
      <c r="A3947" s="36"/>
      <c r="B3947" s="43"/>
      <c r="C3947" s="43"/>
      <c r="F3947" s="35"/>
    </row>
    <row r="3948" spans="1:6">
      <c r="A3948" s="36"/>
      <c r="B3948" s="43"/>
      <c r="C3948" s="43"/>
      <c r="F3948" s="35"/>
    </row>
    <row r="3949" spans="1:6">
      <c r="A3949" s="36"/>
      <c r="B3949" s="43"/>
      <c r="C3949" s="43"/>
      <c r="F3949" s="35"/>
    </row>
    <row r="3950" spans="1:6">
      <c r="A3950" s="36"/>
      <c r="B3950" s="43"/>
      <c r="C3950" s="43"/>
      <c r="F3950" s="35"/>
    </row>
    <row r="3951" spans="1:6">
      <c r="A3951" s="36"/>
      <c r="B3951" s="43"/>
      <c r="C3951" s="43"/>
      <c r="F3951" s="35"/>
    </row>
    <row r="3952" spans="1:6">
      <c r="A3952" s="36"/>
      <c r="B3952" s="43"/>
      <c r="C3952" s="43"/>
      <c r="F3952" s="35"/>
    </row>
    <row r="3953" spans="1:6">
      <c r="A3953" s="36"/>
      <c r="B3953" s="43"/>
      <c r="C3953" s="43"/>
      <c r="F3953" s="35"/>
    </row>
    <row r="3954" spans="1:6">
      <c r="A3954" s="36"/>
      <c r="B3954" s="43"/>
      <c r="C3954" s="43"/>
      <c r="F3954" s="35"/>
    </row>
    <row r="3955" spans="1:6">
      <c r="A3955" s="36"/>
      <c r="B3955" s="43"/>
      <c r="C3955" s="43"/>
      <c r="F3955" s="35"/>
    </row>
    <row r="3956" spans="1:6">
      <c r="A3956" s="36"/>
      <c r="B3956" s="43"/>
      <c r="C3956" s="43"/>
      <c r="F3956" s="35"/>
    </row>
    <row r="3957" spans="1:6">
      <c r="A3957" s="36"/>
      <c r="B3957" s="43"/>
      <c r="C3957" s="43"/>
      <c r="F3957" s="35"/>
    </row>
    <row r="3958" spans="1:6">
      <c r="A3958" s="36"/>
      <c r="B3958" s="43"/>
      <c r="C3958" s="43"/>
      <c r="F3958" s="35"/>
    </row>
    <row r="3959" spans="1:6">
      <c r="A3959" s="36"/>
      <c r="B3959" s="43"/>
      <c r="C3959" s="43"/>
      <c r="F3959" s="35"/>
    </row>
    <row r="3960" spans="1:6">
      <c r="A3960" s="36"/>
      <c r="B3960" s="43"/>
      <c r="C3960" s="43"/>
      <c r="F3960" s="35"/>
    </row>
    <row r="3961" spans="1:6">
      <c r="A3961" s="36"/>
      <c r="B3961" s="43"/>
      <c r="C3961" s="43"/>
      <c r="F3961" s="35"/>
    </row>
    <row r="3962" spans="1:6">
      <c r="A3962" s="36"/>
      <c r="B3962" s="43"/>
      <c r="C3962" s="43"/>
      <c r="F3962" s="35"/>
    </row>
    <row r="3963" spans="1:6">
      <c r="A3963" s="36"/>
      <c r="B3963" s="43"/>
      <c r="C3963" s="43"/>
      <c r="F3963" s="35"/>
    </row>
    <row r="3964" spans="1:6">
      <c r="A3964" s="36"/>
      <c r="B3964" s="43"/>
      <c r="C3964" s="43"/>
      <c r="F3964" s="35"/>
    </row>
    <row r="3965" spans="1:6">
      <c r="A3965" s="36"/>
      <c r="B3965" s="43"/>
      <c r="C3965" s="43"/>
      <c r="F3965" s="35"/>
    </row>
    <row r="3966" spans="1:6">
      <c r="A3966" s="36"/>
      <c r="B3966" s="43"/>
      <c r="C3966" s="43"/>
      <c r="F3966" s="35"/>
    </row>
    <row r="3967" spans="1:6">
      <c r="A3967" s="36"/>
      <c r="B3967" s="43"/>
      <c r="C3967" s="43"/>
      <c r="F3967" s="35"/>
    </row>
    <row r="3968" spans="1:6">
      <c r="A3968" s="36"/>
      <c r="B3968" s="43"/>
      <c r="C3968" s="43"/>
      <c r="F3968" s="35"/>
    </row>
    <row r="3969" spans="1:6">
      <c r="A3969" s="36"/>
      <c r="B3969" s="43"/>
      <c r="C3969" s="43"/>
      <c r="F3969" s="35"/>
    </row>
    <row r="3970" spans="1:6">
      <c r="A3970" s="36"/>
      <c r="B3970" s="43"/>
      <c r="C3970" s="43"/>
      <c r="F3970" s="35"/>
    </row>
    <row r="3971" spans="1:6">
      <c r="A3971" s="36"/>
      <c r="B3971" s="43"/>
      <c r="C3971" s="43"/>
      <c r="F3971" s="35"/>
    </row>
    <row r="3972" spans="1:6">
      <c r="A3972" s="36"/>
      <c r="B3972" s="43"/>
      <c r="C3972" s="43"/>
      <c r="F3972" s="35"/>
    </row>
    <row r="3973" spans="1:6">
      <c r="A3973" s="36"/>
      <c r="B3973" s="43"/>
      <c r="C3973" s="43"/>
      <c r="F3973" s="35"/>
    </row>
    <row r="3974" spans="1:6">
      <c r="A3974" s="36"/>
      <c r="B3974" s="43"/>
      <c r="C3974" s="43"/>
      <c r="F3974" s="35"/>
    </row>
    <row r="3975" spans="1:6">
      <c r="A3975" s="36"/>
      <c r="B3975" s="43"/>
      <c r="C3975" s="43"/>
      <c r="F3975" s="35"/>
    </row>
    <row r="3976" spans="1:6">
      <c r="A3976" s="36"/>
      <c r="B3976" s="43"/>
      <c r="C3976" s="43"/>
      <c r="F3976" s="35"/>
    </row>
    <row r="3977" spans="1:6">
      <c r="A3977" s="36"/>
      <c r="B3977" s="43"/>
      <c r="C3977" s="43"/>
      <c r="F3977" s="35"/>
    </row>
    <row r="3978" spans="1:6">
      <c r="A3978" s="36"/>
      <c r="B3978" s="43"/>
      <c r="C3978" s="43"/>
      <c r="F3978" s="35"/>
    </row>
    <row r="3979" spans="1:6">
      <c r="A3979" s="36"/>
      <c r="B3979" s="43"/>
      <c r="C3979" s="43"/>
      <c r="F3979" s="35"/>
    </row>
    <row r="3980" spans="1:6">
      <c r="A3980" s="36"/>
      <c r="B3980" s="43"/>
      <c r="C3980" s="43"/>
      <c r="F3980" s="35"/>
    </row>
    <row r="3981" spans="1:6">
      <c r="A3981" s="36"/>
      <c r="B3981" s="43"/>
      <c r="C3981" s="43"/>
      <c r="F3981" s="35"/>
    </row>
    <row r="3982" spans="1:6">
      <c r="A3982" s="36"/>
      <c r="B3982" s="43"/>
      <c r="C3982" s="43"/>
      <c r="F3982" s="35"/>
    </row>
    <row r="3983" spans="1:6">
      <c r="A3983" s="36"/>
      <c r="B3983" s="43"/>
      <c r="C3983" s="43"/>
      <c r="F3983" s="35"/>
    </row>
    <row r="3984" spans="1:6">
      <c r="A3984" s="36"/>
      <c r="B3984" s="43"/>
      <c r="C3984" s="43"/>
      <c r="F3984" s="35"/>
    </row>
    <row r="3985" spans="1:6">
      <c r="A3985" s="36"/>
      <c r="B3985" s="43"/>
      <c r="C3985" s="43"/>
      <c r="F3985" s="35"/>
    </row>
    <row r="3986" spans="1:6">
      <c r="A3986" s="36"/>
      <c r="B3986" s="43"/>
      <c r="C3986" s="43"/>
      <c r="F3986" s="35"/>
    </row>
    <row r="3987" spans="1:6">
      <c r="A3987" s="36"/>
      <c r="B3987" s="43"/>
      <c r="C3987" s="43"/>
      <c r="F3987" s="35"/>
    </row>
    <row r="3988" spans="1:6">
      <c r="A3988" s="36"/>
      <c r="B3988" s="43"/>
      <c r="C3988" s="43"/>
      <c r="F3988" s="35"/>
    </row>
    <row r="3989" spans="1:6">
      <c r="A3989" s="36"/>
      <c r="B3989" s="43"/>
      <c r="C3989" s="43"/>
      <c r="F3989" s="35"/>
    </row>
    <row r="3990" spans="1:6">
      <c r="A3990" s="36"/>
      <c r="B3990" s="43"/>
      <c r="C3990" s="43"/>
      <c r="F3990" s="35"/>
    </row>
    <row r="3991" spans="1:6">
      <c r="A3991" s="36"/>
      <c r="B3991" s="43"/>
      <c r="C3991" s="43"/>
      <c r="F3991" s="35"/>
    </row>
    <row r="3992" spans="1:6">
      <c r="A3992" s="36"/>
      <c r="B3992" s="43"/>
      <c r="C3992" s="43"/>
      <c r="F3992" s="35"/>
    </row>
    <row r="3993" spans="1:6">
      <c r="A3993" s="36"/>
      <c r="B3993" s="43"/>
      <c r="C3993" s="43"/>
      <c r="F3993" s="35"/>
    </row>
    <row r="3994" spans="1:6">
      <c r="A3994" s="36"/>
      <c r="B3994" s="43"/>
      <c r="C3994" s="43"/>
      <c r="F3994" s="35"/>
    </row>
    <row r="3995" spans="1:6">
      <c r="A3995" s="36"/>
      <c r="B3995" s="43"/>
      <c r="C3995" s="43"/>
      <c r="F3995" s="35"/>
    </row>
    <row r="3996" spans="1:6">
      <c r="A3996" s="36"/>
      <c r="B3996" s="43"/>
      <c r="C3996" s="43"/>
      <c r="F3996" s="35"/>
    </row>
    <row r="3997" spans="1:6">
      <c r="A3997" s="36"/>
      <c r="B3997" s="43"/>
      <c r="C3997" s="43"/>
      <c r="F3997" s="35"/>
    </row>
    <row r="3998" spans="1:6">
      <c r="A3998" s="36"/>
      <c r="B3998" s="43"/>
      <c r="C3998" s="43"/>
      <c r="F3998" s="35"/>
    </row>
    <row r="3999" spans="1:6">
      <c r="A3999" s="36"/>
      <c r="B3999" s="43"/>
      <c r="C3999" s="43"/>
      <c r="F3999" s="35"/>
    </row>
    <row r="4000" spans="1:6">
      <c r="A4000" s="36"/>
      <c r="B4000" s="43"/>
      <c r="C4000" s="43"/>
      <c r="F4000" s="35"/>
    </row>
    <row r="4001" spans="1:6">
      <c r="A4001" s="36"/>
      <c r="B4001" s="43"/>
      <c r="C4001" s="43"/>
      <c r="F4001" s="35"/>
    </row>
    <row r="4002" spans="1:6">
      <c r="A4002" s="36"/>
      <c r="B4002" s="43"/>
      <c r="C4002" s="43"/>
      <c r="F4002" s="35"/>
    </row>
    <row r="4003" spans="1:6">
      <c r="A4003" s="36"/>
      <c r="B4003" s="43"/>
      <c r="C4003" s="43"/>
      <c r="F4003" s="35"/>
    </row>
    <row r="4004" spans="1:6">
      <c r="A4004" s="36"/>
      <c r="B4004" s="43"/>
      <c r="C4004" s="43"/>
      <c r="F4004" s="35"/>
    </row>
    <row r="4005" spans="1:6">
      <c r="A4005" s="36"/>
      <c r="B4005" s="43"/>
      <c r="C4005" s="43"/>
      <c r="F4005" s="35"/>
    </row>
    <row r="4006" spans="1:6">
      <c r="A4006" s="36"/>
      <c r="B4006" s="43"/>
      <c r="C4006" s="43"/>
      <c r="F4006" s="35"/>
    </row>
    <row r="4007" spans="1:6">
      <c r="A4007" s="36"/>
      <c r="B4007" s="43"/>
      <c r="C4007" s="43"/>
      <c r="F4007" s="35"/>
    </row>
    <row r="4008" spans="1:6">
      <c r="A4008" s="36"/>
      <c r="B4008" s="43"/>
      <c r="C4008" s="43"/>
      <c r="F4008" s="35"/>
    </row>
    <row r="4009" spans="1:6">
      <c r="A4009" s="36"/>
      <c r="B4009" s="43"/>
      <c r="C4009" s="43"/>
      <c r="F4009" s="35"/>
    </row>
    <row r="4010" spans="1:6">
      <c r="A4010" s="36"/>
      <c r="B4010" s="43"/>
      <c r="C4010" s="43"/>
      <c r="F4010" s="35"/>
    </row>
    <row r="4011" spans="1:6">
      <c r="A4011" s="36"/>
      <c r="B4011" s="43"/>
      <c r="C4011" s="43"/>
      <c r="F4011" s="35"/>
    </row>
    <row r="4012" spans="1:6">
      <c r="A4012" s="36"/>
      <c r="B4012" s="43"/>
      <c r="C4012" s="43"/>
      <c r="F4012" s="35"/>
    </row>
    <row r="4013" spans="1:6">
      <c r="A4013" s="36"/>
      <c r="B4013" s="43"/>
      <c r="C4013" s="43"/>
      <c r="F4013" s="35"/>
    </row>
    <row r="4014" spans="1:6">
      <c r="A4014" s="36"/>
      <c r="B4014" s="43"/>
      <c r="C4014" s="43"/>
      <c r="F4014" s="35"/>
    </row>
    <row r="4015" spans="1:6">
      <c r="A4015" s="36"/>
      <c r="B4015" s="43"/>
      <c r="C4015" s="43"/>
      <c r="F4015" s="35"/>
    </row>
    <row r="4016" spans="1:6">
      <c r="A4016" s="36"/>
      <c r="B4016" s="43"/>
      <c r="C4016" s="43"/>
      <c r="F4016" s="35"/>
    </row>
    <row r="4017" spans="1:6">
      <c r="A4017" s="36"/>
      <c r="B4017" s="43"/>
      <c r="C4017" s="43"/>
      <c r="F4017" s="35"/>
    </row>
    <row r="4018" spans="1:6">
      <c r="A4018" s="36"/>
      <c r="B4018" s="43"/>
      <c r="C4018" s="43"/>
      <c r="F4018" s="35"/>
    </row>
    <row r="4019" spans="1:6">
      <c r="A4019" s="36"/>
      <c r="B4019" s="43"/>
      <c r="C4019" s="43"/>
      <c r="F4019" s="35"/>
    </row>
    <row r="4020" spans="1:6">
      <c r="A4020" s="36"/>
      <c r="B4020" s="43"/>
      <c r="C4020" s="43"/>
      <c r="F4020" s="35"/>
    </row>
    <row r="4021" spans="1:6">
      <c r="A4021" s="36"/>
      <c r="B4021" s="43"/>
      <c r="C4021" s="43"/>
      <c r="F4021" s="35"/>
    </row>
    <row r="4022" spans="1:6">
      <c r="A4022" s="36"/>
      <c r="B4022" s="43"/>
      <c r="C4022" s="43"/>
      <c r="F4022" s="35"/>
    </row>
    <row r="4023" spans="1:6">
      <c r="A4023" s="36"/>
      <c r="B4023" s="43"/>
      <c r="C4023" s="43"/>
      <c r="F4023" s="35"/>
    </row>
    <row r="4024" spans="1:6">
      <c r="A4024" s="36"/>
      <c r="B4024" s="43"/>
      <c r="C4024" s="43"/>
      <c r="F4024" s="35"/>
    </row>
    <row r="4025" spans="1:6">
      <c r="A4025" s="36"/>
      <c r="B4025" s="43"/>
      <c r="C4025" s="43"/>
      <c r="F4025" s="35"/>
    </row>
    <row r="4026" spans="1:6">
      <c r="A4026" s="36"/>
      <c r="B4026" s="43"/>
      <c r="C4026" s="43"/>
      <c r="F4026" s="35"/>
    </row>
    <row r="4027" spans="1:6">
      <c r="A4027" s="36"/>
      <c r="B4027" s="43"/>
      <c r="C4027" s="43"/>
      <c r="F4027" s="35"/>
    </row>
    <row r="4028" spans="1:6">
      <c r="A4028" s="36"/>
      <c r="B4028" s="43"/>
      <c r="C4028" s="43"/>
      <c r="F4028" s="35"/>
    </row>
    <row r="4029" spans="1:6">
      <c r="A4029" s="36"/>
      <c r="B4029" s="43"/>
      <c r="C4029" s="43"/>
      <c r="F4029" s="35"/>
    </row>
    <row r="4030" spans="1:6">
      <c r="A4030" s="36"/>
      <c r="B4030" s="43"/>
      <c r="C4030" s="43"/>
      <c r="F4030" s="35"/>
    </row>
    <row r="4031" spans="1:6">
      <c r="A4031" s="36"/>
      <c r="B4031" s="43"/>
      <c r="C4031" s="43"/>
      <c r="F4031" s="35"/>
    </row>
    <row r="4032" spans="1:6">
      <c r="A4032" s="36"/>
      <c r="B4032" s="43"/>
      <c r="C4032" s="43"/>
      <c r="F4032" s="35"/>
    </row>
    <row r="4033" spans="1:6">
      <c r="A4033" s="36"/>
      <c r="B4033" s="43"/>
      <c r="C4033" s="43"/>
      <c r="F4033" s="35"/>
    </row>
    <row r="4034" spans="1:6">
      <c r="A4034" s="36"/>
      <c r="B4034" s="43"/>
      <c r="C4034" s="43"/>
      <c r="F4034" s="35"/>
    </row>
    <row r="4035" spans="1:6">
      <c r="A4035" s="36"/>
      <c r="B4035" s="43"/>
      <c r="C4035" s="43"/>
      <c r="F4035" s="35"/>
    </row>
    <row r="4036" spans="1:6">
      <c r="A4036" s="36"/>
      <c r="B4036" s="43"/>
      <c r="C4036" s="43"/>
      <c r="F4036" s="35"/>
    </row>
    <row r="4037" spans="1:6">
      <c r="A4037" s="36"/>
      <c r="B4037" s="43"/>
      <c r="C4037" s="43"/>
      <c r="F4037" s="35"/>
    </row>
    <row r="4038" spans="1:6">
      <c r="A4038" s="36"/>
      <c r="B4038" s="43"/>
      <c r="C4038" s="43"/>
      <c r="F4038" s="35"/>
    </row>
    <row r="4039" spans="1:6">
      <c r="A4039" s="36"/>
      <c r="B4039" s="43"/>
      <c r="C4039" s="43"/>
      <c r="F4039" s="35"/>
    </row>
    <row r="4040" spans="1:6">
      <c r="A4040" s="36"/>
      <c r="B4040" s="43"/>
      <c r="C4040" s="43"/>
      <c r="F4040" s="35"/>
    </row>
    <row r="4041" spans="1:6">
      <c r="A4041" s="36"/>
      <c r="B4041" s="43"/>
      <c r="C4041" s="43"/>
      <c r="F4041" s="35"/>
    </row>
    <row r="4042" spans="1:6">
      <c r="A4042" s="36"/>
      <c r="B4042" s="43"/>
      <c r="C4042" s="43"/>
      <c r="F4042" s="35"/>
    </row>
    <row r="4043" spans="1:6">
      <c r="A4043" s="36"/>
      <c r="B4043" s="43"/>
      <c r="C4043" s="43"/>
      <c r="F4043" s="35"/>
    </row>
    <row r="4044" spans="1:6">
      <c r="A4044" s="36"/>
      <c r="B4044" s="43"/>
      <c r="C4044" s="43"/>
      <c r="F4044" s="35"/>
    </row>
    <row r="4045" spans="1:6">
      <c r="A4045" s="36"/>
      <c r="B4045" s="43"/>
      <c r="C4045" s="43"/>
      <c r="F4045" s="35"/>
    </row>
    <row r="4046" spans="1:6">
      <c r="A4046" s="36"/>
      <c r="B4046" s="43"/>
      <c r="C4046" s="43"/>
      <c r="F4046" s="35"/>
    </row>
    <row r="4047" spans="1:6">
      <c r="A4047" s="36"/>
      <c r="B4047" s="43"/>
      <c r="C4047" s="43"/>
      <c r="F4047" s="35"/>
    </row>
    <row r="4048" spans="1:6">
      <c r="A4048" s="36"/>
      <c r="B4048" s="43"/>
      <c r="C4048" s="43"/>
      <c r="F4048" s="35"/>
    </row>
    <row r="4049" spans="1:6">
      <c r="A4049" s="36"/>
      <c r="B4049" s="43"/>
      <c r="C4049" s="43"/>
      <c r="F4049" s="35"/>
    </row>
    <row r="4050" spans="1:6">
      <c r="A4050" s="36"/>
      <c r="B4050" s="43"/>
      <c r="C4050" s="43"/>
      <c r="F4050" s="35"/>
    </row>
    <row r="4051" spans="1:6">
      <c r="A4051" s="36"/>
      <c r="B4051" s="43"/>
      <c r="C4051" s="43"/>
      <c r="F4051" s="35"/>
    </row>
    <row r="4052" spans="1:6">
      <c r="A4052" s="36"/>
      <c r="B4052" s="43"/>
      <c r="C4052" s="43"/>
      <c r="F4052" s="35"/>
    </row>
    <row r="4053" spans="1:6">
      <c r="A4053" s="36"/>
      <c r="B4053" s="43"/>
      <c r="C4053" s="43"/>
      <c r="F4053" s="35"/>
    </row>
    <row r="4054" spans="1:6">
      <c r="A4054" s="36"/>
      <c r="B4054" s="43"/>
      <c r="C4054" s="43"/>
      <c r="F4054" s="35"/>
    </row>
    <row r="4055" spans="1:6">
      <c r="A4055" s="36"/>
      <c r="B4055" s="43"/>
      <c r="C4055" s="43"/>
      <c r="F4055" s="35"/>
    </row>
    <row r="4056" spans="1:6">
      <c r="A4056" s="36"/>
      <c r="B4056" s="43"/>
      <c r="C4056" s="43"/>
      <c r="F4056" s="35"/>
    </row>
    <row r="4057" spans="1:6">
      <c r="A4057" s="36"/>
      <c r="B4057" s="43"/>
      <c r="C4057" s="43"/>
      <c r="F4057" s="35"/>
    </row>
    <row r="4058" spans="1:6">
      <c r="A4058" s="36"/>
      <c r="B4058" s="43"/>
      <c r="C4058" s="43"/>
      <c r="F4058" s="35"/>
    </row>
    <row r="4059" spans="1:6">
      <c r="A4059" s="36"/>
      <c r="B4059" s="43"/>
      <c r="C4059" s="43"/>
      <c r="F4059" s="35"/>
    </row>
    <row r="4060" spans="1:6">
      <c r="A4060" s="36"/>
      <c r="B4060" s="43"/>
      <c r="C4060" s="43"/>
      <c r="F4060" s="35"/>
    </row>
    <row r="4061" spans="1:6">
      <c r="A4061" s="36"/>
      <c r="B4061" s="43"/>
      <c r="C4061" s="43"/>
      <c r="F4061" s="35"/>
    </row>
    <row r="4062" spans="1:6">
      <c r="A4062" s="36"/>
      <c r="B4062" s="43"/>
      <c r="C4062" s="43"/>
      <c r="F4062" s="35"/>
    </row>
    <row r="4063" spans="1:6">
      <c r="A4063" s="36"/>
      <c r="B4063" s="43"/>
      <c r="C4063" s="43"/>
      <c r="F4063" s="35"/>
    </row>
    <row r="4064" spans="1:6">
      <c r="A4064" s="36"/>
      <c r="B4064" s="43"/>
      <c r="C4064" s="43"/>
      <c r="F4064" s="35"/>
    </row>
    <row r="4065" spans="1:6">
      <c r="A4065" s="36"/>
      <c r="B4065" s="43"/>
      <c r="C4065" s="43"/>
      <c r="F4065" s="35"/>
    </row>
    <row r="4066" spans="1:6">
      <c r="A4066" s="36"/>
      <c r="B4066" s="43"/>
      <c r="C4066" s="43"/>
      <c r="F4066" s="35"/>
    </row>
    <row r="4067" spans="1:6">
      <c r="A4067" s="36"/>
      <c r="B4067" s="43"/>
      <c r="C4067" s="43"/>
      <c r="F4067" s="35"/>
    </row>
    <row r="4068" spans="1:6">
      <c r="A4068" s="36"/>
      <c r="B4068" s="43"/>
      <c r="C4068" s="43"/>
      <c r="F4068" s="35"/>
    </row>
    <row r="4069" spans="1:6">
      <c r="A4069" s="36"/>
      <c r="B4069" s="43"/>
      <c r="C4069" s="43"/>
      <c r="F4069" s="35"/>
    </row>
    <row r="4070" spans="1:6">
      <c r="A4070" s="36"/>
      <c r="B4070" s="43"/>
      <c r="C4070" s="43"/>
      <c r="F4070" s="35"/>
    </row>
    <row r="4071" spans="1:6">
      <c r="A4071" s="36"/>
      <c r="B4071" s="43"/>
      <c r="C4071" s="43"/>
      <c r="F4071" s="35"/>
    </row>
    <row r="4072" spans="1:6">
      <c r="A4072" s="36"/>
      <c r="B4072" s="43"/>
      <c r="C4072" s="43"/>
      <c r="F4072" s="35"/>
    </row>
    <row r="4073" spans="1:6">
      <c r="A4073" s="36"/>
      <c r="B4073" s="43"/>
      <c r="C4073" s="43"/>
      <c r="F4073" s="35"/>
    </row>
    <row r="4074" spans="1:6">
      <c r="A4074" s="36"/>
      <c r="B4074" s="43"/>
      <c r="C4074" s="43"/>
      <c r="F4074" s="35"/>
    </row>
    <row r="4075" spans="1:6">
      <c r="A4075" s="36"/>
      <c r="B4075" s="43"/>
      <c r="C4075" s="43"/>
      <c r="F4075" s="35"/>
    </row>
    <row r="4076" spans="1:6">
      <c r="A4076" s="36"/>
      <c r="B4076" s="43"/>
      <c r="C4076" s="43"/>
      <c r="F4076" s="35"/>
    </row>
    <row r="4077" spans="1:6">
      <c r="A4077" s="36"/>
      <c r="B4077" s="43"/>
      <c r="C4077" s="43"/>
      <c r="F4077" s="35"/>
    </row>
    <row r="4078" spans="1:6">
      <c r="A4078" s="36"/>
      <c r="B4078" s="43"/>
      <c r="C4078" s="43"/>
      <c r="F4078" s="35"/>
    </row>
    <row r="4079" spans="1:6">
      <c r="A4079" s="36"/>
      <c r="B4079" s="43"/>
      <c r="C4079" s="43"/>
      <c r="F4079" s="35"/>
    </row>
    <row r="4080" spans="1:6">
      <c r="A4080" s="36"/>
      <c r="B4080" s="43"/>
      <c r="C4080" s="43"/>
      <c r="F4080" s="35"/>
    </row>
    <row r="4081" spans="1:6">
      <c r="A4081" s="36"/>
      <c r="B4081" s="43"/>
      <c r="C4081" s="43"/>
      <c r="F4081" s="35"/>
    </row>
    <row r="4082" spans="1:6">
      <c r="A4082" s="36"/>
      <c r="B4082" s="43"/>
      <c r="C4082" s="43"/>
      <c r="F4082" s="35"/>
    </row>
    <row r="4083" spans="1:6">
      <c r="A4083" s="36"/>
      <c r="B4083" s="43"/>
      <c r="C4083" s="43"/>
      <c r="F4083" s="35"/>
    </row>
    <row r="4084" spans="1:6">
      <c r="A4084" s="36"/>
      <c r="B4084" s="43"/>
      <c r="C4084" s="43"/>
      <c r="F4084" s="35"/>
    </row>
    <row r="4085" spans="1:6">
      <c r="A4085" s="36"/>
      <c r="B4085" s="43"/>
      <c r="C4085" s="43"/>
      <c r="F4085" s="35"/>
    </row>
    <row r="4086" spans="1:6">
      <c r="A4086" s="36"/>
      <c r="B4086" s="43"/>
      <c r="C4086" s="43"/>
      <c r="F4086" s="35"/>
    </row>
    <row r="4087" spans="1:6">
      <c r="A4087" s="36"/>
      <c r="B4087" s="43"/>
      <c r="C4087" s="43"/>
      <c r="F4087" s="35"/>
    </row>
    <row r="4088" spans="1:6">
      <c r="A4088" s="36"/>
      <c r="B4088" s="43"/>
      <c r="C4088" s="43"/>
      <c r="F4088" s="35"/>
    </row>
    <row r="4089" spans="1:6">
      <c r="A4089" s="36"/>
      <c r="B4089" s="43"/>
      <c r="C4089" s="43"/>
      <c r="F4089" s="35"/>
    </row>
    <row r="4090" spans="1:6">
      <c r="A4090" s="36"/>
      <c r="B4090" s="43"/>
      <c r="C4090" s="43"/>
      <c r="F4090" s="35"/>
    </row>
    <row r="4091" spans="1:6">
      <c r="A4091" s="36"/>
      <c r="B4091" s="43"/>
      <c r="C4091" s="43"/>
      <c r="F4091" s="35"/>
    </row>
    <row r="4092" spans="1:6">
      <c r="A4092" s="36"/>
      <c r="B4092" s="43"/>
      <c r="C4092" s="43"/>
      <c r="F4092" s="35"/>
    </row>
    <row r="4093" spans="1:6">
      <c r="A4093" s="36"/>
      <c r="B4093" s="43"/>
      <c r="C4093" s="43"/>
      <c r="F4093" s="35"/>
    </row>
    <row r="4094" spans="1:6">
      <c r="A4094" s="36"/>
      <c r="B4094" s="43"/>
      <c r="C4094" s="43"/>
      <c r="F4094" s="35"/>
    </row>
    <row r="4095" spans="1:6">
      <c r="A4095" s="36"/>
      <c r="B4095" s="43"/>
      <c r="C4095" s="43"/>
      <c r="F4095" s="35"/>
    </row>
    <row r="4096" spans="1:6">
      <c r="A4096" s="36"/>
      <c r="B4096" s="43"/>
      <c r="C4096" s="43"/>
      <c r="F4096" s="35"/>
    </row>
    <row r="4097" spans="1:6">
      <c r="A4097" s="36"/>
      <c r="B4097" s="43"/>
      <c r="C4097" s="43"/>
      <c r="F4097" s="35"/>
    </row>
    <row r="4098" spans="1:6">
      <c r="A4098" s="36"/>
      <c r="B4098" s="43"/>
      <c r="C4098" s="43"/>
      <c r="F4098" s="35"/>
    </row>
    <row r="4099" spans="1:6">
      <c r="A4099" s="36"/>
      <c r="B4099" s="43"/>
      <c r="C4099" s="43"/>
      <c r="F4099" s="35"/>
    </row>
    <row r="4100" spans="1:6">
      <c r="A4100" s="36"/>
      <c r="B4100" s="43"/>
      <c r="C4100" s="43"/>
      <c r="F4100" s="35"/>
    </row>
    <row r="4101" spans="1:6">
      <c r="A4101" s="36"/>
      <c r="B4101" s="43"/>
      <c r="C4101" s="43"/>
      <c r="F4101" s="35"/>
    </row>
    <row r="4102" spans="1:6">
      <c r="A4102" s="36"/>
      <c r="B4102" s="43"/>
      <c r="C4102" s="43"/>
      <c r="F4102" s="35"/>
    </row>
    <row r="4103" spans="1:6">
      <c r="A4103" s="36"/>
      <c r="B4103" s="43"/>
      <c r="C4103" s="43"/>
      <c r="F4103" s="35"/>
    </row>
    <row r="4104" spans="1:6">
      <c r="A4104" s="36"/>
      <c r="B4104" s="43"/>
      <c r="C4104" s="43"/>
      <c r="F4104" s="35"/>
    </row>
    <row r="4105" spans="1:6">
      <c r="A4105" s="36"/>
      <c r="B4105" s="43"/>
      <c r="C4105" s="43"/>
      <c r="F4105" s="35"/>
    </row>
    <row r="4106" spans="1:6">
      <c r="A4106" s="36"/>
      <c r="B4106" s="43"/>
      <c r="C4106" s="43"/>
      <c r="F4106" s="35"/>
    </row>
    <row r="4107" spans="1:6">
      <c r="A4107" s="36"/>
      <c r="B4107" s="43"/>
      <c r="C4107" s="43"/>
      <c r="F4107" s="35"/>
    </row>
    <row r="4108" spans="1:6">
      <c r="A4108" s="36"/>
      <c r="B4108" s="43"/>
      <c r="C4108" s="43"/>
      <c r="F4108" s="35"/>
    </row>
    <row r="4109" spans="1:6">
      <c r="A4109" s="36"/>
      <c r="B4109" s="43"/>
      <c r="C4109" s="43"/>
      <c r="F4109" s="35"/>
    </row>
    <row r="4110" spans="1:6">
      <c r="A4110" s="36"/>
      <c r="B4110" s="43"/>
      <c r="C4110" s="43"/>
      <c r="F4110" s="35"/>
    </row>
    <row r="4111" spans="1:6">
      <c r="A4111" s="36"/>
      <c r="B4111" s="43"/>
      <c r="C4111" s="43"/>
      <c r="F4111" s="35"/>
    </row>
    <row r="4112" spans="1:6">
      <c r="A4112" s="36"/>
      <c r="B4112" s="43"/>
      <c r="C4112" s="43"/>
      <c r="F4112" s="35"/>
    </row>
    <row r="4113" spans="1:6">
      <c r="A4113" s="36"/>
      <c r="B4113" s="43"/>
      <c r="C4113" s="43"/>
      <c r="F4113" s="35"/>
    </row>
    <row r="4114" spans="1:6">
      <c r="A4114" s="36"/>
      <c r="B4114" s="43"/>
      <c r="C4114" s="43"/>
      <c r="F4114" s="35"/>
    </row>
    <row r="4115" spans="1:6">
      <c r="A4115" s="36"/>
      <c r="B4115" s="43"/>
      <c r="C4115" s="43"/>
      <c r="F4115" s="35"/>
    </row>
    <row r="4116" spans="1:6">
      <c r="A4116" s="36"/>
      <c r="B4116" s="43"/>
      <c r="C4116" s="43"/>
      <c r="F4116" s="35"/>
    </row>
    <row r="4117" spans="1:6">
      <c r="A4117" s="36"/>
      <c r="B4117" s="43"/>
      <c r="C4117" s="43"/>
      <c r="F4117" s="35"/>
    </row>
    <row r="4118" spans="1:6">
      <c r="A4118" s="36"/>
      <c r="B4118" s="43"/>
      <c r="C4118" s="43"/>
      <c r="F4118" s="35"/>
    </row>
    <row r="4119" spans="1:6">
      <c r="A4119" s="36"/>
      <c r="B4119" s="43"/>
      <c r="C4119" s="43"/>
      <c r="F4119" s="35"/>
    </row>
    <row r="4120" spans="1:6">
      <c r="A4120" s="36"/>
      <c r="B4120" s="43"/>
      <c r="C4120" s="43"/>
      <c r="F4120" s="35"/>
    </row>
    <row r="4121" spans="1:6">
      <c r="A4121" s="36"/>
      <c r="B4121" s="43"/>
      <c r="C4121" s="43"/>
      <c r="F4121" s="35"/>
    </row>
    <row r="4122" spans="1:6">
      <c r="A4122" s="36"/>
      <c r="B4122" s="43"/>
      <c r="C4122" s="43"/>
      <c r="F4122" s="35"/>
    </row>
    <row r="4123" spans="1:6">
      <c r="A4123" s="36"/>
      <c r="B4123" s="43"/>
      <c r="C4123" s="43"/>
      <c r="F4123" s="35"/>
    </row>
    <row r="4124" spans="1:6">
      <c r="A4124" s="36"/>
      <c r="B4124" s="43"/>
      <c r="C4124" s="43"/>
      <c r="F4124" s="35"/>
    </row>
    <row r="4125" spans="1:6">
      <c r="A4125" s="36"/>
      <c r="B4125" s="43"/>
      <c r="C4125" s="43"/>
      <c r="F4125" s="35"/>
    </row>
    <row r="4126" spans="1:6">
      <c r="A4126" s="36"/>
      <c r="B4126" s="43"/>
      <c r="C4126" s="43"/>
      <c r="F4126" s="35"/>
    </row>
    <row r="4127" spans="1:6">
      <c r="A4127" s="36"/>
      <c r="B4127" s="43"/>
      <c r="C4127" s="43"/>
      <c r="F4127" s="35"/>
    </row>
    <row r="4128" spans="1:6">
      <c r="A4128" s="36"/>
      <c r="B4128" s="43"/>
      <c r="C4128" s="43"/>
      <c r="F4128" s="35"/>
    </row>
    <row r="4129" spans="1:6">
      <c r="A4129" s="36"/>
      <c r="B4129" s="43"/>
      <c r="C4129" s="43"/>
      <c r="F4129" s="35"/>
    </row>
    <row r="4130" spans="1:6">
      <c r="A4130" s="36"/>
      <c r="B4130" s="43"/>
      <c r="C4130" s="43"/>
      <c r="F4130" s="35"/>
    </row>
    <row r="4131" spans="1:6">
      <c r="A4131" s="36"/>
      <c r="B4131" s="43"/>
      <c r="C4131" s="43"/>
      <c r="F4131" s="35"/>
    </row>
    <row r="4132" spans="1:6">
      <c r="A4132" s="36"/>
      <c r="B4132" s="43"/>
      <c r="C4132" s="43"/>
      <c r="F4132" s="35"/>
    </row>
    <row r="4133" spans="1:6">
      <c r="A4133" s="36"/>
      <c r="B4133" s="43"/>
      <c r="C4133" s="43"/>
      <c r="F4133" s="35"/>
    </row>
    <row r="4134" spans="1:6">
      <c r="A4134" s="36"/>
      <c r="B4134" s="43"/>
      <c r="C4134" s="43"/>
      <c r="F4134" s="35"/>
    </row>
    <row r="4135" spans="1:6">
      <c r="A4135" s="36"/>
      <c r="B4135" s="43"/>
      <c r="C4135" s="43"/>
      <c r="F4135" s="35"/>
    </row>
    <row r="4136" spans="1:6">
      <c r="A4136" s="36"/>
      <c r="B4136" s="43"/>
      <c r="C4136" s="43"/>
      <c r="F4136" s="35"/>
    </row>
    <row r="4137" spans="1:6">
      <c r="A4137" s="36"/>
      <c r="B4137" s="43"/>
      <c r="C4137" s="43"/>
      <c r="F4137" s="35"/>
    </row>
    <row r="4138" spans="1:6">
      <c r="A4138" s="36"/>
      <c r="B4138" s="43"/>
      <c r="C4138" s="43"/>
      <c r="F4138" s="35"/>
    </row>
    <row r="4139" spans="1:6">
      <c r="A4139" s="36"/>
      <c r="B4139" s="43"/>
      <c r="C4139" s="43"/>
      <c r="F4139" s="35"/>
    </row>
    <row r="4140" spans="1:6">
      <c r="A4140" s="36"/>
      <c r="B4140" s="43"/>
      <c r="C4140" s="43"/>
      <c r="F4140" s="35"/>
    </row>
    <row r="4141" spans="1:6">
      <c r="A4141" s="36"/>
      <c r="B4141" s="43"/>
      <c r="C4141" s="43"/>
      <c r="F4141" s="35"/>
    </row>
    <row r="4142" spans="1:6">
      <c r="A4142" s="36"/>
      <c r="B4142" s="43"/>
      <c r="C4142" s="43"/>
      <c r="F4142" s="35"/>
    </row>
    <row r="4143" spans="1:6">
      <c r="A4143" s="36"/>
      <c r="B4143" s="43"/>
      <c r="C4143" s="43"/>
      <c r="F4143" s="35"/>
    </row>
    <row r="4144" spans="1:6">
      <c r="A4144" s="36"/>
      <c r="B4144" s="43"/>
      <c r="C4144" s="43"/>
      <c r="F4144" s="35"/>
    </row>
    <row r="4145" spans="1:6">
      <c r="A4145" s="36"/>
      <c r="B4145" s="43"/>
      <c r="C4145" s="43"/>
      <c r="F4145" s="35"/>
    </row>
    <row r="4146" spans="1:6">
      <c r="A4146" s="36"/>
      <c r="B4146" s="43"/>
      <c r="C4146" s="43"/>
      <c r="F4146" s="35"/>
    </row>
    <row r="4147" spans="1:6">
      <c r="A4147" s="36"/>
      <c r="B4147" s="43"/>
      <c r="C4147" s="43"/>
      <c r="F4147" s="35"/>
    </row>
    <row r="4148" spans="1:6">
      <c r="A4148" s="36"/>
      <c r="B4148" s="43"/>
      <c r="C4148" s="43"/>
      <c r="F4148" s="35"/>
    </row>
    <row r="4149" spans="1:6">
      <c r="A4149" s="36"/>
      <c r="B4149" s="43"/>
      <c r="C4149" s="43"/>
      <c r="F4149" s="35"/>
    </row>
    <row r="4150" spans="1:6">
      <c r="A4150" s="36"/>
      <c r="B4150" s="43"/>
      <c r="C4150" s="43"/>
      <c r="F4150" s="35"/>
    </row>
    <row r="4151" spans="1:6">
      <c r="A4151" s="36"/>
      <c r="B4151" s="43"/>
      <c r="C4151" s="43"/>
      <c r="F4151" s="35"/>
    </row>
    <row r="4152" spans="1:6">
      <c r="A4152" s="36"/>
      <c r="B4152" s="43"/>
      <c r="C4152" s="43"/>
      <c r="F4152" s="35"/>
    </row>
    <row r="4153" spans="1:6">
      <c r="A4153" s="36"/>
      <c r="B4153" s="43"/>
      <c r="C4153" s="43"/>
      <c r="F4153" s="35"/>
    </row>
    <row r="4154" spans="1:6">
      <c r="A4154" s="36"/>
      <c r="B4154" s="43"/>
      <c r="C4154" s="43"/>
      <c r="F4154" s="35"/>
    </row>
    <row r="4155" spans="1:6">
      <c r="A4155" s="36"/>
      <c r="B4155" s="43"/>
      <c r="C4155" s="43"/>
      <c r="F4155" s="35"/>
    </row>
    <row r="4156" spans="1:6">
      <c r="A4156" s="36"/>
      <c r="B4156" s="43"/>
      <c r="C4156" s="43"/>
      <c r="F4156" s="35"/>
    </row>
    <row r="4157" spans="1:6">
      <c r="A4157" s="36"/>
      <c r="B4157" s="43"/>
      <c r="C4157" s="43"/>
      <c r="F4157" s="35"/>
    </row>
    <row r="4158" spans="1:6">
      <c r="A4158" s="36"/>
      <c r="B4158" s="43"/>
      <c r="C4158" s="43"/>
      <c r="F4158" s="35"/>
    </row>
    <row r="4159" spans="1:6">
      <c r="A4159" s="36"/>
      <c r="B4159" s="43"/>
      <c r="C4159" s="43"/>
      <c r="F4159" s="35"/>
    </row>
    <row r="4160" spans="1:6">
      <c r="A4160" s="36"/>
      <c r="B4160" s="43"/>
      <c r="C4160" s="43"/>
      <c r="F4160" s="35"/>
    </row>
    <row r="4161" spans="1:6">
      <c r="A4161" s="36"/>
      <c r="B4161" s="43"/>
      <c r="C4161" s="43"/>
      <c r="F4161" s="35"/>
    </row>
    <row r="4162" spans="1:6">
      <c r="A4162" s="36"/>
      <c r="B4162" s="43"/>
      <c r="C4162" s="43"/>
      <c r="F4162" s="35"/>
    </row>
    <row r="4163" spans="1:6">
      <c r="A4163" s="36"/>
      <c r="B4163" s="43"/>
      <c r="C4163" s="43"/>
      <c r="F4163" s="35"/>
    </row>
    <row r="4164" spans="1:6">
      <c r="A4164" s="36"/>
      <c r="B4164" s="43"/>
      <c r="C4164" s="43"/>
      <c r="F4164" s="35"/>
    </row>
    <row r="4165" spans="1:6">
      <c r="A4165" s="36"/>
      <c r="B4165" s="43"/>
      <c r="C4165" s="43"/>
      <c r="F4165" s="35"/>
    </row>
    <row r="4166" spans="1:6">
      <c r="A4166" s="36"/>
      <c r="B4166" s="43"/>
      <c r="C4166" s="43"/>
      <c r="F4166" s="35"/>
    </row>
    <row r="4167" spans="1:6">
      <c r="A4167" s="36"/>
      <c r="B4167" s="43"/>
      <c r="C4167" s="43"/>
      <c r="F4167" s="35"/>
    </row>
    <row r="4168" spans="1:6">
      <c r="A4168" s="36"/>
      <c r="B4168" s="43"/>
      <c r="C4168" s="43"/>
      <c r="F4168" s="35"/>
    </row>
    <row r="4169" spans="1:6">
      <c r="A4169" s="36"/>
      <c r="B4169" s="43"/>
      <c r="C4169" s="43"/>
      <c r="F4169" s="35"/>
    </row>
    <row r="4170" spans="1:6">
      <c r="A4170" s="36"/>
      <c r="B4170" s="43"/>
      <c r="C4170" s="43"/>
      <c r="F4170" s="35"/>
    </row>
    <row r="4171" spans="1:6">
      <c r="A4171" s="36"/>
      <c r="B4171" s="43"/>
      <c r="C4171" s="43"/>
      <c r="F4171" s="35"/>
    </row>
    <row r="4172" spans="1:6">
      <c r="A4172" s="36"/>
      <c r="B4172" s="43"/>
      <c r="C4172" s="43"/>
      <c r="F4172" s="35"/>
    </row>
    <row r="4173" spans="1:6">
      <c r="A4173" s="36"/>
      <c r="B4173" s="43"/>
      <c r="C4173" s="43"/>
      <c r="F4173" s="35"/>
    </row>
    <row r="4174" spans="1:6">
      <c r="A4174" s="36"/>
      <c r="B4174" s="43"/>
      <c r="C4174" s="43"/>
      <c r="F4174" s="35"/>
    </row>
    <row r="4175" spans="1:6">
      <c r="A4175" s="36"/>
      <c r="B4175" s="43"/>
      <c r="C4175" s="43"/>
      <c r="F4175" s="35"/>
    </row>
    <row r="4176" spans="1:6">
      <c r="A4176" s="36"/>
      <c r="B4176" s="43"/>
      <c r="C4176" s="43"/>
      <c r="F4176" s="35"/>
    </row>
    <row r="4177" spans="1:6">
      <c r="A4177" s="36"/>
      <c r="B4177" s="43"/>
      <c r="C4177" s="43"/>
      <c r="F4177" s="35"/>
    </row>
    <row r="4178" spans="1:6">
      <c r="A4178" s="36"/>
      <c r="B4178" s="43"/>
      <c r="C4178" s="43"/>
      <c r="F4178" s="35"/>
    </row>
    <row r="4179" spans="1:6">
      <c r="A4179" s="36"/>
      <c r="B4179" s="43"/>
      <c r="C4179" s="43"/>
      <c r="F4179" s="35"/>
    </row>
    <row r="4180" spans="1:6">
      <c r="A4180" s="36"/>
      <c r="B4180" s="43"/>
      <c r="C4180" s="43"/>
      <c r="F4180" s="35"/>
    </row>
    <row r="4181" spans="1:6">
      <c r="A4181" s="36"/>
      <c r="B4181" s="43"/>
      <c r="C4181" s="43"/>
      <c r="F4181" s="35"/>
    </row>
    <row r="4182" spans="1:6">
      <c r="A4182" s="36"/>
      <c r="B4182" s="43"/>
      <c r="C4182" s="43"/>
      <c r="F4182" s="35"/>
    </row>
    <row r="4183" spans="1:6">
      <c r="A4183" s="36"/>
      <c r="B4183" s="43"/>
      <c r="C4183" s="43"/>
      <c r="F4183" s="35"/>
    </row>
    <row r="4184" spans="1:6">
      <c r="A4184" s="36"/>
      <c r="B4184" s="43"/>
      <c r="C4184" s="43"/>
      <c r="F4184" s="35"/>
    </row>
    <row r="4185" spans="1:6">
      <c r="A4185" s="36"/>
      <c r="B4185" s="43"/>
      <c r="C4185" s="43"/>
      <c r="F4185" s="35"/>
    </row>
    <row r="4186" spans="1:6">
      <c r="A4186" s="36"/>
      <c r="B4186" s="43"/>
      <c r="C4186" s="43"/>
      <c r="F4186" s="35"/>
    </row>
    <row r="4187" spans="1:6">
      <c r="A4187" s="36"/>
      <c r="B4187" s="43"/>
      <c r="C4187" s="43"/>
      <c r="F4187" s="35"/>
    </row>
    <row r="4188" spans="1:6">
      <c r="A4188" s="36"/>
      <c r="B4188" s="43"/>
      <c r="C4188" s="43"/>
      <c r="F4188" s="35"/>
    </row>
    <row r="4189" spans="1:6">
      <c r="A4189" s="36"/>
      <c r="B4189" s="43"/>
      <c r="C4189" s="43"/>
      <c r="F4189" s="35"/>
    </row>
    <row r="4190" spans="1:6">
      <c r="A4190" s="36"/>
      <c r="B4190" s="43"/>
      <c r="C4190" s="43"/>
      <c r="F4190" s="35"/>
    </row>
    <row r="4191" spans="1:6">
      <c r="A4191" s="36"/>
      <c r="B4191" s="43"/>
      <c r="C4191" s="43"/>
      <c r="F4191" s="35"/>
    </row>
    <row r="4192" spans="1:6">
      <c r="A4192" s="36"/>
      <c r="B4192" s="43"/>
      <c r="C4192" s="43"/>
      <c r="F4192" s="35"/>
    </row>
    <row r="4193" spans="1:6">
      <c r="A4193" s="36"/>
      <c r="B4193" s="43"/>
      <c r="C4193" s="43"/>
      <c r="F4193" s="35"/>
    </row>
    <row r="4194" spans="1:6">
      <c r="A4194" s="36"/>
      <c r="B4194" s="43"/>
      <c r="C4194" s="43"/>
      <c r="F4194" s="35"/>
    </row>
    <row r="4195" spans="1:6">
      <c r="A4195" s="36"/>
      <c r="B4195" s="43"/>
      <c r="C4195" s="43"/>
      <c r="F4195" s="35"/>
    </row>
    <row r="4196" spans="1:6">
      <c r="A4196" s="36"/>
      <c r="B4196" s="43"/>
      <c r="C4196" s="43"/>
      <c r="F4196" s="35"/>
    </row>
    <row r="4197" spans="1:6">
      <c r="A4197" s="36"/>
      <c r="B4197" s="43"/>
      <c r="C4197" s="43"/>
      <c r="F4197" s="35"/>
    </row>
    <row r="4198" spans="1:6">
      <c r="A4198" s="36"/>
      <c r="B4198" s="43"/>
      <c r="C4198" s="43"/>
      <c r="F4198" s="35"/>
    </row>
    <row r="4199" spans="1:6">
      <c r="A4199" s="36"/>
      <c r="B4199" s="43"/>
      <c r="C4199" s="43"/>
      <c r="F4199" s="35"/>
    </row>
    <row r="4200" spans="1:6">
      <c r="A4200" s="36"/>
      <c r="B4200" s="43"/>
      <c r="C4200" s="43"/>
      <c r="F4200" s="35"/>
    </row>
    <row r="4201" spans="1:6">
      <c r="A4201" s="36"/>
      <c r="B4201" s="43"/>
      <c r="C4201" s="43"/>
      <c r="F4201" s="35"/>
    </row>
    <row r="4202" spans="1:6">
      <c r="A4202" s="36"/>
      <c r="B4202" s="43"/>
      <c r="C4202" s="43"/>
      <c r="F4202" s="35"/>
    </row>
    <row r="4203" spans="1:6">
      <c r="A4203" s="36"/>
      <c r="B4203" s="43"/>
      <c r="C4203" s="43"/>
      <c r="F4203" s="35"/>
    </row>
    <row r="4204" spans="1:6">
      <c r="A4204" s="36"/>
      <c r="B4204" s="43"/>
      <c r="C4204" s="43"/>
      <c r="F4204" s="35"/>
    </row>
    <row r="4205" spans="1:6">
      <c r="A4205" s="36"/>
      <c r="B4205" s="43"/>
      <c r="C4205" s="43"/>
      <c r="F4205" s="35"/>
    </row>
    <row r="4206" spans="1:6">
      <c r="A4206" s="36"/>
      <c r="B4206" s="43"/>
      <c r="C4206" s="43"/>
      <c r="F4206" s="35"/>
    </row>
    <row r="4207" spans="1:6">
      <c r="A4207" s="36"/>
      <c r="B4207" s="43"/>
      <c r="C4207" s="43"/>
      <c r="F4207" s="35"/>
    </row>
    <row r="4208" spans="1:6">
      <c r="A4208" s="36"/>
      <c r="B4208" s="43"/>
      <c r="C4208" s="43"/>
      <c r="F4208" s="35"/>
    </row>
    <row r="4209" spans="1:6">
      <c r="A4209" s="36"/>
      <c r="B4209" s="43"/>
      <c r="C4209" s="43"/>
      <c r="F4209" s="35"/>
    </row>
    <row r="4210" spans="1:6">
      <c r="A4210" s="36"/>
      <c r="B4210" s="43"/>
      <c r="C4210" s="43"/>
      <c r="F4210" s="35"/>
    </row>
    <row r="4211" spans="1:6">
      <c r="A4211" s="36"/>
      <c r="B4211" s="43"/>
      <c r="C4211" s="43"/>
      <c r="F4211" s="35"/>
    </row>
    <row r="4212" spans="1:6">
      <c r="A4212" s="36"/>
      <c r="B4212" s="43"/>
      <c r="C4212" s="43"/>
      <c r="F4212" s="35"/>
    </row>
    <row r="4213" spans="1:6">
      <c r="A4213" s="36"/>
      <c r="B4213" s="43"/>
      <c r="C4213" s="43"/>
      <c r="F4213" s="35"/>
    </row>
    <row r="4214" spans="1:6">
      <c r="A4214" s="36"/>
      <c r="B4214" s="43"/>
      <c r="C4214" s="43"/>
      <c r="F4214" s="35"/>
    </row>
    <row r="4215" spans="1:6">
      <c r="A4215" s="36"/>
      <c r="B4215" s="43"/>
      <c r="C4215" s="43"/>
      <c r="F4215" s="35"/>
    </row>
    <row r="4216" spans="1:6">
      <c r="A4216" s="36"/>
      <c r="B4216" s="43"/>
      <c r="C4216" s="43"/>
      <c r="F4216" s="35"/>
    </row>
    <row r="4217" spans="1:6">
      <c r="A4217" s="36"/>
      <c r="B4217" s="43"/>
      <c r="C4217" s="43"/>
      <c r="F4217" s="35"/>
    </row>
    <row r="4218" spans="1:6">
      <c r="A4218" s="36"/>
      <c r="B4218" s="43"/>
      <c r="C4218" s="43"/>
      <c r="F4218" s="35"/>
    </row>
    <row r="4219" spans="1:6">
      <c r="A4219" s="36"/>
      <c r="B4219" s="43"/>
      <c r="C4219" s="43"/>
      <c r="F4219" s="35"/>
    </row>
    <row r="4220" spans="1:6">
      <c r="A4220" s="36"/>
      <c r="B4220" s="43"/>
      <c r="C4220" s="43"/>
      <c r="F4220" s="35"/>
    </row>
    <row r="4221" spans="1:6">
      <c r="A4221" s="36"/>
      <c r="B4221" s="43"/>
      <c r="C4221" s="43"/>
      <c r="F4221" s="35"/>
    </row>
    <row r="4222" spans="1:6">
      <c r="A4222" s="36"/>
      <c r="B4222" s="43"/>
      <c r="C4222" s="43"/>
      <c r="F4222" s="35"/>
    </row>
    <row r="4223" spans="1:6">
      <c r="A4223" s="36"/>
      <c r="B4223" s="43"/>
      <c r="C4223" s="43"/>
      <c r="F4223" s="35"/>
    </row>
    <row r="4224" spans="1:6">
      <c r="A4224" s="36"/>
      <c r="B4224" s="43"/>
      <c r="C4224" s="43"/>
      <c r="F4224" s="35"/>
    </row>
    <row r="4225" spans="1:6">
      <c r="A4225" s="36"/>
      <c r="B4225" s="43"/>
      <c r="C4225" s="43"/>
      <c r="F4225" s="35"/>
    </row>
    <row r="4226" spans="1:6">
      <c r="A4226" s="36"/>
      <c r="B4226" s="43"/>
      <c r="C4226" s="43"/>
      <c r="F4226" s="35"/>
    </row>
    <row r="4227" spans="1:6">
      <c r="A4227" s="36"/>
      <c r="B4227" s="43"/>
      <c r="C4227" s="43"/>
      <c r="F4227" s="35"/>
    </row>
    <row r="4228" spans="1:6">
      <c r="A4228" s="36"/>
      <c r="B4228" s="43"/>
      <c r="C4228" s="43"/>
      <c r="F4228" s="35"/>
    </row>
    <row r="4229" spans="1:6">
      <c r="A4229" s="36"/>
      <c r="B4229" s="43"/>
      <c r="C4229" s="43"/>
      <c r="F4229" s="35"/>
    </row>
    <row r="4230" spans="1:6">
      <c r="A4230" s="36"/>
      <c r="B4230" s="43"/>
      <c r="C4230" s="43"/>
      <c r="F4230" s="35"/>
    </row>
    <row r="4231" spans="1:6">
      <c r="A4231" s="36"/>
      <c r="B4231" s="43"/>
      <c r="C4231" s="43"/>
      <c r="F4231" s="35"/>
    </row>
    <row r="4232" spans="1:6">
      <c r="A4232" s="36"/>
      <c r="B4232" s="43"/>
      <c r="C4232" s="43"/>
      <c r="F4232" s="35"/>
    </row>
    <row r="4233" spans="1:6">
      <c r="A4233" s="36"/>
      <c r="B4233" s="43"/>
      <c r="C4233" s="43"/>
      <c r="F4233" s="35"/>
    </row>
    <row r="4234" spans="1:6">
      <c r="A4234" s="36"/>
      <c r="B4234" s="43"/>
      <c r="C4234" s="43"/>
      <c r="F4234" s="35"/>
    </row>
    <row r="4235" spans="1:6">
      <c r="A4235" s="36"/>
      <c r="B4235" s="43"/>
      <c r="C4235" s="43"/>
      <c r="F4235" s="35"/>
    </row>
    <row r="4236" spans="1:6">
      <c r="A4236" s="36"/>
      <c r="B4236" s="43"/>
      <c r="C4236" s="43"/>
      <c r="F4236" s="35"/>
    </row>
    <row r="4237" spans="1:6">
      <c r="A4237" s="36"/>
      <c r="B4237" s="43"/>
      <c r="C4237" s="43"/>
      <c r="F4237" s="35"/>
    </row>
    <row r="4238" spans="1:6">
      <c r="A4238" s="36"/>
      <c r="B4238" s="43"/>
      <c r="C4238" s="43"/>
      <c r="F4238" s="35"/>
    </row>
    <row r="4239" spans="1:6">
      <c r="A4239" s="36"/>
      <c r="B4239" s="43"/>
      <c r="C4239" s="43"/>
      <c r="F4239" s="35"/>
    </row>
    <row r="4240" spans="1:6">
      <c r="A4240" s="36"/>
      <c r="B4240" s="43"/>
      <c r="C4240" s="43"/>
      <c r="F4240" s="35"/>
    </row>
    <row r="4241" spans="1:6">
      <c r="A4241" s="36"/>
      <c r="B4241" s="43"/>
      <c r="C4241" s="43"/>
      <c r="F4241" s="35"/>
    </row>
    <row r="4242" spans="1:6">
      <c r="A4242" s="36"/>
      <c r="B4242" s="43"/>
      <c r="C4242" s="43"/>
      <c r="F4242" s="35"/>
    </row>
    <row r="4243" spans="1:6">
      <c r="A4243" s="36"/>
      <c r="B4243" s="43"/>
      <c r="C4243" s="43"/>
      <c r="F4243" s="35"/>
    </row>
    <row r="4244" spans="1:6">
      <c r="A4244" s="36"/>
      <c r="B4244" s="43"/>
      <c r="C4244" s="43"/>
      <c r="F4244" s="35"/>
    </row>
    <row r="4245" spans="1:6">
      <c r="A4245" s="36"/>
      <c r="B4245" s="43"/>
      <c r="C4245" s="43"/>
      <c r="F4245" s="35"/>
    </row>
    <row r="4246" spans="1:6">
      <c r="A4246" s="36"/>
      <c r="B4246" s="43"/>
      <c r="C4246" s="43"/>
      <c r="F4246" s="35"/>
    </row>
    <row r="4247" spans="1:6">
      <c r="A4247" s="36"/>
      <c r="B4247" s="43"/>
      <c r="C4247" s="43"/>
      <c r="F4247" s="35"/>
    </row>
    <row r="4248" spans="1:6">
      <c r="A4248" s="36"/>
      <c r="B4248" s="43"/>
      <c r="C4248" s="43"/>
      <c r="F4248" s="35"/>
    </row>
    <row r="4249" spans="1:6">
      <c r="A4249" s="36"/>
      <c r="B4249" s="43"/>
      <c r="C4249" s="43"/>
      <c r="F4249" s="35"/>
    </row>
    <row r="4250" spans="1:6">
      <c r="A4250" s="36"/>
      <c r="B4250" s="43"/>
      <c r="C4250" s="43"/>
      <c r="F4250" s="35"/>
    </row>
    <row r="4251" spans="1:6">
      <c r="A4251" s="36"/>
      <c r="B4251" s="43"/>
      <c r="C4251" s="43"/>
      <c r="F4251" s="35"/>
    </row>
    <row r="4252" spans="1:6">
      <c r="A4252" s="36"/>
      <c r="B4252" s="43"/>
      <c r="C4252" s="43"/>
      <c r="F4252" s="35"/>
    </row>
    <row r="4253" spans="1:6">
      <c r="A4253" s="36"/>
      <c r="B4253" s="43"/>
      <c r="C4253" s="43"/>
      <c r="F4253" s="35"/>
    </row>
    <row r="4254" spans="1:6">
      <c r="A4254" s="36"/>
      <c r="B4254" s="43"/>
      <c r="C4254" s="43"/>
      <c r="F4254" s="35"/>
    </row>
    <row r="4255" spans="1:6">
      <c r="A4255" s="36"/>
      <c r="B4255" s="43"/>
      <c r="C4255" s="43"/>
      <c r="F4255" s="35"/>
    </row>
    <row r="4256" spans="1:6">
      <c r="A4256" s="36"/>
      <c r="B4256" s="43"/>
      <c r="C4256" s="43"/>
      <c r="F4256" s="35"/>
    </row>
    <row r="4257" spans="1:6">
      <c r="A4257" s="36"/>
      <c r="B4257" s="43"/>
      <c r="C4257" s="43"/>
      <c r="F4257" s="35"/>
    </row>
    <row r="4258" spans="1:6">
      <c r="A4258" s="36"/>
      <c r="B4258" s="43"/>
      <c r="C4258" s="43"/>
      <c r="F4258" s="35"/>
    </row>
    <row r="4259" spans="1:6">
      <c r="A4259" s="36"/>
      <c r="B4259" s="43"/>
      <c r="C4259" s="43"/>
      <c r="F4259" s="35"/>
    </row>
    <row r="4260" spans="1:6">
      <c r="A4260" s="36"/>
      <c r="B4260" s="43"/>
      <c r="C4260" s="43"/>
      <c r="F4260" s="35"/>
    </row>
    <row r="4261" spans="1:6">
      <c r="A4261" s="36"/>
      <c r="B4261" s="43"/>
      <c r="C4261" s="43"/>
      <c r="F4261" s="35"/>
    </row>
    <row r="4262" spans="1:6">
      <c r="A4262" s="36"/>
      <c r="B4262" s="43"/>
      <c r="C4262" s="43"/>
      <c r="F4262" s="35"/>
    </row>
    <row r="4263" spans="1:6">
      <c r="A4263" s="36"/>
      <c r="B4263" s="43"/>
      <c r="C4263" s="43"/>
      <c r="F4263" s="35"/>
    </row>
    <row r="4264" spans="1:6">
      <c r="A4264" s="36"/>
      <c r="B4264" s="43"/>
      <c r="C4264" s="43"/>
      <c r="F4264" s="35"/>
    </row>
    <row r="4265" spans="1:6">
      <c r="A4265" s="36"/>
      <c r="B4265" s="43"/>
      <c r="C4265" s="43"/>
      <c r="F4265" s="35"/>
    </row>
    <row r="4266" spans="1:6">
      <c r="A4266" s="36"/>
      <c r="B4266" s="43"/>
      <c r="C4266" s="43"/>
      <c r="F4266" s="35"/>
    </row>
    <row r="4267" spans="1:6">
      <c r="A4267" s="36"/>
      <c r="B4267" s="43"/>
      <c r="C4267" s="43"/>
      <c r="F4267" s="35"/>
    </row>
    <row r="4268" spans="1:6">
      <c r="A4268" s="36"/>
      <c r="B4268" s="43"/>
      <c r="C4268" s="43"/>
      <c r="F4268" s="35"/>
    </row>
    <row r="4269" spans="1:6">
      <c r="A4269" s="36"/>
      <c r="B4269" s="43"/>
      <c r="C4269" s="43"/>
      <c r="F4269" s="35"/>
    </row>
    <row r="4270" spans="1:6">
      <c r="A4270" s="36"/>
      <c r="B4270" s="43"/>
      <c r="C4270" s="43"/>
      <c r="F4270" s="35"/>
    </row>
    <row r="4271" spans="1:6">
      <c r="A4271" s="36"/>
      <c r="B4271" s="43"/>
      <c r="C4271" s="43"/>
      <c r="F4271" s="35"/>
    </row>
    <row r="4272" spans="1:6">
      <c r="A4272" s="36"/>
      <c r="B4272" s="43"/>
      <c r="C4272" s="43"/>
      <c r="F4272" s="35"/>
    </row>
    <row r="4273" spans="1:6">
      <c r="A4273" s="36"/>
      <c r="B4273" s="43"/>
      <c r="C4273" s="43"/>
      <c r="F4273" s="35"/>
    </row>
    <row r="4274" spans="1:6">
      <c r="A4274" s="36"/>
      <c r="B4274" s="43"/>
      <c r="C4274" s="43"/>
      <c r="F4274" s="35"/>
    </row>
    <row r="4275" spans="1:6">
      <c r="A4275" s="36"/>
      <c r="B4275" s="43"/>
      <c r="C4275" s="43"/>
      <c r="F4275" s="35"/>
    </row>
    <row r="4276" spans="1:6">
      <c r="A4276" s="36"/>
      <c r="B4276" s="43"/>
      <c r="C4276" s="43"/>
      <c r="F4276" s="35"/>
    </row>
    <row r="4277" spans="1:6">
      <c r="A4277" s="36"/>
      <c r="B4277" s="43"/>
      <c r="C4277" s="43"/>
      <c r="F4277" s="35"/>
    </row>
    <row r="4278" spans="1:6">
      <c r="A4278" s="36"/>
      <c r="B4278" s="43"/>
      <c r="C4278" s="43"/>
      <c r="F4278" s="35"/>
    </row>
    <row r="4279" spans="1:6">
      <c r="A4279" s="36"/>
      <c r="B4279" s="43"/>
      <c r="C4279" s="43"/>
      <c r="F4279" s="35"/>
    </row>
    <row r="4280" spans="1:6">
      <c r="A4280" s="36"/>
      <c r="B4280" s="43"/>
      <c r="C4280" s="43"/>
      <c r="F4280" s="35"/>
    </row>
    <row r="4281" spans="1:6">
      <c r="A4281" s="36"/>
      <c r="B4281" s="43"/>
      <c r="C4281" s="43"/>
      <c r="F4281" s="35"/>
    </row>
    <row r="4282" spans="1:6">
      <c r="A4282" s="36"/>
      <c r="B4282" s="43"/>
      <c r="C4282" s="43"/>
      <c r="F4282" s="35"/>
    </row>
    <row r="4283" spans="1:6">
      <c r="A4283" s="36"/>
      <c r="B4283" s="43"/>
      <c r="C4283" s="43"/>
      <c r="F4283" s="35"/>
    </row>
    <row r="4284" spans="1:6">
      <c r="A4284" s="36"/>
      <c r="B4284" s="43"/>
      <c r="C4284" s="43"/>
      <c r="F4284" s="35"/>
    </row>
    <row r="4285" spans="1:6">
      <c r="A4285" s="36"/>
      <c r="B4285" s="43"/>
      <c r="C4285" s="43"/>
      <c r="F4285" s="35"/>
    </row>
    <row r="4286" spans="1:6">
      <c r="A4286" s="36"/>
      <c r="B4286" s="43"/>
      <c r="C4286" s="43"/>
      <c r="F4286" s="35"/>
    </row>
    <row r="4287" spans="1:6">
      <c r="A4287" s="36"/>
      <c r="B4287" s="43"/>
      <c r="C4287" s="43"/>
      <c r="F4287" s="35"/>
    </row>
    <row r="4288" spans="1:6">
      <c r="A4288" s="36"/>
      <c r="B4288" s="43"/>
      <c r="C4288" s="43"/>
      <c r="F4288" s="35"/>
    </row>
    <row r="4289" spans="1:6">
      <c r="A4289" s="36"/>
      <c r="B4289" s="43"/>
      <c r="C4289" s="43"/>
      <c r="F4289" s="35"/>
    </row>
    <row r="4290" spans="1:6">
      <c r="A4290" s="36"/>
      <c r="B4290" s="43"/>
      <c r="C4290" s="43"/>
      <c r="F4290" s="35"/>
    </row>
    <row r="4291" spans="1:6">
      <c r="A4291" s="36"/>
      <c r="B4291" s="43"/>
      <c r="C4291" s="43"/>
      <c r="F4291" s="35"/>
    </row>
    <row r="4292" spans="1:6">
      <c r="A4292" s="36"/>
      <c r="B4292" s="43"/>
      <c r="C4292" s="43"/>
      <c r="F4292" s="35"/>
    </row>
    <row r="4293" spans="1:6">
      <c r="A4293" s="36"/>
      <c r="B4293" s="43"/>
      <c r="C4293" s="43"/>
      <c r="F4293" s="35"/>
    </row>
    <row r="4294" spans="1:6">
      <c r="A4294" s="36"/>
      <c r="B4294" s="43"/>
      <c r="C4294" s="43"/>
      <c r="F4294" s="35"/>
    </row>
    <row r="4295" spans="1:6">
      <c r="A4295" s="36"/>
      <c r="B4295" s="43"/>
      <c r="C4295" s="43"/>
      <c r="F4295" s="35"/>
    </row>
    <row r="4296" spans="1:6">
      <c r="A4296" s="36"/>
      <c r="B4296" s="43"/>
      <c r="C4296" s="43"/>
      <c r="F4296" s="35"/>
    </row>
    <row r="4297" spans="1:6">
      <c r="A4297" s="36"/>
      <c r="B4297" s="43"/>
      <c r="C4297" s="43"/>
      <c r="F4297" s="35"/>
    </row>
    <row r="4298" spans="1:6">
      <c r="A4298" s="36"/>
      <c r="B4298" s="43"/>
      <c r="C4298" s="43"/>
      <c r="F4298" s="35"/>
    </row>
    <row r="4299" spans="1:6">
      <c r="A4299" s="36"/>
      <c r="B4299" s="43"/>
      <c r="C4299" s="43"/>
      <c r="F4299" s="35"/>
    </row>
    <row r="4300" spans="1:6">
      <c r="A4300" s="36"/>
      <c r="B4300" s="43"/>
      <c r="C4300" s="43"/>
      <c r="F4300" s="35"/>
    </row>
    <row r="4301" spans="1:6">
      <c r="A4301" s="36"/>
      <c r="B4301" s="43"/>
      <c r="C4301" s="43"/>
      <c r="F4301" s="35"/>
    </row>
    <row r="4302" spans="1:6">
      <c r="A4302" s="36"/>
      <c r="B4302" s="43"/>
      <c r="C4302" s="43"/>
      <c r="F4302" s="35"/>
    </row>
    <row r="4303" spans="1:6">
      <c r="A4303" s="36"/>
      <c r="B4303" s="43"/>
      <c r="C4303" s="43"/>
      <c r="F4303" s="35"/>
    </row>
    <row r="4304" spans="1:6">
      <c r="A4304" s="36"/>
      <c r="B4304" s="43"/>
      <c r="C4304" s="43"/>
      <c r="F4304" s="35"/>
    </row>
    <row r="4305" spans="1:6">
      <c r="A4305" s="36"/>
      <c r="B4305" s="43"/>
      <c r="C4305" s="43"/>
      <c r="F4305" s="35"/>
    </row>
    <row r="4306" spans="1:6">
      <c r="A4306" s="36"/>
      <c r="B4306" s="43"/>
      <c r="C4306" s="43"/>
      <c r="F4306" s="35"/>
    </row>
    <row r="4307" spans="1:6">
      <c r="A4307" s="36"/>
      <c r="B4307" s="43"/>
      <c r="C4307" s="43"/>
      <c r="F4307" s="35"/>
    </row>
    <row r="4308" spans="1:6">
      <c r="A4308" s="36"/>
      <c r="B4308" s="43"/>
      <c r="C4308" s="43"/>
      <c r="F4308" s="35"/>
    </row>
    <row r="4309" spans="1:6">
      <c r="A4309" s="36"/>
      <c r="B4309" s="43"/>
      <c r="C4309" s="43"/>
      <c r="F4309" s="35"/>
    </row>
    <row r="4310" spans="1:6">
      <c r="A4310" s="36"/>
      <c r="B4310" s="43"/>
      <c r="C4310" s="43"/>
      <c r="F4310" s="35"/>
    </row>
    <row r="4311" spans="1:6">
      <c r="A4311" s="36"/>
      <c r="B4311" s="43"/>
      <c r="C4311" s="43"/>
      <c r="F4311" s="35"/>
    </row>
    <row r="4312" spans="1:6">
      <c r="A4312" s="36"/>
      <c r="B4312" s="43"/>
      <c r="C4312" s="43"/>
      <c r="F4312" s="35"/>
    </row>
    <row r="4313" spans="1:6">
      <c r="A4313" s="36"/>
      <c r="B4313" s="43"/>
      <c r="C4313" s="43"/>
      <c r="F4313" s="35"/>
    </row>
    <row r="4314" spans="1:6">
      <c r="A4314" s="36"/>
      <c r="B4314" s="43"/>
      <c r="C4314" s="43"/>
      <c r="F4314" s="35"/>
    </row>
    <row r="4315" spans="1:6">
      <c r="A4315" s="36"/>
      <c r="B4315" s="43"/>
      <c r="C4315" s="43"/>
      <c r="F4315" s="35"/>
    </row>
    <row r="4316" spans="1:6">
      <c r="A4316" s="36"/>
      <c r="B4316" s="43"/>
      <c r="C4316" s="43"/>
      <c r="F4316" s="35"/>
    </row>
    <row r="4317" spans="1:6">
      <c r="A4317" s="36"/>
      <c r="B4317" s="43"/>
      <c r="C4317" s="43"/>
      <c r="F4317" s="35"/>
    </row>
    <row r="4318" spans="1:6">
      <c r="A4318" s="36"/>
      <c r="B4318" s="43"/>
      <c r="C4318" s="43"/>
      <c r="F4318" s="35"/>
    </row>
    <row r="4319" spans="1:6">
      <c r="A4319" s="36"/>
      <c r="B4319" s="43"/>
      <c r="C4319" s="43"/>
      <c r="F4319" s="35"/>
    </row>
    <row r="4320" spans="1:6">
      <c r="A4320" s="36"/>
      <c r="B4320" s="43"/>
      <c r="C4320" s="43"/>
      <c r="F4320" s="35"/>
    </row>
    <row r="4321" spans="1:6">
      <c r="A4321" s="36"/>
      <c r="B4321" s="43"/>
      <c r="C4321" s="43"/>
      <c r="F4321" s="35"/>
    </row>
    <row r="4322" spans="1:6">
      <c r="A4322" s="36"/>
      <c r="B4322" s="43"/>
      <c r="C4322" s="43"/>
      <c r="F4322" s="35"/>
    </row>
    <row r="4323" spans="1:6">
      <c r="A4323" s="36"/>
      <c r="B4323" s="43"/>
      <c r="C4323" s="43"/>
      <c r="F4323" s="35"/>
    </row>
    <row r="4324" spans="1:6">
      <c r="A4324" s="36"/>
      <c r="B4324" s="43"/>
      <c r="C4324" s="43"/>
      <c r="F4324" s="35"/>
    </row>
    <row r="4325" spans="1:6">
      <c r="A4325" s="36"/>
      <c r="B4325" s="43"/>
      <c r="C4325" s="43"/>
      <c r="F4325" s="35"/>
    </row>
    <row r="4326" spans="1:6">
      <c r="A4326" s="36"/>
      <c r="B4326" s="43"/>
      <c r="C4326" s="43"/>
      <c r="F4326" s="35"/>
    </row>
    <row r="4327" spans="1:6">
      <c r="A4327" s="36"/>
      <c r="B4327" s="43"/>
      <c r="C4327" s="43"/>
      <c r="F4327" s="35"/>
    </row>
    <row r="4328" spans="1:6">
      <c r="A4328" s="36"/>
      <c r="B4328" s="43"/>
      <c r="C4328" s="43"/>
      <c r="F4328" s="35"/>
    </row>
    <row r="4329" spans="1:6">
      <c r="A4329" s="36"/>
      <c r="B4329" s="43"/>
      <c r="C4329" s="43"/>
      <c r="F4329" s="35"/>
    </row>
    <row r="4330" spans="1:6">
      <c r="A4330" s="36"/>
      <c r="B4330" s="43"/>
      <c r="C4330" s="43"/>
      <c r="F4330" s="35"/>
    </row>
    <row r="4331" spans="1:6">
      <c r="A4331" s="36"/>
      <c r="B4331" s="43"/>
      <c r="C4331" s="43"/>
      <c r="F4331" s="35"/>
    </row>
    <row r="4332" spans="1:6">
      <c r="A4332" s="36"/>
      <c r="B4332" s="43"/>
      <c r="C4332" s="43"/>
      <c r="F4332" s="35"/>
    </row>
    <row r="4333" spans="1:6">
      <c r="A4333" s="36"/>
      <c r="B4333" s="43"/>
      <c r="C4333" s="43"/>
      <c r="F4333" s="35"/>
    </row>
    <row r="4334" spans="1:6">
      <c r="A4334" s="36"/>
      <c r="B4334" s="43"/>
      <c r="C4334" s="43"/>
      <c r="F4334" s="35"/>
    </row>
    <row r="4335" spans="1:6">
      <c r="A4335" s="36"/>
      <c r="B4335" s="43"/>
      <c r="C4335" s="43"/>
      <c r="F4335" s="35"/>
    </row>
    <row r="4336" spans="1:6">
      <c r="A4336" s="36"/>
      <c r="B4336" s="43"/>
      <c r="C4336" s="43"/>
      <c r="F4336" s="35"/>
    </row>
    <row r="4337" spans="1:6">
      <c r="A4337" s="36"/>
      <c r="B4337" s="43"/>
      <c r="C4337" s="43"/>
      <c r="F4337" s="35"/>
    </row>
    <row r="4338" spans="1:6">
      <c r="A4338" s="36"/>
      <c r="B4338" s="43"/>
      <c r="C4338" s="43"/>
      <c r="F4338" s="35"/>
    </row>
    <row r="4339" spans="1:6">
      <c r="A4339" s="36"/>
      <c r="B4339" s="43"/>
      <c r="C4339" s="43"/>
      <c r="F4339" s="35"/>
    </row>
    <row r="4340" spans="1:6">
      <c r="A4340" s="36"/>
      <c r="B4340" s="43"/>
      <c r="C4340" s="43"/>
      <c r="F4340" s="35"/>
    </row>
    <row r="4341" spans="1:6">
      <c r="A4341" s="36"/>
      <c r="B4341" s="43"/>
      <c r="C4341" s="43"/>
      <c r="F4341" s="35"/>
    </row>
    <row r="4342" spans="1:6">
      <c r="A4342" s="36"/>
      <c r="B4342" s="43"/>
      <c r="C4342" s="43"/>
      <c r="F4342" s="35"/>
    </row>
    <row r="4343" spans="1:6">
      <c r="A4343" s="36"/>
      <c r="B4343" s="43"/>
      <c r="C4343" s="43"/>
      <c r="F4343" s="35"/>
    </row>
    <row r="4344" spans="1:6">
      <c r="A4344" s="36"/>
      <c r="B4344" s="43"/>
      <c r="C4344" s="43"/>
      <c r="F4344" s="35"/>
    </row>
    <row r="4345" spans="1:6">
      <c r="A4345" s="36"/>
      <c r="B4345" s="43"/>
      <c r="C4345" s="43"/>
      <c r="F4345" s="35"/>
    </row>
    <row r="4346" spans="1:6">
      <c r="A4346" s="36"/>
      <c r="B4346" s="43"/>
      <c r="C4346" s="43"/>
      <c r="F4346" s="35"/>
    </row>
    <row r="4347" spans="1:6">
      <c r="A4347" s="36"/>
      <c r="B4347" s="43"/>
      <c r="C4347" s="43"/>
      <c r="F4347" s="35"/>
    </row>
    <row r="4348" spans="1:6">
      <c r="A4348" s="36"/>
      <c r="B4348" s="43"/>
      <c r="C4348" s="43"/>
      <c r="F4348" s="35"/>
    </row>
    <row r="4349" spans="1:6">
      <c r="A4349" s="36"/>
      <c r="B4349" s="43"/>
      <c r="C4349" s="43"/>
      <c r="F4349" s="35"/>
    </row>
    <row r="4350" spans="1:6">
      <c r="A4350" s="36"/>
      <c r="B4350" s="43"/>
      <c r="C4350" s="43"/>
      <c r="F4350" s="35"/>
    </row>
    <row r="4351" spans="1:6">
      <c r="A4351" s="36"/>
      <c r="B4351" s="43"/>
      <c r="C4351" s="43"/>
      <c r="F4351" s="35"/>
    </row>
    <row r="4352" spans="1:6">
      <c r="A4352" s="36"/>
      <c r="B4352" s="43"/>
      <c r="C4352" s="43"/>
      <c r="F4352" s="35"/>
    </row>
    <row r="4353" spans="1:6">
      <c r="A4353" s="36"/>
      <c r="B4353" s="43"/>
      <c r="C4353" s="43"/>
      <c r="F4353" s="35"/>
    </row>
    <row r="4354" spans="1:6">
      <c r="A4354" s="36"/>
      <c r="B4354" s="43"/>
      <c r="C4354" s="43"/>
      <c r="F4354" s="35"/>
    </row>
    <row r="4355" spans="1:6">
      <c r="A4355" s="36"/>
      <c r="B4355" s="43"/>
      <c r="C4355" s="43"/>
      <c r="F4355" s="35"/>
    </row>
    <row r="4356" spans="1:6">
      <c r="A4356" s="36"/>
      <c r="B4356" s="43"/>
      <c r="C4356" s="43"/>
      <c r="F4356" s="35"/>
    </row>
    <row r="4357" spans="1:6">
      <c r="A4357" s="36"/>
      <c r="B4357" s="43"/>
      <c r="C4357" s="43"/>
      <c r="F4357" s="35"/>
    </row>
    <row r="4358" spans="1:6">
      <c r="A4358" s="36"/>
      <c r="B4358" s="43"/>
      <c r="C4358" s="43"/>
      <c r="F4358" s="35"/>
    </row>
    <row r="4359" spans="1:6">
      <c r="A4359" s="36"/>
      <c r="B4359" s="43"/>
      <c r="C4359" s="43"/>
      <c r="F4359" s="35"/>
    </row>
    <row r="4360" spans="1:6">
      <c r="A4360" s="36"/>
      <c r="B4360" s="43"/>
      <c r="C4360" s="43"/>
      <c r="F4360" s="35"/>
    </row>
    <row r="4361" spans="1:6">
      <c r="A4361" s="36"/>
      <c r="B4361" s="43"/>
      <c r="C4361" s="43"/>
      <c r="F4361" s="35"/>
    </row>
    <row r="4362" spans="1:6">
      <c r="A4362" s="36"/>
      <c r="B4362" s="43"/>
      <c r="C4362" s="43"/>
      <c r="F4362" s="35"/>
    </row>
    <row r="4363" spans="1:6">
      <c r="A4363" s="36"/>
      <c r="B4363" s="43"/>
      <c r="C4363" s="43"/>
      <c r="F4363" s="35"/>
    </row>
    <row r="4364" spans="1:6">
      <c r="A4364" s="36"/>
      <c r="B4364" s="43"/>
      <c r="C4364" s="43"/>
      <c r="F4364" s="35"/>
    </row>
    <row r="4365" spans="1:6">
      <c r="A4365" s="36"/>
      <c r="B4365" s="43"/>
      <c r="C4365" s="43"/>
      <c r="F4365" s="35"/>
    </row>
    <row r="4366" spans="1:6">
      <c r="A4366" s="36"/>
      <c r="B4366" s="43"/>
      <c r="C4366" s="43"/>
      <c r="F4366" s="35"/>
    </row>
    <row r="4367" spans="1:6">
      <c r="A4367" s="36"/>
      <c r="B4367" s="43"/>
      <c r="C4367" s="43"/>
      <c r="F4367" s="35"/>
    </row>
    <row r="4368" spans="1:6">
      <c r="A4368" s="36"/>
      <c r="B4368" s="43"/>
      <c r="C4368" s="43"/>
      <c r="F4368" s="35"/>
    </row>
    <row r="4369" spans="1:6">
      <c r="A4369" s="36"/>
      <c r="B4369" s="43"/>
      <c r="C4369" s="43"/>
      <c r="F4369" s="35"/>
    </row>
    <row r="4370" spans="1:6">
      <c r="A4370" s="36"/>
      <c r="B4370" s="43"/>
      <c r="C4370" s="43"/>
      <c r="F4370" s="35"/>
    </row>
    <row r="4371" spans="1:6">
      <c r="A4371" s="36"/>
      <c r="B4371" s="43"/>
      <c r="C4371" s="43"/>
      <c r="F4371" s="35"/>
    </row>
    <row r="4372" spans="1:6">
      <c r="A4372" s="36"/>
      <c r="B4372" s="43"/>
      <c r="C4372" s="43"/>
      <c r="F4372" s="35"/>
    </row>
    <row r="4373" spans="1:6">
      <c r="A4373" s="36"/>
      <c r="B4373" s="43"/>
      <c r="C4373" s="43"/>
      <c r="F4373" s="35"/>
    </row>
    <row r="4374" spans="1:6">
      <c r="A4374" s="36"/>
      <c r="B4374" s="43"/>
      <c r="C4374" s="43"/>
      <c r="F4374" s="35"/>
    </row>
    <row r="4375" spans="1:6">
      <c r="A4375" s="36"/>
      <c r="B4375" s="43"/>
      <c r="C4375" s="43"/>
      <c r="F4375" s="35"/>
    </row>
    <row r="4376" spans="1:6">
      <c r="A4376" s="36"/>
      <c r="B4376" s="43"/>
      <c r="C4376" s="43"/>
      <c r="F4376" s="35"/>
    </row>
    <row r="4377" spans="1:6">
      <c r="A4377" s="36"/>
      <c r="B4377" s="43"/>
      <c r="C4377" s="43"/>
      <c r="F4377" s="35"/>
    </row>
    <row r="4378" spans="1:6">
      <c r="A4378" s="36"/>
      <c r="B4378" s="43"/>
      <c r="C4378" s="43"/>
      <c r="F4378" s="35"/>
    </row>
    <row r="4379" spans="1:6">
      <c r="A4379" s="36"/>
      <c r="B4379" s="43"/>
      <c r="C4379" s="43"/>
      <c r="F4379" s="35"/>
    </row>
    <row r="4380" spans="1:6">
      <c r="A4380" s="36"/>
      <c r="B4380" s="43"/>
      <c r="C4380" s="43"/>
      <c r="F4380" s="35"/>
    </row>
    <row r="4381" spans="1:6">
      <c r="A4381" s="36"/>
      <c r="B4381" s="43"/>
      <c r="C4381" s="43"/>
      <c r="F4381" s="35"/>
    </row>
    <row r="4382" spans="1:6">
      <c r="A4382" s="36"/>
      <c r="B4382" s="43"/>
      <c r="C4382" s="43"/>
      <c r="F4382" s="35"/>
    </row>
    <row r="4383" spans="1:6">
      <c r="A4383" s="36"/>
      <c r="B4383" s="43"/>
      <c r="C4383" s="43"/>
      <c r="F4383" s="35"/>
    </row>
    <row r="4384" spans="1:6">
      <c r="A4384" s="36"/>
      <c r="B4384" s="43"/>
      <c r="C4384" s="43"/>
      <c r="F4384" s="35"/>
    </row>
    <row r="4385" spans="1:6">
      <c r="A4385" s="36"/>
      <c r="B4385" s="43"/>
      <c r="C4385" s="43"/>
      <c r="F4385" s="35"/>
    </row>
    <row r="4386" spans="1:6">
      <c r="A4386" s="36"/>
      <c r="B4386" s="43"/>
      <c r="C4386" s="43"/>
      <c r="F4386" s="35"/>
    </row>
    <row r="4387" spans="1:6">
      <c r="A4387" s="36"/>
      <c r="B4387" s="43"/>
      <c r="C4387" s="43"/>
      <c r="F4387" s="35"/>
    </row>
    <row r="4388" spans="1:6">
      <c r="A4388" s="36"/>
      <c r="B4388" s="43"/>
      <c r="C4388" s="43"/>
      <c r="F4388" s="35"/>
    </row>
    <row r="4389" spans="1:6">
      <c r="A4389" s="36"/>
      <c r="B4389" s="43"/>
      <c r="C4389" s="43"/>
      <c r="F4389" s="35"/>
    </row>
    <row r="4390" spans="1:6">
      <c r="A4390" s="36"/>
      <c r="B4390" s="43"/>
      <c r="C4390" s="43"/>
      <c r="F4390" s="35"/>
    </row>
    <row r="4391" spans="1:6">
      <c r="A4391" s="36"/>
      <c r="B4391" s="43"/>
      <c r="C4391" s="43"/>
      <c r="F4391" s="35"/>
    </row>
    <row r="4392" spans="1:6">
      <c r="A4392" s="36"/>
      <c r="B4392" s="43"/>
      <c r="C4392" s="43"/>
      <c r="F4392" s="35"/>
    </row>
    <row r="4393" spans="1:6">
      <c r="A4393" s="36"/>
      <c r="B4393" s="43"/>
      <c r="C4393" s="43"/>
      <c r="F4393" s="35"/>
    </row>
    <row r="4394" spans="1:6">
      <c r="A4394" s="36"/>
      <c r="B4394" s="43"/>
      <c r="C4394" s="43"/>
      <c r="F4394" s="35"/>
    </row>
    <row r="4395" spans="1:6">
      <c r="A4395" s="36"/>
      <c r="B4395" s="43"/>
      <c r="C4395" s="43"/>
      <c r="F4395" s="35"/>
    </row>
    <row r="4396" spans="1:6">
      <c r="A4396" s="36"/>
      <c r="B4396" s="43"/>
      <c r="C4396" s="43"/>
      <c r="F4396" s="35"/>
    </row>
    <row r="4397" spans="1:6">
      <c r="A4397" s="36"/>
      <c r="B4397" s="43"/>
      <c r="C4397" s="43"/>
      <c r="F4397" s="35"/>
    </row>
    <row r="4398" spans="1:6">
      <c r="A4398" s="36"/>
      <c r="B4398" s="43"/>
      <c r="C4398" s="43"/>
      <c r="F4398" s="35"/>
    </row>
    <row r="4399" spans="1:6">
      <c r="A4399" s="36"/>
      <c r="B4399" s="43"/>
      <c r="C4399" s="43"/>
      <c r="F4399" s="35"/>
    </row>
    <row r="4400" spans="1:6">
      <c r="A4400" s="36"/>
      <c r="B4400" s="43"/>
      <c r="C4400" s="43"/>
      <c r="F4400" s="35"/>
    </row>
    <row r="4401" spans="1:6">
      <c r="A4401" s="36"/>
      <c r="B4401" s="43"/>
      <c r="C4401" s="43"/>
      <c r="F4401" s="35"/>
    </row>
    <row r="4402" spans="1:6">
      <c r="A4402" s="36"/>
      <c r="B4402" s="43"/>
      <c r="C4402" s="43"/>
      <c r="F4402" s="35"/>
    </row>
    <row r="4403" spans="1:6">
      <c r="A4403" s="36"/>
      <c r="B4403" s="43"/>
      <c r="C4403" s="43"/>
      <c r="F4403" s="35"/>
    </row>
    <row r="4404" spans="1:6">
      <c r="A4404" s="36"/>
      <c r="B4404" s="43"/>
      <c r="C4404" s="43"/>
      <c r="F4404" s="35"/>
    </row>
    <row r="4405" spans="1:6">
      <c r="A4405" s="36"/>
      <c r="B4405" s="43"/>
      <c r="C4405" s="43"/>
      <c r="F4405" s="35"/>
    </row>
    <row r="4406" spans="1:6">
      <c r="A4406" s="36"/>
      <c r="B4406" s="43"/>
      <c r="C4406" s="43"/>
      <c r="F4406" s="35"/>
    </row>
    <row r="4407" spans="1:6">
      <c r="A4407" s="36"/>
      <c r="B4407" s="43"/>
      <c r="C4407" s="43"/>
      <c r="F4407" s="35"/>
    </row>
    <row r="4408" spans="1:6">
      <c r="A4408" s="36"/>
      <c r="B4408" s="43"/>
      <c r="C4408" s="43"/>
      <c r="F4408" s="35"/>
    </row>
    <row r="4409" spans="1:6">
      <c r="A4409" s="36"/>
      <c r="B4409" s="43"/>
      <c r="C4409" s="43"/>
      <c r="F4409" s="35"/>
    </row>
    <row r="4410" spans="1:6">
      <c r="A4410" s="36"/>
      <c r="B4410" s="43"/>
      <c r="C4410" s="43"/>
      <c r="F4410" s="35"/>
    </row>
    <row r="4411" spans="1:6">
      <c r="A4411" s="36"/>
      <c r="B4411" s="43"/>
      <c r="C4411" s="43"/>
      <c r="F4411" s="35"/>
    </row>
    <row r="4412" spans="1:6">
      <c r="A4412" s="36"/>
      <c r="B4412" s="43"/>
      <c r="C4412" s="43"/>
      <c r="F4412" s="35"/>
    </row>
    <row r="4413" spans="1:6">
      <c r="A4413" s="36"/>
      <c r="B4413" s="43"/>
      <c r="C4413" s="43"/>
      <c r="F4413" s="35"/>
    </row>
    <row r="4414" spans="1:6">
      <c r="A4414" s="36"/>
      <c r="B4414" s="43"/>
      <c r="C4414" s="43"/>
      <c r="F4414" s="35"/>
    </row>
    <row r="4415" spans="1:6">
      <c r="A4415" s="36"/>
      <c r="B4415" s="43"/>
      <c r="C4415" s="43"/>
      <c r="F4415" s="35"/>
    </row>
    <row r="4416" spans="1:6">
      <c r="A4416" s="36"/>
      <c r="B4416" s="43"/>
      <c r="C4416" s="43"/>
      <c r="F4416" s="35"/>
    </row>
    <row r="4417" spans="1:6">
      <c r="A4417" s="36"/>
      <c r="B4417" s="43"/>
      <c r="C4417" s="43"/>
      <c r="F4417" s="35"/>
    </row>
    <row r="4418" spans="1:6">
      <c r="A4418" s="36"/>
      <c r="B4418" s="43"/>
      <c r="C4418" s="43"/>
      <c r="F4418" s="35"/>
    </row>
    <row r="4419" spans="1:6">
      <c r="A4419" s="36"/>
      <c r="B4419" s="43"/>
      <c r="C4419" s="43"/>
      <c r="F4419" s="35"/>
    </row>
    <row r="4420" spans="1:6">
      <c r="A4420" s="36"/>
      <c r="B4420" s="43"/>
      <c r="C4420" s="43"/>
      <c r="F4420" s="35"/>
    </row>
    <row r="4421" spans="1:6">
      <c r="A4421" s="36"/>
      <c r="B4421" s="43"/>
      <c r="C4421" s="43"/>
      <c r="F4421" s="35"/>
    </row>
    <row r="4422" spans="1:6">
      <c r="A4422" s="36"/>
      <c r="B4422" s="43"/>
      <c r="C4422" s="43"/>
      <c r="F4422" s="35"/>
    </row>
    <row r="4423" spans="1:6">
      <c r="A4423" s="36"/>
      <c r="B4423" s="43"/>
      <c r="C4423" s="43"/>
      <c r="F4423" s="35"/>
    </row>
    <row r="4424" spans="1:6">
      <c r="A4424" s="36"/>
      <c r="B4424" s="43"/>
      <c r="C4424" s="43"/>
      <c r="F4424" s="35"/>
    </row>
    <row r="4425" spans="1:6">
      <c r="A4425" s="36"/>
      <c r="B4425" s="43"/>
      <c r="C4425" s="43"/>
      <c r="F4425" s="35"/>
    </row>
    <row r="4426" spans="1:6">
      <c r="A4426" s="36"/>
      <c r="B4426" s="43"/>
      <c r="C4426" s="43"/>
      <c r="F4426" s="35"/>
    </row>
    <row r="4427" spans="1:6">
      <c r="A4427" s="36"/>
      <c r="B4427" s="43"/>
      <c r="C4427" s="43"/>
      <c r="F4427" s="35"/>
    </row>
    <row r="4428" spans="1:6">
      <c r="A4428" s="36"/>
      <c r="B4428" s="43"/>
      <c r="C4428" s="43"/>
      <c r="F4428" s="35"/>
    </row>
    <row r="4429" spans="1:6">
      <c r="A4429" s="36"/>
      <c r="B4429" s="43"/>
      <c r="C4429" s="43"/>
      <c r="F4429" s="35"/>
    </row>
    <row r="4430" spans="1:6">
      <c r="A4430" s="36"/>
      <c r="B4430" s="43"/>
      <c r="C4430" s="43"/>
      <c r="F4430" s="35"/>
    </row>
    <row r="4431" spans="1:6">
      <c r="A4431" s="36"/>
      <c r="B4431" s="43"/>
      <c r="C4431" s="43"/>
      <c r="F4431" s="35"/>
    </row>
    <row r="4432" spans="1:6">
      <c r="A4432" s="36"/>
      <c r="B4432" s="43"/>
      <c r="C4432" s="43"/>
      <c r="F4432" s="35"/>
    </row>
    <row r="4433" spans="1:6">
      <c r="A4433" s="36"/>
      <c r="B4433" s="43"/>
      <c r="C4433" s="43"/>
      <c r="F4433" s="35"/>
    </row>
    <row r="4434" spans="1:6">
      <c r="A4434" s="36"/>
      <c r="B4434" s="43"/>
      <c r="C4434" s="43"/>
      <c r="F4434" s="35"/>
    </row>
    <row r="4435" spans="1:6">
      <c r="A4435" s="36"/>
      <c r="B4435" s="43"/>
      <c r="C4435" s="43"/>
      <c r="F4435" s="35"/>
    </row>
    <row r="4436" spans="1:6">
      <c r="A4436" s="36"/>
      <c r="B4436" s="43"/>
      <c r="C4436" s="43"/>
      <c r="F4436" s="35"/>
    </row>
    <row r="4437" spans="1:6">
      <c r="A4437" s="36"/>
      <c r="B4437" s="43"/>
      <c r="C4437" s="43"/>
      <c r="F4437" s="35"/>
    </row>
    <row r="4438" spans="1:6">
      <c r="A4438" s="36"/>
      <c r="B4438" s="43"/>
      <c r="C4438" s="43"/>
      <c r="F4438" s="35"/>
    </row>
    <row r="4439" spans="1:6">
      <c r="A4439" s="36"/>
      <c r="B4439" s="43"/>
      <c r="C4439" s="43"/>
      <c r="F4439" s="35"/>
    </row>
    <row r="4440" spans="1:6">
      <c r="A4440" s="36"/>
      <c r="B4440" s="43"/>
      <c r="C4440" s="43"/>
      <c r="F4440" s="35"/>
    </row>
    <row r="4441" spans="1:6">
      <c r="A4441" s="36"/>
      <c r="B4441" s="43"/>
      <c r="C4441" s="43"/>
      <c r="F4441" s="35"/>
    </row>
    <row r="4442" spans="1:6">
      <c r="A4442" s="36"/>
      <c r="B4442" s="43"/>
      <c r="C4442" s="43"/>
      <c r="F4442" s="35"/>
    </row>
    <row r="4443" spans="1:6">
      <c r="A4443" s="36"/>
      <c r="B4443" s="43"/>
      <c r="C4443" s="43"/>
      <c r="F4443" s="35"/>
    </row>
    <row r="4444" spans="1:6">
      <c r="A4444" s="36"/>
      <c r="B4444" s="43"/>
      <c r="C4444" s="43"/>
      <c r="F4444" s="35"/>
    </row>
    <row r="4445" spans="1:6">
      <c r="A4445" s="36"/>
      <c r="B4445" s="43"/>
      <c r="C4445" s="43"/>
      <c r="F4445" s="35"/>
    </row>
    <row r="4446" spans="1:6">
      <c r="A4446" s="36"/>
      <c r="B4446" s="43"/>
      <c r="C4446" s="43"/>
      <c r="F4446" s="35"/>
    </row>
    <row r="4447" spans="1:6">
      <c r="A4447" s="36"/>
      <c r="B4447" s="43"/>
      <c r="C4447" s="43"/>
      <c r="F4447" s="35"/>
    </row>
    <row r="4448" spans="1:6">
      <c r="A4448" s="36"/>
      <c r="B4448" s="43"/>
      <c r="C4448" s="43"/>
      <c r="F4448" s="35"/>
    </row>
    <row r="4449" spans="1:6">
      <c r="A4449" s="36"/>
      <c r="B4449" s="43"/>
      <c r="C4449" s="43"/>
      <c r="F4449" s="35"/>
    </row>
    <row r="4450" spans="1:6">
      <c r="A4450" s="36"/>
      <c r="B4450" s="43"/>
      <c r="C4450" s="43"/>
      <c r="F4450" s="35"/>
    </row>
    <row r="4451" spans="1:6">
      <c r="A4451" s="36"/>
      <c r="B4451" s="43"/>
      <c r="C4451" s="43"/>
      <c r="F4451" s="35"/>
    </row>
    <row r="4452" spans="1:6">
      <c r="A4452" s="36"/>
      <c r="B4452" s="43"/>
      <c r="C4452" s="43"/>
      <c r="F4452" s="35"/>
    </row>
    <row r="4453" spans="1:6">
      <c r="A4453" s="36"/>
      <c r="B4453" s="43"/>
      <c r="C4453" s="43"/>
      <c r="F4453" s="35"/>
    </row>
    <row r="4454" spans="1:6">
      <c r="A4454" s="36"/>
      <c r="B4454" s="43"/>
      <c r="C4454" s="43"/>
      <c r="F4454" s="35"/>
    </row>
    <row r="4455" spans="1:6">
      <c r="A4455" s="36"/>
      <c r="B4455" s="43"/>
      <c r="C4455" s="43"/>
      <c r="F4455" s="35"/>
    </row>
    <row r="4456" spans="1:6">
      <c r="A4456" s="36"/>
      <c r="B4456" s="43"/>
      <c r="C4456" s="43"/>
      <c r="F4456" s="35"/>
    </row>
    <row r="4457" spans="1:6">
      <c r="A4457" s="36"/>
      <c r="B4457" s="43"/>
      <c r="C4457" s="43"/>
      <c r="F4457" s="35"/>
    </row>
    <row r="4458" spans="1:6">
      <c r="A4458" s="36"/>
      <c r="B4458" s="43"/>
      <c r="C4458" s="43"/>
      <c r="F4458" s="35"/>
    </row>
    <row r="4459" spans="1:6">
      <c r="A4459" s="36"/>
      <c r="B4459" s="43"/>
      <c r="C4459" s="43"/>
      <c r="F4459" s="35"/>
    </row>
    <row r="4460" spans="1:6">
      <c r="A4460" s="36"/>
      <c r="B4460" s="43"/>
      <c r="C4460" s="43"/>
      <c r="F4460" s="35"/>
    </row>
    <row r="4461" spans="1:6">
      <c r="A4461" s="36"/>
      <c r="B4461" s="43"/>
      <c r="C4461" s="43"/>
      <c r="F4461" s="35"/>
    </row>
    <row r="4462" spans="1:6">
      <c r="A4462" s="36"/>
      <c r="B4462" s="43"/>
      <c r="C4462" s="43"/>
      <c r="F4462" s="35"/>
    </row>
    <row r="4463" spans="1:6">
      <c r="A4463" s="36"/>
      <c r="B4463" s="43"/>
      <c r="C4463" s="43"/>
      <c r="F4463" s="35"/>
    </row>
    <row r="4464" spans="1:6">
      <c r="A4464" s="36"/>
      <c r="B4464" s="43"/>
      <c r="C4464" s="43"/>
      <c r="F4464" s="35"/>
    </row>
    <row r="4465" spans="1:6">
      <c r="A4465" s="36"/>
      <c r="B4465" s="43"/>
      <c r="C4465" s="43"/>
      <c r="F4465" s="35"/>
    </row>
    <row r="4466" spans="1:6">
      <c r="A4466" s="36"/>
      <c r="B4466" s="43"/>
      <c r="C4466" s="43"/>
      <c r="F4466" s="35"/>
    </row>
    <row r="4467" spans="1:6">
      <c r="A4467" s="36"/>
      <c r="B4467" s="43"/>
      <c r="C4467" s="43"/>
      <c r="F4467" s="35"/>
    </row>
    <row r="4468" spans="1:6">
      <c r="A4468" s="36"/>
      <c r="B4468" s="43"/>
      <c r="C4468" s="43"/>
      <c r="F4468" s="35"/>
    </row>
    <row r="4469" spans="1:6">
      <c r="A4469" s="36"/>
      <c r="B4469" s="43"/>
      <c r="C4469" s="43"/>
      <c r="F4469" s="35"/>
    </row>
    <row r="4470" spans="1:6">
      <c r="A4470" s="36"/>
      <c r="B4470" s="43"/>
      <c r="C4470" s="43"/>
      <c r="F4470" s="35"/>
    </row>
    <row r="4471" spans="1:6">
      <c r="A4471" s="36"/>
      <c r="B4471" s="43"/>
      <c r="C4471" s="43"/>
      <c r="F4471" s="35"/>
    </row>
    <row r="4472" spans="1:6">
      <c r="A4472" s="36"/>
      <c r="B4472" s="43"/>
      <c r="C4472" s="43"/>
      <c r="F4472" s="35"/>
    </row>
    <row r="4473" spans="1:6">
      <c r="A4473" s="36"/>
      <c r="B4473" s="43"/>
      <c r="C4473" s="43"/>
      <c r="F4473" s="35"/>
    </row>
    <row r="4474" spans="1:6">
      <c r="A4474" s="36"/>
      <c r="B4474" s="43"/>
      <c r="C4474" s="43"/>
      <c r="F4474" s="35"/>
    </row>
    <row r="4475" spans="1:6">
      <c r="A4475" s="36"/>
      <c r="B4475" s="43"/>
      <c r="C4475" s="43"/>
      <c r="F4475" s="35"/>
    </row>
    <row r="4476" spans="1:6">
      <c r="A4476" s="36"/>
      <c r="B4476" s="43"/>
      <c r="C4476" s="43"/>
      <c r="F4476" s="35"/>
    </row>
    <row r="4477" spans="1:6">
      <c r="A4477" s="36"/>
      <c r="B4477" s="43"/>
      <c r="C4477" s="43"/>
      <c r="F4477" s="35"/>
    </row>
    <row r="4478" spans="1:6">
      <c r="A4478" s="36"/>
      <c r="B4478" s="43"/>
      <c r="C4478" s="43"/>
      <c r="F4478" s="35"/>
    </row>
    <row r="4479" spans="1:6">
      <c r="A4479" s="36"/>
      <c r="B4479" s="43"/>
      <c r="C4479" s="43"/>
      <c r="F4479" s="35"/>
    </row>
    <row r="4480" spans="1:6">
      <c r="A4480" s="36"/>
      <c r="B4480" s="43"/>
      <c r="C4480" s="43"/>
      <c r="F4480" s="35"/>
    </row>
    <row r="4481" spans="1:6">
      <c r="A4481" s="36"/>
      <c r="B4481" s="43"/>
      <c r="C4481" s="43"/>
      <c r="F4481" s="35"/>
    </row>
    <row r="4482" spans="1:6">
      <c r="A4482" s="36"/>
      <c r="B4482" s="43"/>
      <c r="C4482" s="43"/>
      <c r="F4482" s="35"/>
    </row>
    <row r="4483" spans="1:6">
      <c r="A4483" s="36"/>
      <c r="B4483" s="43"/>
      <c r="C4483" s="43"/>
      <c r="F4483" s="35"/>
    </row>
    <row r="4484" spans="1:6">
      <c r="A4484" s="36"/>
      <c r="B4484" s="43"/>
      <c r="C4484" s="43"/>
      <c r="F4484" s="35"/>
    </row>
    <row r="4485" spans="1:6">
      <c r="A4485" s="36"/>
      <c r="B4485" s="43"/>
      <c r="C4485" s="43"/>
      <c r="F4485" s="35"/>
    </row>
    <row r="4486" spans="1:6">
      <c r="A4486" s="36"/>
      <c r="B4486" s="43"/>
      <c r="C4486" s="43"/>
      <c r="F4486" s="35"/>
    </row>
    <row r="4487" spans="1:6">
      <c r="A4487" s="36"/>
      <c r="B4487" s="43"/>
      <c r="C4487" s="43"/>
      <c r="F4487" s="35"/>
    </row>
    <row r="4488" spans="1:6">
      <c r="A4488" s="36"/>
      <c r="B4488" s="43"/>
      <c r="C4488" s="43"/>
      <c r="F4488" s="35"/>
    </row>
    <row r="4489" spans="1:6">
      <c r="A4489" s="36"/>
      <c r="B4489" s="43"/>
      <c r="C4489" s="43"/>
      <c r="F4489" s="35"/>
    </row>
    <row r="4490" spans="1:6">
      <c r="A4490" s="36"/>
      <c r="B4490" s="43"/>
      <c r="C4490" s="43"/>
      <c r="F4490" s="35"/>
    </row>
    <row r="4491" spans="1:6">
      <c r="A4491" s="36"/>
      <c r="B4491" s="43"/>
      <c r="C4491" s="43"/>
      <c r="F4491" s="35"/>
    </row>
    <row r="4492" spans="1:6">
      <c r="A4492" s="36"/>
      <c r="B4492" s="43"/>
      <c r="C4492" s="43"/>
      <c r="F4492" s="35"/>
    </row>
    <row r="4493" spans="1:6">
      <c r="A4493" s="36"/>
      <c r="B4493" s="43"/>
      <c r="C4493" s="43"/>
      <c r="F4493" s="35"/>
    </row>
    <row r="4494" spans="1:6">
      <c r="A4494" s="36"/>
      <c r="B4494" s="43"/>
      <c r="C4494" s="43"/>
      <c r="F4494" s="35"/>
    </row>
    <row r="4495" spans="1:6">
      <c r="A4495" s="36"/>
      <c r="B4495" s="43"/>
      <c r="C4495" s="43"/>
      <c r="F4495" s="35"/>
    </row>
    <row r="4496" spans="1:6">
      <c r="A4496" s="36"/>
      <c r="B4496" s="43"/>
      <c r="C4496" s="43"/>
      <c r="F4496" s="35"/>
    </row>
    <row r="4497" spans="1:6">
      <c r="A4497" s="36"/>
      <c r="B4497" s="43"/>
      <c r="C4497" s="43"/>
      <c r="F4497" s="35"/>
    </row>
    <row r="4498" spans="1:6">
      <c r="A4498" s="36"/>
      <c r="B4498" s="43"/>
      <c r="C4498" s="43"/>
      <c r="F4498" s="35"/>
    </row>
    <row r="4499" spans="1:6">
      <c r="A4499" s="36"/>
      <c r="B4499" s="43"/>
      <c r="C4499" s="43"/>
      <c r="F4499" s="35"/>
    </row>
    <row r="4500" spans="1:6">
      <c r="A4500" s="36"/>
      <c r="B4500" s="43"/>
      <c r="C4500" s="43"/>
      <c r="F4500" s="35"/>
    </row>
    <row r="4501" spans="1:6">
      <c r="A4501" s="36"/>
      <c r="B4501" s="43"/>
      <c r="C4501" s="43"/>
      <c r="F4501" s="35"/>
    </row>
    <row r="4502" spans="1:6">
      <c r="A4502" s="36"/>
      <c r="B4502" s="43"/>
      <c r="C4502" s="43"/>
      <c r="F4502" s="35"/>
    </row>
    <row r="4503" spans="1:6">
      <c r="A4503" s="36"/>
      <c r="B4503" s="43"/>
      <c r="C4503" s="43"/>
      <c r="F4503" s="35"/>
    </row>
    <row r="4504" spans="1:6">
      <c r="A4504" s="36"/>
      <c r="B4504" s="43"/>
      <c r="C4504" s="43"/>
      <c r="F4504" s="35"/>
    </row>
    <row r="4505" spans="1:6">
      <c r="A4505" s="36"/>
      <c r="B4505" s="43"/>
      <c r="C4505" s="43"/>
      <c r="F4505" s="35"/>
    </row>
    <row r="4506" spans="1:6">
      <c r="A4506" s="36"/>
      <c r="B4506" s="43"/>
      <c r="C4506" s="43"/>
      <c r="F4506" s="35"/>
    </row>
    <row r="4507" spans="1:6">
      <c r="A4507" s="36"/>
      <c r="B4507" s="43"/>
      <c r="C4507" s="43"/>
      <c r="F4507" s="35"/>
    </row>
    <row r="4508" spans="1:6">
      <c r="A4508" s="36"/>
      <c r="B4508" s="43"/>
      <c r="C4508" s="43"/>
      <c r="F4508" s="35"/>
    </row>
    <row r="4509" spans="1:6">
      <c r="A4509" s="36"/>
      <c r="B4509" s="43"/>
      <c r="C4509" s="43"/>
      <c r="F4509" s="35"/>
    </row>
    <row r="4510" spans="1:6">
      <c r="A4510" s="36"/>
      <c r="B4510" s="43"/>
      <c r="C4510" s="43"/>
      <c r="F4510" s="35"/>
    </row>
    <row r="4511" spans="1:6">
      <c r="A4511" s="36"/>
      <c r="B4511" s="43"/>
      <c r="C4511" s="43"/>
      <c r="F4511" s="35"/>
    </row>
    <row r="4512" spans="1:6">
      <c r="A4512" s="36"/>
      <c r="B4512" s="43"/>
      <c r="C4512" s="43"/>
      <c r="F4512" s="35"/>
    </row>
    <row r="4513" spans="1:6">
      <c r="A4513" s="36"/>
      <c r="B4513" s="43"/>
      <c r="C4513" s="43"/>
      <c r="F4513" s="35"/>
    </row>
    <row r="4514" spans="1:6">
      <c r="A4514" s="36"/>
      <c r="B4514" s="43"/>
      <c r="C4514" s="43"/>
      <c r="F4514" s="35"/>
    </row>
    <row r="4515" spans="1:6">
      <c r="A4515" s="36"/>
      <c r="B4515" s="43"/>
      <c r="C4515" s="43"/>
      <c r="F4515" s="35"/>
    </row>
    <row r="4516" spans="1:6">
      <c r="A4516" s="36"/>
      <c r="B4516" s="43"/>
      <c r="C4516" s="43"/>
      <c r="F4516" s="35"/>
    </row>
    <row r="4517" spans="1:6">
      <c r="A4517" s="36"/>
      <c r="B4517" s="43"/>
      <c r="C4517" s="43"/>
      <c r="F4517" s="35"/>
    </row>
    <row r="4518" spans="1:6">
      <c r="A4518" s="36"/>
      <c r="B4518" s="43"/>
      <c r="C4518" s="43"/>
      <c r="F4518" s="35"/>
    </row>
    <row r="4519" spans="1:6">
      <c r="A4519" s="36"/>
      <c r="B4519" s="43"/>
      <c r="C4519" s="43"/>
      <c r="F4519" s="35"/>
    </row>
    <row r="4520" spans="1:6">
      <c r="A4520" s="36"/>
      <c r="B4520" s="43"/>
      <c r="C4520" s="43"/>
      <c r="F4520" s="35"/>
    </row>
    <row r="4521" spans="1:6">
      <c r="A4521" s="36"/>
      <c r="B4521" s="43"/>
      <c r="C4521" s="43"/>
      <c r="F4521" s="35"/>
    </row>
    <row r="4522" spans="1:6">
      <c r="A4522" s="36"/>
      <c r="B4522" s="43"/>
      <c r="C4522" s="43"/>
      <c r="F4522" s="35"/>
    </row>
    <row r="4523" spans="1:6">
      <c r="A4523" s="36"/>
      <c r="B4523" s="43"/>
      <c r="C4523" s="43"/>
      <c r="F4523" s="35"/>
    </row>
    <row r="4524" spans="1:6">
      <c r="A4524" s="36"/>
      <c r="B4524" s="43"/>
      <c r="C4524" s="43"/>
      <c r="F4524" s="35"/>
    </row>
    <row r="4525" spans="1:6">
      <c r="A4525" s="36"/>
      <c r="B4525" s="43"/>
      <c r="C4525" s="43"/>
      <c r="F4525" s="35"/>
    </row>
    <row r="4526" spans="1:6">
      <c r="A4526" s="36"/>
      <c r="B4526" s="43"/>
      <c r="C4526" s="43"/>
      <c r="F4526" s="35"/>
    </row>
    <row r="4527" spans="1:6">
      <c r="A4527" s="36"/>
      <c r="B4527" s="43"/>
      <c r="C4527" s="43"/>
      <c r="F4527" s="35"/>
    </row>
    <row r="4528" spans="1:6">
      <c r="A4528" s="36"/>
      <c r="B4528" s="43"/>
      <c r="C4528" s="43"/>
      <c r="F4528" s="35"/>
    </row>
    <row r="4529" spans="1:6">
      <c r="A4529" s="36"/>
      <c r="B4529" s="43"/>
      <c r="C4529" s="43"/>
      <c r="F4529" s="35"/>
    </row>
    <row r="4530" spans="1:6">
      <c r="A4530" s="36"/>
      <c r="B4530" s="43"/>
      <c r="C4530" s="43"/>
      <c r="F4530" s="35"/>
    </row>
    <row r="4531" spans="1:6">
      <c r="A4531" s="36"/>
      <c r="B4531" s="43"/>
      <c r="C4531" s="43"/>
      <c r="F4531" s="35"/>
    </row>
    <row r="4532" spans="1:6">
      <c r="A4532" s="36"/>
      <c r="B4532" s="43"/>
      <c r="C4532" s="43"/>
      <c r="F4532" s="35"/>
    </row>
    <row r="4533" spans="1:6">
      <c r="A4533" s="36"/>
      <c r="B4533" s="43"/>
      <c r="C4533" s="43"/>
      <c r="F4533" s="35"/>
    </row>
    <row r="4534" spans="1:6">
      <c r="A4534" s="36"/>
      <c r="B4534" s="43"/>
      <c r="C4534" s="43"/>
      <c r="F4534" s="35"/>
    </row>
    <row r="4535" spans="1:6">
      <c r="A4535" s="36"/>
      <c r="B4535" s="43"/>
      <c r="C4535" s="43"/>
      <c r="F4535" s="35"/>
    </row>
    <row r="4536" spans="1:6">
      <c r="A4536" s="36"/>
      <c r="B4536" s="43"/>
      <c r="C4536" s="43"/>
      <c r="F4536" s="35"/>
    </row>
    <row r="4537" spans="1:6">
      <c r="A4537" s="36"/>
      <c r="B4537" s="43"/>
      <c r="C4537" s="43"/>
      <c r="F4537" s="35"/>
    </row>
    <row r="4538" spans="1:6">
      <c r="A4538" s="36"/>
      <c r="B4538" s="43"/>
      <c r="C4538" s="43"/>
      <c r="F4538" s="35"/>
    </row>
    <row r="4539" spans="1:6">
      <c r="A4539" s="36"/>
      <c r="B4539" s="43"/>
      <c r="C4539" s="43"/>
      <c r="F4539" s="35"/>
    </row>
    <row r="4540" spans="1:6">
      <c r="A4540" s="36"/>
      <c r="B4540" s="43"/>
      <c r="C4540" s="43"/>
      <c r="F4540" s="35"/>
    </row>
    <row r="4541" spans="1:6">
      <c r="A4541" s="36"/>
      <c r="B4541" s="43"/>
      <c r="C4541" s="43"/>
      <c r="F4541" s="35"/>
    </row>
    <row r="4542" spans="1:6">
      <c r="A4542" s="36"/>
      <c r="B4542" s="43"/>
      <c r="C4542" s="43"/>
      <c r="F4542" s="35"/>
    </row>
    <row r="4543" spans="1:6">
      <c r="A4543" s="36"/>
      <c r="B4543" s="43"/>
      <c r="C4543" s="43"/>
      <c r="F4543" s="35"/>
    </row>
    <row r="4544" spans="1:6">
      <c r="A4544" s="36"/>
      <c r="B4544" s="43"/>
      <c r="C4544" s="43"/>
      <c r="F4544" s="35"/>
    </row>
    <row r="4545" spans="1:6">
      <c r="A4545" s="36"/>
      <c r="B4545" s="43"/>
      <c r="C4545" s="43"/>
      <c r="F4545" s="35"/>
    </row>
    <row r="4546" spans="1:6">
      <c r="A4546" s="36"/>
      <c r="B4546" s="43"/>
      <c r="C4546" s="43"/>
      <c r="F4546" s="35"/>
    </row>
    <row r="4547" spans="1:6">
      <c r="A4547" s="36"/>
      <c r="B4547" s="43"/>
      <c r="C4547" s="43"/>
      <c r="F4547" s="35"/>
    </row>
    <row r="4548" spans="1:6">
      <c r="A4548" s="36"/>
      <c r="B4548" s="43"/>
      <c r="C4548" s="43"/>
      <c r="F4548" s="35"/>
    </row>
    <row r="4549" spans="1:6">
      <c r="A4549" s="36"/>
      <c r="B4549" s="43"/>
      <c r="C4549" s="43"/>
      <c r="F4549" s="35"/>
    </row>
    <row r="4550" spans="1:6">
      <c r="A4550" s="36"/>
      <c r="B4550" s="43"/>
      <c r="C4550" s="43"/>
      <c r="F4550" s="35"/>
    </row>
    <row r="4551" spans="1:6">
      <c r="A4551" s="36"/>
      <c r="B4551" s="43"/>
      <c r="C4551" s="43"/>
      <c r="F4551" s="35"/>
    </row>
    <row r="4552" spans="1:6">
      <c r="A4552" s="36"/>
      <c r="B4552" s="43"/>
      <c r="C4552" s="43"/>
      <c r="F4552" s="35"/>
    </row>
    <row r="4553" spans="1:6">
      <c r="A4553" s="36"/>
      <c r="B4553" s="43"/>
      <c r="C4553" s="43"/>
      <c r="F4553" s="35"/>
    </row>
    <row r="4554" spans="1:6">
      <c r="A4554" s="36"/>
      <c r="B4554" s="43"/>
      <c r="C4554" s="43"/>
      <c r="F4554" s="35"/>
    </row>
    <row r="4555" spans="1:6">
      <c r="A4555" s="36"/>
      <c r="B4555" s="43"/>
      <c r="C4555" s="43"/>
      <c r="F4555" s="35"/>
    </row>
    <row r="4556" spans="1:6">
      <c r="A4556" s="36"/>
      <c r="B4556" s="43"/>
      <c r="C4556" s="43"/>
      <c r="F4556" s="35"/>
    </row>
    <row r="4557" spans="1:6">
      <c r="A4557" s="36"/>
      <c r="B4557" s="43"/>
      <c r="C4557" s="43"/>
      <c r="F4557" s="35"/>
    </row>
    <row r="4558" spans="1:6">
      <c r="A4558" s="36"/>
      <c r="B4558" s="43"/>
      <c r="C4558" s="43"/>
      <c r="F4558" s="35"/>
    </row>
    <row r="4559" spans="1:6">
      <c r="A4559" s="36"/>
      <c r="B4559" s="43"/>
      <c r="C4559" s="43"/>
      <c r="F4559" s="35"/>
    </row>
    <row r="4560" spans="1:6">
      <c r="A4560" s="36"/>
      <c r="B4560" s="43"/>
      <c r="C4560" s="43"/>
      <c r="F4560" s="35"/>
    </row>
    <row r="4561" spans="1:6">
      <c r="A4561" s="36"/>
      <c r="B4561" s="43"/>
      <c r="C4561" s="43"/>
      <c r="F4561" s="35"/>
    </row>
    <row r="4562" spans="1:6">
      <c r="A4562" s="36"/>
      <c r="B4562" s="43"/>
      <c r="C4562" s="43"/>
      <c r="F4562" s="35"/>
    </row>
    <row r="4563" spans="1:6">
      <c r="A4563" s="36"/>
      <c r="B4563" s="43"/>
      <c r="C4563" s="43"/>
      <c r="F4563" s="35"/>
    </row>
    <row r="4564" spans="1:6">
      <c r="A4564" s="36"/>
      <c r="B4564" s="43"/>
      <c r="C4564" s="43"/>
      <c r="F4564" s="35"/>
    </row>
    <row r="4565" spans="1:6">
      <c r="A4565" s="36"/>
      <c r="B4565" s="43"/>
      <c r="C4565" s="43"/>
      <c r="F4565" s="35"/>
    </row>
    <row r="4566" spans="1:6">
      <c r="A4566" s="36"/>
      <c r="B4566" s="43"/>
      <c r="C4566" s="43"/>
      <c r="F4566" s="35"/>
    </row>
    <row r="4567" spans="1:6">
      <c r="A4567" s="36"/>
      <c r="B4567" s="43"/>
      <c r="C4567" s="43"/>
      <c r="F4567" s="35"/>
    </row>
    <row r="4568" spans="1:6">
      <c r="A4568" s="36"/>
      <c r="B4568" s="43"/>
      <c r="C4568" s="43"/>
      <c r="F4568" s="35"/>
    </row>
    <row r="4569" spans="1:6">
      <c r="A4569" s="36"/>
      <c r="B4569" s="43"/>
      <c r="C4569" s="43"/>
      <c r="F4569" s="35"/>
    </row>
    <row r="4570" spans="1:6">
      <c r="A4570" s="36"/>
      <c r="B4570" s="43"/>
      <c r="C4570" s="43"/>
      <c r="F4570" s="35"/>
    </row>
    <row r="4571" spans="1:6">
      <c r="A4571" s="36"/>
      <c r="B4571" s="43"/>
      <c r="C4571" s="43"/>
      <c r="F4571" s="35"/>
    </row>
    <row r="4572" spans="1:6">
      <c r="A4572" s="36"/>
      <c r="B4572" s="43"/>
      <c r="C4572" s="43"/>
      <c r="F4572" s="35"/>
    </row>
    <row r="4573" spans="1:6">
      <c r="A4573" s="36"/>
      <c r="B4573" s="43"/>
      <c r="C4573" s="43"/>
      <c r="F4573" s="35"/>
    </row>
    <row r="4574" spans="1:6">
      <c r="A4574" s="36"/>
      <c r="B4574" s="43"/>
      <c r="C4574" s="43"/>
      <c r="F4574" s="35"/>
    </row>
    <row r="4575" spans="1:6">
      <c r="A4575" s="36"/>
      <c r="B4575" s="43"/>
      <c r="C4575" s="43"/>
      <c r="F4575" s="35"/>
    </row>
    <row r="4576" spans="1:6">
      <c r="A4576" s="36"/>
      <c r="B4576" s="43"/>
      <c r="C4576" s="43"/>
      <c r="F4576" s="35"/>
    </row>
    <row r="4577" spans="1:6">
      <c r="A4577" s="36"/>
      <c r="B4577" s="43"/>
      <c r="C4577" s="43"/>
      <c r="F4577" s="35"/>
    </row>
    <row r="4578" spans="1:6">
      <c r="A4578" s="36"/>
      <c r="B4578" s="43"/>
      <c r="C4578" s="43"/>
      <c r="F4578" s="35"/>
    </row>
    <row r="4579" spans="1:6">
      <c r="A4579" s="36"/>
      <c r="B4579" s="43"/>
      <c r="C4579" s="43"/>
      <c r="F4579" s="35"/>
    </row>
    <row r="4580" spans="1:6">
      <c r="A4580" s="36"/>
      <c r="B4580" s="43"/>
      <c r="C4580" s="43"/>
      <c r="F4580" s="35"/>
    </row>
    <row r="4581" spans="1:6">
      <c r="A4581" s="36"/>
      <c r="B4581" s="43"/>
      <c r="C4581" s="43"/>
      <c r="F4581" s="35"/>
    </row>
    <row r="4582" spans="1:6">
      <c r="A4582" s="36"/>
      <c r="B4582" s="43"/>
      <c r="C4582" s="43"/>
      <c r="F4582" s="35"/>
    </row>
    <row r="4583" spans="1:6">
      <c r="A4583" s="36"/>
      <c r="B4583" s="43"/>
      <c r="C4583" s="43"/>
      <c r="F4583" s="35"/>
    </row>
    <row r="4584" spans="1:6">
      <c r="A4584" s="36"/>
      <c r="B4584" s="43"/>
      <c r="C4584" s="43"/>
      <c r="F4584" s="35"/>
    </row>
    <row r="4585" spans="1:6">
      <c r="A4585" s="36"/>
      <c r="B4585" s="43"/>
      <c r="C4585" s="43"/>
      <c r="F4585" s="35"/>
    </row>
    <row r="4586" spans="1:6">
      <c r="A4586" s="36"/>
      <c r="B4586" s="43"/>
      <c r="C4586" s="43"/>
      <c r="F4586" s="35"/>
    </row>
    <row r="4587" spans="1:6">
      <c r="A4587" s="36"/>
      <c r="B4587" s="43"/>
      <c r="C4587" s="43"/>
      <c r="F4587" s="35"/>
    </row>
    <row r="4588" spans="1:6">
      <c r="A4588" s="36"/>
      <c r="B4588" s="43"/>
      <c r="C4588" s="43"/>
      <c r="F4588" s="35"/>
    </row>
    <row r="4589" spans="1:6">
      <c r="A4589" s="36"/>
      <c r="B4589" s="43"/>
      <c r="C4589" s="43"/>
      <c r="F4589" s="35"/>
    </row>
    <row r="4590" spans="1:6">
      <c r="A4590" s="36"/>
      <c r="B4590" s="43"/>
      <c r="C4590" s="43"/>
      <c r="F4590" s="35"/>
    </row>
    <row r="4591" spans="1:6">
      <c r="A4591" s="36"/>
      <c r="B4591" s="43"/>
      <c r="C4591" s="43"/>
      <c r="F4591" s="35"/>
    </row>
    <row r="4592" spans="1:6">
      <c r="A4592" s="36"/>
      <c r="B4592" s="43"/>
      <c r="C4592" s="43"/>
      <c r="F4592" s="35"/>
    </row>
    <row r="4593" spans="1:6">
      <c r="A4593" s="36"/>
      <c r="B4593" s="43"/>
      <c r="C4593" s="43"/>
      <c r="F4593" s="35"/>
    </row>
    <row r="4594" spans="1:6">
      <c r="A4594" s="36"/>
      <c r="B4594" s="43"/>
      <c r="C4594" s="43"/>
      <c r="F4594" s="35"/>
    </row>
    <row r="4595" spans="1:6">
      <c r="A4595" s="36"/>
      <c r="B4595" s="43"/>
      <c r="C4595" s="43"/>
      <c r="F4595" s="35"/>
    </row>
    <row r="4596" spans="1:6">
      <c r="A4596" s="36"/>
      <c r="B4596" s="43"/>
      <c r="C4596" s="43"/>
      <c r="F4596" s="35"/>
    </row>
    <row r="4597" spans="1:6">
      <c r="A4597" s="36"/>
      <c r="B4597" s="43"/>
      <c r="C4597" s="43"/>
      <c r="F4597" s="35"/>
    </row>
    <row r="4598" spans="1:6">
      <c r="A4598" s="36"/>
      <c r="B4598" s="43"/>
      <c r="C4598" s="43"/>
      <c r="F4598" s="35"/>
    </row>
    <row r="4599" spans="1:6">
      <c r="A4599" s="36"/>
      <c r="B4599" s="43"/>
      <c r="C4599" s="43"/>
      <c r="F4599" s="35"/>
    </row>
    <row r="4600" spans="1:6">
      <c r="A4600" s="36"/>
      <c r="B4600" s="43"/>
      <c r="C4600" s="43"/>
      <c r="F4600" s="35"/>
    </row>
    <row r="4601" spans="1:6">
      <c r="A4601" s="36"/>
      <c r="B4601" s="43"/>
      <c r="C4601" s="43"/>
      <c r="F4601" s="35"/>
    </row>
    <row r="4602" spans="1:6">
      <c r="A4602" s="36"/>
      <c r="B4602" s="43"/>
      <c r="C4602" s="43"/>
      <c r="F4602" s="35"/>
    </row>
    <row r="4603" spans="1:6">
      <c r="A4603" s="36"/>
      <c r="B4603" s="43"/>
      <c r="C4603" s="43"/>
      <c r="F4603" s="35"/>
    </row>
    <row r="4604" spans="1:6">
      <c r="A4604" s="36"/>
      <c r="B4604" s="43"/>
      <c r="C4604" s="43"/>
      <c r="F4604" s="35"/>
    </row>
    <row r="4605" spans="1:6">
      <c r="A4605" s="36"/>
      <c r="B4605" s="43"/>
      <c r="C4605" s="43"/>
      <c r="F4605" s="35"/>
    </row>
    <row r="4606" spans="1:6">
      <c r="A4606" s="36"/>
      <c r="B4606" s="43"/>
      <c r="C4606" s="43"/>
      <c r="F4606" s="35"/>
    </row>
    <row r="4607" spans="1:6">
      <c r="A4607" s="36"/>
      <c r="B4607" s="43"/>
      <c r="C4607" s="43"/>
      <c r="F4607" s="35"/>
    </row>
    <row r="4608" spans="1:6">
      <c r="A4608" s="36"/>
      <c r="B4608" s="43"/>
      <c r="C4608" s="43"/>
      <c r="F4608" s="35"/>
    </row>
    <row r="4609" spans="1:6">
      <c r="A4609" s="36"/>
      <c r="B4609" s="43"/>
      <c r="C4609" s="43"/>
      <c r="F4609" s="35"/>
    </row>
    <row r="4610" spans="1:6">
      <c r="A4610" s="36"/>
      <c r="B4610" s="43"/>
      <c r="C4610" s="43"/>
      <c r="F4610" s="35"/>
    </row>
    <row r="4611" spans="1:6">
      <c r="A4611" s="36"/>
      <c r="B4611" s="43"/>
      <c r="C4611" s="43"/>
      <c r="F4611" s="35"/>
    </row>
    <row r="4612" spans="1:6">
      <c r="A4612" s="36"/>
      <c r="B4612" s="43"/>
      <c r="C4612" s="43"/>
      <c r="F4612" s="35"/>
    </row>
    <row r="4613" spans="1:6">
      <c r="A4613" s="36"/>
      <c r="B4613" s="43"/>
      <c r="C4613" s="43"/>
      <c r="F4613" s="35"/>
    </row>
    <row r="4614" spans="1:6">
      <c r="A4614" s="36"/>
      <c r="B4614" s="43"/>
      <c r="C4614" s="43"/>
      <c r="F4614" s="35"/>
    </row>
    <row r="4615" spans="1:6">
      <c r="A4615" s="36"/>
      <c r="B4615" s="43"/>
      <c r="C4615" s="43"/>
      <c r="F4615" s="35"/>
    </row>
    <row r="4616" spans="1:6">
      <c r="A4616" s="36"/>
      <c r="B4616" s="43"/>
      <c r="C4616" s="43"/>
      <c r="F4616" s="35"/>
    </row>
    <row r="4617" spans="1:6">
      <c r="A4617" s="36"/>
      <c r="B4617" s="43"/>
      <c r="C4617" s="43"/>
      <c r="F4617" s="35"/>
    </row>
    <row r="4618" spans="1:6">
      <c r="A4618" s="36"/>
      <c r="B4618" s="43"/>
      <c r="C4618" s="43"/>
      <c r="F4618" s="35"/>
    </row>
    <row r="4619" spans="1:6">
      <c r="A4619" s="36"/>
      <c r="B4619" s="43"/>
      <c r="C4619" s="43"/>
      <c r="F4619" s="35"/>
    </row>
    <row r="4620" spans="1:6">
      <c r="A4620" s="36"/>
      <c r="B4620" s="43"/>
      <c r="C4620" s="43"/>
      <c r="F4620" s="35"/>
    </row>
    <row r="4621" spans="1:6">
      <c r="A4621" s="36"/>
      <c r="B4621" s="43"/>
      <c r="C4621" s="43"/>
      <c r="F4621" s="35"/>
    </row>
    <row r="4622" spans="1:6">
      <c r="A4622" s="36"/>
      <c r="B4622" s="43"/>
      <c r="C4622" s="43"/>
      <c r="F4622" s="35"/>
    </row>
    <row r="4623" spans="1:6">
      <c r="A4623" s="36"/>
      <c r="B4623" s="43"/>
      <c r="C4623" s="43"/>
      <c r="F4623" s="35"/>
    </row>
    <row r="4624" spans="1:6">
      <c r="A4624" s="36"/>
      <c r="B4624" s="43"/>
      <c r="C4624" s="43"/>
      <c r="F4624" s="35"/>
    </row>
    <row r="4625" spans="1:6">
      <c r="A4625" s="36"/>
      <c r="B4625" s="43"/>
      <c r="C4625" s="43"/>
      <c r="F4625" s="35"/>
    </row>
    <row r="4626" spans="1:6">
      <c r="A4626" s="36"/>
      <c r="B4626" s="43"/>
      <c r="C4626" s="43"/>
      <c r="F4626" s="35"/>
    </row>
    <row r="4627" spans="1:6">
      <c r="A4627" s="36"/>
      <c r="B4627" s="43"/>
      <c r="C4627" s="43"/>
      <c r="F4627" s="35"/>
    </row>
    <row r="4628" spans="1:6">
      <c r="A4628" s="36"/>
      <c r="B4628" s="43"/>
      <c r="C4628" s="43"/>
      <c r="F4628" s="35"/>
    </row>
    <row r="4629" spans="1:6">
      <c r="A4629" s="36"/>
      <c r="B4629" s="43"/>
      <c r="C4629" s="43"/>
      <c r="F4629" s="35"/>
    </row>
    <row r="4630" spans="1:6">
      <c r="A4630" s="36"/>
      <c r="B4630" s="43"/>
      <c r="C4630" s="43"/>
      <c r="F4630" s="35"/>
    </row>
    <row r="4631" spans="1:6">
      <c r="A4631" s="36"/>
      <c r="B4631" s="43"/>
      <c r="C4631" s="43"/>
      <c r="F4631" s="35"/>
    </row>
    <row r="4632" spans="1:6">
      <c r="A4632" s="36"/>
      <c r="B4632" s="43"/>
      <c r="C4632" s="43"/>
      <c r="F4632" s="35"/>
    </row>
    <row r="4633" spans="1:6">
      <c r="A4633" s="36"/>
      <c r="B4633" s="43"/>
      <c r="C4633" s="43"/>
      <c r="F4633" s="35"/>
    </row>
    <row r="4634" spans="1:6">
      <c r="A4634" s="36"/>
      <c r="B4634" s="43"/>
      <c r="C4634" s="43"/>
      <c r="F4634" s="35"/>
    </row>
    <row r="4635" spans="1:6">
      <c r="A4635" s="36"/>
      <c r="B4635" s="43"/>
      <c r="C4635" s="43"/>
      <c r="F4635" s="35"/>
    </row>
    <row r="4636" spans="1:6">
      <c r="A4636" s="36"/>
      <c r="B4636" s="43"/>
      <c r="C4636" s="43"/>
      <c r="F4636" s="35"/>
    </row>
    <row r="4637" spans="1:6">
      <c r="A4637" s="36"/>
      <c r="B4637" s="43"/>
      <c r="C4637" s="43"/>
      <c r="F4637" s="35"/>
    </row>
    <row r="4638" spans="1:6">
      <c r="A4638" s="36"/>
      <c r="B4638" s="43"/>
      <c r="C4638" s="43"/>
      <c r="F4638" s="35"/>
    </row>
    <row r="4639" spans="1:6">
      <c r="A4639" s="36"/>
      <c r="B4639" s="43"/>
      <c r="C4639" s="43"/>
      <c r="F4639" s="35"/>
    </row>
    <row r="4640" spans="1:6">
      <c r="A4640" s="36"/>
      <c r="B4640" s="43"/>
      <c r="C4640" s="43"/>
      <c r="F4640" s="35"/>
    </row>
    <row r="4641" spans="1:6">
      <c r="A4641" s="36"/>
      <c r="B4641" s="43"/>
      <c r="C4641" s="43"/>
      <c r="F4641" s="35"/>
    </row>
    <row r="4642" spans="1:6">
      <c r="A4642" s="36"/>
      <c r="B4642" s="43"/>
      <c r="C4642" s="43"/>
      <c r="F4642" s="35"/>
    </row>
    <row r="4643" spans="1:6">
      <c r="A4643" s="36"/>
      <c r="B4643" s="43"/>
      <c r="C4643" s="43"/>
      <c r="F4643" s="35"/>
    </row>
    <row r="4644" spans="1:6">
      <c r="A4644" s="36"/>
      <c r="B4644" s="43"/>
      <c r="C4644" s="43"/>
      <c r="F4644" s="35"/>
    </row>
    <row r="4645" spans="1:6">
      <c r="A4645" s="36"/>
      <c r="B4645" s="43"/>
      <c r="C4645" s="43"/>
      <c r="F4645" s="35"/>
    </row>
    <row r="4646" spans="1:6">
      <c r="A4646" s="36"/>
      <c r="B4646" s="43"/>
      <c r="C4646" s="43"/>
      <c r="F4646" s="35"/>
    </row>
    <row r="4647" spans="1:6">
      <c r="A4647" s="36"/>
      <c r="B4647" s="43"/>
      <c r="C4647" s="43"/>
      <c r="F4647" s="35"/>
    </row>
    <row r="4648" spans="1:6">
      <c r="A4648" s="36"/>
      <c r="B4648" s="43"/>
      <c r="C4648" s="43"/>
      <c r="F4648" s="35"/>
    </row>
    <row r="4649" spans="1:6">
      <c r="A4649" s="36"/>
      <c r="B4649" s="43"/>
      <c r="C4649" s="43"/>
      <c r="F4649" s="35"/>
    </row>
    <row r="4650" spans="1:6">
      <c r="A4650" s="36"/>
      <c r="B4650" s="43"/>
      <c r="C4650" s="43"/>
      <c r="F4650" s="35"/>
    </row>
    <row r="4651" spans="1:6">
      <c r="A4651" s="36"/>
      <c r="B4651" s="43"/>
      <c r="C4651" s="43"/>
      <c r="F4651" s="35"/>
    </row>
    <row r="4652" spans="1:6">
      <c r="A4652" s="36"/>
      <c r="B4652" s="43"/>
      <c r="C4652" s="43"/>
      <c r="F4652" s="35"/>
    </row>
    <row r="4653" spans="1:6">
      <c r="A4653" s="36"/>
      <c r="B4653" s="43"/>
      <c r="C4653" s="43"/>
      <c r="F4653" s="35"/>
    </row>
    <row r="4654" spans="1:6">
      <c r="A4654" s="36"/>
      <c r="B4654" s="43"/>
      <c r="C4654" s="43"/>
      <c r="F4654" s="35"/>
    </row>
    <row r="4655" spans="1:6">
      <c r="A4655" s="36"/>
      <c r="B4655" s="43"/>
      <c r="C4655" s="43"/>
      <c r="F4655" s="35"/>
    </row>
    <row r="4656" spans="1:6">
      <c r="A4656" s="36"/>
      <c r="B4656" s="43"/>
      <c r="C4656" s="43"/>
      <c r="F4656" s="35"/>
    </row>
    <row r="4657" spans="1:6">
      <c r="A4657" s="36"/>
      <c r="B4657" s="43"/>
      <c r="C4657" s="43"/>
      <c r="F4657" s="35"/>
    </row>
    <row r="4658" spans="1:6">
      <c r="A4658" s="36"/>
      <c r="B4658" s="43"/>
      <c r="C4658" s="43"/>
      <c r="F4658" s="35"/>
    </row>
    <row r="4659" spans="1:6">
      <c r="A4659" s="36"/>
      <c r="B4659" s="43"/>
      <c r="C4659" s="43"/>
      <c r="F4659" s="35"/>
    </row>
    <row r="4660" spans="1:6">
      <c r="A4660" s="36"/>
      <c r="B4660" s="43"/>
      <c r="C4660" s="43"/>
      <c r="F4660" s="35"/>
    </row>
    <row r="4661" spans="1:6">
      <c r="A4661" s="36"/>
      <c r="B4661" s="43"/>
      <c r="C4661" s="43"/>
      <c r="F4661" s="35"/>
    </row>
    <row r="4662" spans="1:6">
      <c r="A4662" s="36"/>
      <c r="B4662" s="43"/>
      <c r="C4662" s="43"/>
      <c r="F4662" s="35"/>
    </row>
    <row r="4663" spans="1:6">
      <c r="A4663" s="36"/>
      <c r="B4663" s="43"/>
      <c r="C4663" s="43"/>
      <c r="F4663" s="35"/>
    </row>
    <row r="4664" spans="1:6">
      <c r="A4664" s="36"/>
      <c r="B4664" s="43"/>
      <c r="C4664" s="43"/>
      <c r="F4664" s="35"/>
    </row>
    <row r="4665" spans="1:6">
      <c r="A4665" s="36"/>
      <c r="B4665" s="43"/>
      <c r="C4665" s="43"/>
      <c r="F4665" s="35"/>
    </row>
    <row r="4666" spans="1:6">
      <c r="A4666" s="36"/>
      <c r="B4666" s="43"/>
      <c r="C4666" s="43"/>
      <c r="F4666" s="35"/>
    </row>
    <row r="4667" spans="1:6">
      <c r="A4667" s="36"/>
      <c r="B4667" s="43"/>
      <c r="C4667" s="43"/>
      <c r="F4667" s="35"/>
    </row>
    <row r="4668" spans="1:6">
      <c r="A4668" s="36"/>
      <c r="B4668" s="43"/>
      <c r="C4668" s="43"/>
      <c r="F4668" s="35"/>
    </row>
    <row r="4669" spans="1:6">
      <c r="A4669" s="36"/>
      <c r="B4669" s="43"/>
      <c r="C4669" s="43"/>
      <c r="F4669" s="35"/>
    </row>
    <row r="4670" spans="1:6">
      <c r="A4670" s="36"/>
      <c r="B4670" s="43"/>
      <c r="C4670" s="43"/>
      <c r="F4670" s="35"/>
    </row>
    <row r="4671" spans="1:6">
      <c r="A4671" s="36"/>
      <c r="B4671" s="43"/>
      <c r="C4671" s="43"/>
      <c r="F4671" s="35"/>
    </row>
    <row r="4672" spans="1:6">
      <c r="A4672" s="36"/>
      <c r="B4672" s="43"/>
      <c r="C4672" s="43"/>
      <c r="F4672" s="35"/>
    </row>
    <row r="4673" spans="1:6">
      <c r="A4673" s="36"/>
      <c r="B4673" s="43"/>
      <c r="C4673" s="43"/>
      <c r="F4673" s="35"/>
    </row>
    <row r="4674" spans="1:6">
      <c r="A4674" s="36"/>
      <c r="B4674" s="43"/>
      <c r="C4674" s="43"/>
      <c r="F4674" s="35"/>
    </row>
    <row r="4675" spans="1:6">
      <c r="A4675" s="36"/>
      <c r="B4675" s="43"/>
      <c r="C4675" s="43"/>
      <c r="F4675" s="35"/>
    </row>
    <row r="4676" spans="1:6">
      <c r="A4676" s="36"/>
      <c r="B4676" s="43"/>
      <c r="C4676" s="43"/>
      <c r="F4676" s="35"/>
    </row>
    <row r="4677" spans="1:6">
      <c r="A4677" s="36"/>
      <c r="B4677" s="43"/>
      <c r="C4677" s="43"/>
      <c r="F4677" s="35"/>
    </row>
    <row r="4678" spans="1:6">
      <c r="A4678" s="36"/>
      <c r="B4678" s="43"/>
      <c r="C4678" s="43"/>
      <c r="F4678" s="35"/>
    </row>
    <row r="4679" spans="1:6">
      <c r="A4679" s="36"/>
      <c r="B4679" s="43"/>
      <c r="C4679" s="43"/>
      <c r="F4679" s="35"/>
    </row>
    <row r="4680" spans="1:6">
      <c r="A4680" s="36"/>
      <c r="B4680" s="43"/>
      <c r="C4680" s="43"/>
      <c r="F4680" s="35"/>
    </row>
    <row r="4681" spans="1:6">
      <c r="A4681" s="36"/>
      <c r="B4681" s="43"/>
      <c r="C4681" s="43"/>
      <c r="F4681" s="35"/>
    </row>
    <row r="4682" spans="1:6">
      <c r="A4682" s="36"/>
      <c r="B4682" s="43"/>
      <c r="C4682" s="43"/>
      <c r="F4682" s="35"/>
    </row>
    <row r="4683" spans="1:6">
      <c r="A4683" s="36"/>
      <c r="B4683" s="43"/>
      <c r="C4683" s="43"/>
      <c r="F4683" s="35"/>
    </row>
    <row r="4684" spans="1:6">
      <c r="A4684" s="36"/>
      <c r="B4684" s="43"/>
      <c r="C4684" s="43"/>
      <c r="F4684" s="35"/>
    </row>
    <row r="4685" spans="1:6">
      <c r="A4685" s="36"/>
      <c r="B4685" s="43"/>
      <c r="C4685" s="43"/>
      <c r="F4685" s="35"/>
    </row>
    <row r="4686" spans="1:6">
      <c r="A4686" s="36"/>
      <c r="B4686" s="43"/>
      <c r="C4686" s="43"/>
      <c r="F4686" s="35"/>
    </row>
    <row r="4687" spans="1:6">
      <c r="A4687" s="36"/>
      <c r="B4687" s="43"/>
      <c r="C4687" s="43"/>
      <c r="F4687" s="35"/>
    </row>
    <row r="4688" spans="1:6">
      <c r="A4688" s="36"/>
      <c r="B4688" s="43"/>
      <c r="C4688" s="43"/>
      <c r="F4688" s="35"/>
    </row>
    <row r="4689" spans="1:6">
      <c r="A4689" s="36"/>
      <c r="B4689" s="43"/>
      <c r="C4689" s="43"/>
      <c r="F4689" s="35"/>
    </row>
    <row r="4690" spans="1:6">
      <c r="A4690" s="36"/>
      <c r="B4690" s="43"/>
      <c r="C4690" s="43"/>
      <c r="F4690" s="35"/>
    </row>
    <row r="4691" spans="1:6">
      <c r="A4691" s="36"/>
      <c r="B4691" s="43"/>
      <c r="C4691" s="43"/>
      <c r="F4691" s="35"/>
    </row>
    <row r="4692" spans="1:6">
      <c r="A4692" s="36"/>
      <c r="B4692" s="43"/>
      <c r="C4692" s="43"/>
      <c r="F4692" s="35"/>
    </row>
    <row r="4693" spans="1:6">
      <c r="A4693" s="36"/>
      <c r="B4693" s="43"/>
      <c r="C4693" s="43"/>
      <c r="F4693" s="35"/>
    </row>
    <row r="4694" spans="1:6">
      <c r="A4694" s="36"/>
      <c r="B4694" s="43"/>
      <c r="C4694" s="43"/>
      <c r="F4694" s="35"/>
    </row>
    <row r="4695" spans="1:6">
      <c r="A4695" s="36"/>
      <c r="B4695" s="43"/>
      <c r="C4695" s="43"/>
      <c r="F4695" s="35"/>
    </row>
    <row r="4696" spans="1:6">
      <c r="A4696" s="36"/>
      <c r="B4696" s="43"/>
      <c r="C4696" s="43"/>
      <c r="F4696" s="35"/>
    </row>
    <row r="4697" spans="1:6">
      <c r="A4697" s="36"/>
      <c r="B4697" s="43"/>
      <c r="C4697" s="43"/>
      <c r="F4697" s="35"/>
    </row>
    <row r="4698" spans="1:6">
      <c r="A4698" s="36"/>
      <c r="B4698" s="43"/>
      <c r="C4698" s="43"/>
      <c r="F4698" s="35"/>
    </row>
    <row r="4699" spans="1:6">
      <c r="A4699" s="36"/>
      <c r="B4699" s="43"/>
      <c r="C4699" s="43"/>
      <c r="F4699" s="35"/>
    </row>
    <row r="4700" spans="1:6">
      <c r="A4700" s="36"/>
      <c r="B4700" s="43"/>
      <c r="C4700" s="43"/>
      <c r="F4700" s="35"/>
    </row>
    <row r="4701" spans="1:6">
      <c r="A4701" s="36"/>
      <c r="B4701" s="43"/>
      <c r="C4701" s="43"/>
      <c r="F4701" s="35"/>
    </row>
    <row r="4702" spans="1:6">
      <c r="A4702" s="36"/>
      <c r="B4702" s="43"/>
      <c r="C4702" s="43"/>
      <c r="F4702" s="35"/>
    </row>
    <row r="4703" spans="1:6">
      <c r="A4703" s="36"/>
      <c r="B4703" s="43"/>
      <c r="C4703" s="43"/>
      <c r="F4703" s="35"/>
    </row>
    <row r="4704" spans="1:6">
      <c r="A4704" s="36"/>
      <c r="B4704" s="43"/>
      <c r="C4704" s="43"/>
      <c r="F4704" s="35"/>
    </row>
    <row r="4705" spans="1:6">
      <c r="A4705" s="36"/>
      <c r="B4705" s="43"/>
      <c r="C4705" s="43"/>
      <c r="F4705" s="35"/>
    </row>
    <row r="4706" spans="1:6">
      <c r="A4706" s="36"/>
      <c r="B4706" s="43"/>
      <c r="C4706" s="43"/>
      <c r="F4706" s="35"/>
    </row>
    <row r="4707" spans="1:6">
      <c r="A4707" s="36"/>
      <c r="B4707" s="43"/>
      <c r="C4707" s="43"/>
      <c r="F4707" s="35"/>
    </row>
    <row r="4708" spans="1:6">
      <c r="A4708" s="36"/>
      <c r="B4708" s="43"/>
      <c r="C4708" s="43"/>
      <c r="F4708" s="35"/>
    </row>
    <row r="4709" spans="1:6">
      <c r="A4709" s="36"/>
      <c r="B4709" s="43"/>
      <c r="C4709" s="43"/>
      <c r="F4709" s="35"/>
    </row>
    <row r="4710" spans="1:6">
      <c r="A4710" s="36"/>
      <c r="B4710" s="43"/>
      <c r="C4710" s="43"/>
      <c r="F4710" s="35"/>
    </row>
    <row r="4711" spans="1:6">
      <c r="A4711" s="36"/>
      <c r="B4711" s="43"/>
      <c r="C4711" s="43"/>
      <c r="F4711" s="35"/>
    </row>
    <row r="4712" spans="1:6">
      <c r="A4712" s="36"/>
      <c r="B4712" s="43"/>
      <c r="C4712" s="43"/>
      <c r="F4712" s="35"/>
    </row>
    <row r="4713" spans="1:6">
      <c r="A4713" s="36"/>
      <c r="B4713" s="43"/>
      <c r="C4713" s="43"/>
      <c r="F4713" s="35"/>
    </row>
    <row r="4714" spans="1:6">
      <c r="A4714" s="36"/>
      <c r="B4714" s="43"/>
      <c r="C4714" s="43"/>
      <c r="F4714" s="35"/>
    </row>
    <row r="4715" spans="1:6">
      <c r="A4715" s="36"/>
      <c r="B4715" s="43"/>
      <c r="C4715" s="43"/>
      <c r="F4715" s="35"/>
    </row>
    <row r="4716" spans="1:6">
      <c r="A4716" s="36"/>
      <c r="B4716" s="43"/>
      <c r="C4716" s="43"/>
      <c r="F4716" s="35"/>
    </row>
    <row r="4717" spans="1:6">
      <c r="A4717" s="36"/>
      <c r="B4717" s="43"/>
      <c r="C4717" s="43"/>
      <c r="F4717" s="35"/>
    </row>
    <row r="4718" spans="1:6">
      <c r="A4718" s="36"/>
      <c r="B4718" s="43"/>
      <c r="C4718" s="43"/>
      <c r="F4718" s="35"/>
    </row>
    <row r="4719" spans="1:6">
      <c r="A4719" s="36"/>
      <c r="B4719" s="43"/>
      <c r="C4719" s="43"/>
      <c r="F4719" s="35"/>
    </row>
    <row r="4720" spans="1:6">
      <c r="A4720" s="36"/>
      <c r="B4720" s="43"/>
      <c r="C4720" s="43"/>
      <c r="F4720" s="35"/>
    </row>
    <row r="4721" spans="1:6">
      <c r="A4721" s="36"/>
      <c r="B4721" s="43"/>
      <c r="C4721" s="43"/>
      <c r="F4721" s="35"/>
    </row>
    <row r="4722" spans="1:6">
      <c r="A4722" s="36"/>
      <c r="B4722" s="43"/>
      <c r="C4722" s="43"/>
      <c r="F4722" s="35"/>
    </row>
    <row r="4723" spans="1:6">
      <c r="A4723" s="36"/>
      <c r="B4723" s="43"/>
      <c r="C4723" s="43"/>
      <c r="F4723" s="35"/>
    </row>
    <row r="4724" spans="1:6">
      <c r="A4724" s="36"/>
      <c r="B4724" s="43"/>
      <c r="C4724" s="43"/>
      <c r="F4724" s="35"/>
    </row>
    <row r="4725" spans="1:6">
      <c r="A4725" s="36"/>
      <c r="B4725" s="43"/>
      <c r="C4725" s="43"/>
      <c r="F4725" s="35"/>
    </row>
    <row r="4726" spans="1:6">
      <c r="A4726" s="36"/>
      <c r="B4726" s="43"/>
      <c r="C4726" s="43"/>
      <c r="F4726" s="35"/>
    </row>
    <row r="4727" spans="1:6">
      <c r="A4727" s="36"/>
      <c r="B4727" s="43"/>
      <c r="C4727" s="43"/>
      <c r="F4727" s="35"/>
    </row>
    <row r="4728" spans="1:6">
      <c r="A4728" s="36"/>
      <c r="B4728" s="43"/>
      <c r="C4728" s="43"/>
      <c r="F4728" s="35"/>
    </row>
    <row r="4729" spans="1:6">
      <c r="A4729" s="36"/>
      <c r="B4729" s="43"/>
      <c r="C4729" s="43"/>
      <c r="F4729" s="35"/>
    </row>
    <row r="4730" spans="1:6">
      <c r="A4730" s="36"/>
      <c r="B4730" s="43"/>
      <c r="C4730" s="43"/>
      <c r="F4730" s="35"/>
    </row>
    <row r="4731" spans="1:6">
      <c r="A4731" s="36"/>
      <c r="B4731" s="43"/>
      <c r="C4731" s="43"/>
      <c r="F4731" s="35"/>
    </row>
    <row r="4732" spans="1:6">
      <c r="A4732" s="36"/>
      <c r="B4732" s="43"/>
      <c r="C4732" s="43"/>
      <c r="F4732" s="35"/>
    </row>
    <row r="4733" spans="1:6">
      <c r="A4733" s="36"/>
      <c r="B4733" s="43"/>
      <c r="C4733" s="43"/>
      <c r="F4733" s="35"/>
    </row>
    <row r="4734" spans="1:6">
      <c r="A4734" s="36"/>
      <c r="B4734" s="43"/>
      <c r="C4734" s="43"/>
      <c r="F4734" s="35"/>
    </row>
    <row r="4735" spans="1:6">
      <c r="A4735" s="36"/>
      <c r="B4735" s="43"/>
      <c r="C4735" s="43"/>
      <c r="F4735" s="35"/>
    </row>
    <row r="4736" spans="1:6">
      <c r="A4736" s="36"/>
      <c r="B4736" s="43"/>
      <c r="C4736" s="43"/>
      <c r="F4736" s="35"/>
    </row>
    <row r="4737" spans="1:6">
      <c r="A4737" s="36"/>
      <c r="B4737" s="43"/>
      <c r="C4737" s="43"/>
      <c r="F4737" s="35"/>
    </row>
    <row r="4738" spans="1:6">
      <c r="A4738" s="36"/>
      <c r="B4738" s="43"/>
      <c r="C4738" s="43"/>
      <c r="F4738" s="35"/>
    </row>
    <row r="4739" spans="1:6">
      <c r="A4739" s="36"/>
      <c r="B4739" s="43"/>
      <c r="C4739" s="43"/>
      <c r="F4739" s="35"/>
    </row>
    <row r="4740" spans="1:6">
      <c r="A4740" s="36"/>
      <c r="B4740" s="43"/>
      <c r="C4740" s="43"/>
      <c r="F4740" s="35"/>
    </row>
    <row r="4741" spans="1:6">
      <c r="A4741" s="36"/>
      <c r="B4741" s="43"/>
      <c r="C4741" s="43"/>
      <c r="F4741" s="35"/>
    </row>
    <row r="4742" spans="1:6">
      <c r="A4742" s="36"/>
      <c r="B4742" s="43"/>
      <c r="C4742" s="43"/>
      <c r="F4742" s="35"/>
    </row>
    <row r="4743" spans="1:6">
      <c r="A4743" s="36"/>
      <c r="B4743" s="43"/>
      <c r="C4743" s="43"/>
      <c r="F4743" s="35"/>
    </row>
    <row r="4744" spans="1:6">
      <c r="A4744" s="36"/>
      <c r="B4744" s="43"/>
      <c r="C4744" s="43"/>
      <c r="F4744" s="35"/>
    </row>
    <row r="4745" spans="1:6">
      <c r="A4745" s="36"/>
      <c r="B4745" s="43"/>
      <c r="C4745" s="43"/>
      <c r="F4745" s="35"/>
    </row>
    <row r="4746" spans="1:6">
      <c r="A4746" s="36"/>
      <c r="B4746" s="43"/>
      <c r="C4746" s="43"/>
      <c r="F4746" s="35"/>
    </row>
    <row r="4747" spans="1:6">
      <c r="A4747" s="36"/>
      <c r="B4747" s="43"/>
      <c r="C4747" s="43"/>
      <c r="F4747" s="35"/>
    </row>
    <row r="4748" spans="1:6">
      <c r="A4748" s="36"/>
      <c r="B4748" s="43"/>
      <c r="C4748" s="43"/>
      <c r="F4748" s="35"/>
    </row>
    <row r="4749" spans="1:6">
      <c r="A4749" s="36"/>
      <c r="B4749" s="43"/>
      <c r="C4749" s="43"/>
      <c r="F4749" s="35"/>
    </row>
    <row r="4750" spans="1:6">
      <c r="A4750" s="36"/>
      <c r="B4750" s="43"/>
      <c r="C4750" s="43"/>
      <c r="F4750" s="35"/>
    </row>
    <row r="4751" spans="1:6">
      <c r="A4751" s="36"/>
      <c r="B4751" s="43"/>
      <c r="C4751" s="43"/>
      <c r="F4751" s="35"/>
    </row>
    <row r="4752" spans="1:6">
      <c r="A4752" s="36"/>
      <c r="B4752" s="43"/>
      <c r="C4752" s="43"/>
      <c r="F4752" s="35"/>
    </row>
    <row r="4753" spans="1:6">
      <c r="A4753" s="36"/>
      <c r="B4753" s="43"/>
      <c r="C4753" s="43"/>
      <c r="F4753" s="35"/>
    </row>
    <row r="4754" spans="1:6">
      <c r="A4754" s="36"/>
      <c r="B4754" s="43"/>
      <c r="C4754" s="43"/>
      <c r="F4754" s="35"/>
    </row>
    <row r="4755" spans="1:6">
      <c r="A4755" s="36"/>
      <c r="B4755" s="43"/>
      <c r="C4755" s="43"/>
      <c r="F4755" s="35"/>
    </row>
    <row r="4756" spans="1:6">
      <c r="A4756" s="36"/>
      <c r="B4756" s="43"/>
      <c r="C4756" s="43"/>
      <c r="F4756" s="35"/>
    </row>
    <row r="4757" spans="1:6">
      <c r="A4757" s="36"/>
      <c r="B4757" s="43"/>
      <c r="C4757" s="43"/>
      <c r="F4757" s="35"/>
    </row>
    <row r="4758" spans="1:6">
      <c r="A4758" s="36"/>
      <c r="B4758" s="43"/>
      <c r="C4758" s="43"/>
      <c r="F4758" s="35"/>
    </row>
    <row r="4759" spans="1:6">
      <c r="A4759" s="36"/>
      <c r="B4759" s="43"/>
      <c r="C4759" s="43"/>
      <c r="F4759" s="35"/>
    </row>
    <row r="4760" spans="1:6">
      <c r="A4760" s="36"/>
      <c r="B4760" s="43"/>
      <c r="C4760" s="43"/>
      <c r="F4760" s="35"/>
    </row>
    <row r="4761" spans="1:6">
      <c r="A4761" s="36"/>
      <c r="B4761" s="43"/>
      <c r="C4761" s="43"/>
      <c r="F4761" s="35"/>
    </row>
    <row r="4762" spans="1:6">
      <c r="A4762" s="36"/>
      <c r="B4762" s="43"/>
      <c r="C4762" s="43"/>
      <c r="F4762" s="35"/>
    </row>
    <row r="4763" spans="1:6">
      <c r="A4763" s="36"/>
      <c r="B4763" s="43"/>
      <c r="C4763" s="43"/>
      <c r="F4763" s="35"/>
    </row>
    <row r="4764" spans="1:6">
      <c r="A4764" s="36"/>
      <c r="B4764" s="43"/>
      <c r="C4764" s="43"/>
      <c r="F4764" s="35"/>
    </row>
    <row r="4765" spans="1:6">
      <c r="A4765" s="36"/>
      <c r="B4765" s="43"/>
      <c r="C4765" s="43"/>
      <c r="F4765" s="35"/>
    </row>
    <row r="4766" spans="1:6">
      <c r="A4766" s="36"/>
      <c r="B4766" s="43"/>
      <c r="C4766" s="43"/>
      <c r="F4766" s="35"/>
    </row>
    <row r="4767" spans="1:6">
      <c r="A4767" s="36"/>
      <c r="B4767" s="43"/>
      <c r="C4767" s="43"/>
      <c r="F4767" s="35"/>
    </row>
    <row r="4768" spans="1:6">
      <c r="A4768" s="36"/>
      <c r="B4768" s="43"/>
      <c r="C4768" s="43"/>
      <c r="F4768" s="35"/>
    </row>
    <row r="4769" spans="1:6">
      <c r="A4769" s="36"/>
      <c r="B4769" s="43"/>
      <c r="C4769" s="43"/>
      <c r="F4769" s="35"/>
    </row>
    <row r="4770" spans="1:6">
      <c r="A4770" s="36"/>
      <c r="B4770" s="43"/>
      <c r="C4770" s="43"/>
      <c r="F4770" s="35"/>
    </row>
    <row r="4771" spans="1:6">
      <c r="A4771" s="36"/>
      <c r="B4771" s="43"/>
      <c r="C4771" s="43"/>
      <c r="F4771" s="35"/>
    </row>
    <row r="4772" spans="1:6">
      <c r="A4772" s="36"/>
      <c r="B4772" s="43"/>
      <c r="C4772" s="43"/>
      <c r="F4772" s="35"/>
    </row>
    <row r="4773" spans="1:6">
      <c r="A4773" s="36"/>
      <c r="B4773" s="43"/>
      <c r="C4773" s="43"/>
      <c r="F4773" s="35"/>
    </row>
    <row r="4774" spans="1:6">
      <c r="A4774" s="36"/>
      <c r="B4774" s="43"/>
      <c r="C4774" s="43"/>
      <c r="F4774" s="35"/>
    </row>
    <row r="4775" spans="1:6">
      <c r="A4775" s="36"/>
      <c r="B4775" s="43"/>
      <c r="C4775" s="43"/>
      <c r="F4775" s="35"/>
    </row>
    <row r="4776" spans="1:6">
      <c r="A4776" s="36"/>
      <c r="B4776" s="43"/>
      <c r="C4776" s="43"/>
      <c r="F4776" s="35"/>
    </row>
    <row r="4777" spans="1:6">
      <c r="A4777" s="36"/>
      <c r="B4777" s="43"/>
      <c r="C4777" s="43"/>
      <c r="F4777" s="35"/>
    </row>
    <row r="4778" spans="1:6">
      <c r="A4778" s="36"/>
      <c r="B4778" s="43"/>
      <c r="C4778" s="43"/>
      <c r="F4778" s="35"/>
    </row>
    <row r="4779" spans="1:6">
      <c r="A4779" s="36"/>
      <c r="B4779" s="43"/>
      <c r="C4779" s="43"/>
      <c r="F4779" s="35"/>
    </row>
    <row r="4780" spans="1:6">
      <c r="A4780" s="36"/>
      <c r="B4780" s="43"/>
      <c r="C4780" s="43"/>
      <c r="F4780" s="35"/>
    </row>
    <row r="4781" spans="1:6">
      <c r="A4781" s="36"/>
      <c r="B4781" s="43"/>
      <c r="C4781" s="43"/>
      <c r="F4781" s="35"/>
    </row>
    <row r="4782" spans="1:6">
      <c r="A4782" s="36"/>
      <c r="B4782" s="43"/>
      <c r="C4782" s="43"/>
      <c r="F4782" s="35"/>
    </row>
    <row r="4783" spans="1:6">
      <c r="A4783" s="36"/>
      <c r="B4783" s="43"/>
      <c r="C4783" s="43"/>
      <c r="F4783" s="35"/>
    </row>
    <row r="4784" spans="1:6">
      <c r="A4784" s="36"/>
      <c r="B4784" s="43"/>
      <c r="C4784" s="43"/>
      <c r="F4784" s="35"/>
    </row>
    <row r="4785" spans="1:6">
      <c r="A4785" s="36"/>
      <c r="B4785" s="43"/>
      <c r="C4785" s="43"/>
      <c r="F4785" s="35"/>
    </row>
    <row r="4786" spans="1:6">
      <c r="A4786" s="36"/>
      <c r="B4786" s="43"/>
      <c r="C4786" s="43"/>
      <c r="F4786" s="35"/>
    </row>
    <row r="4787" spans="1:6">
      <c r="A4787" s="36"/>
      <c r="B4787" s="43"/>
      <c r="C4787" s="43"/>
      <c r="F4787" s="35"/>
    </row>
    <row r="4788" spans="1:6">
      <c r="A4788" s="36"/>
      <c r="B4788" s="43"/>
      <c r="C4788" s="43"/>
      <c r="F4788" s="35"/>
    </row>
    <row r="4789" spans="1:6">
      <c r="A4789" s="36"/>
      <c r="B4789" s="43"/>
      <c r="C4789" s="43"/>
      <c r="F4789" s="35"/>
    </row>
    <row r="4790" spans="1:6">
      <c r="A4790" s="36"/>
      <c r="B4790" s="43"/>
      <c r="C4790" s="43"/>
      <c r="F4790" s="35"/>
    </row>
    <row r="4791" spans="1:6">
      <c r="A4791" s="36"/>
      <c r="B4791" s="43"/>
      <c r="C4791" s="43"/>
      <c r="F4791" s="35"/>
    </row>
    <row r="4792" spans="1:6">
      <c r="A4792" s="36"/>
      <c r="B4792" s="43"/>
      <c r="C4792" s="43"/>
      <c r="F4792" s="35"/>
    </row>
    <row r="4793" spans="1:6">
      <c r="A4793" s="36"/>
      <c r="B4793" s="43"/>
      <c r="C4793" s="43"/>
      <c r="F4793" s="35"/>
    </row>
    <row r="4794" spans="1:6">
      <c r="A4794" s="36"/>
      <c r="B4794" s="43"/>
      <c r="C4794" s="43"/>
      <c r="F4794" s="35"/>
    </row>
    <row r="4795" spans="1:6">
      <c r="A4795" s="36"/>
      <c r="B4795" s="43"/>
      <c r="C4795" s="43"/>
      <c r="F4795" s="35"/>
    </row>
    <row r="4796" spans="1:6">
      <c r="A4796" s="36"/>
      <c r="B4796" s="43"/>
      <c r="C4796" s="43"/>
      <c r="F4796" s="35"/>
    </row>
    <row r="4797" spans="1:6">
      <c r="A4797" s="36"/>
      <c r="B4797" s="43"/>
      <c r="C4797" s="43"/>
      <c r="F4797" s="35"/>
    </row>
    <row r="4798" spans="1:6">
      <c r="A4798" s="36"/>
      <c r="B4798" s="43"/>
      <c r="C4798" s="43"/>
      <c r="F4798" s="35"/>
    </row>
    <row r="4799" spans="1:6">
      <c r="A4799" s="36"/>
      <c r="B4799" s="43"/>
      <c r="C4799" s="43"/>
      <c r="F4799" s="35"/>
    </row>
    <row r="4800" spans="1:6">
      <c r="A4800" s="36"/>
      <c r="B4800" s="43"/>
      <c r="C4800" s="43"/>
      <c r="F4800" s="35"/>
    </row>
    <row r="4801" spans="1:6">
      <c r="A4801" s="36"/>
      <c r="B4801" s="43"/>
      <c r="C4801" s="43"/>
      <c r="F4801" s="35"/>
    </row>
    <row r="4802" spans="1:6">
      <c r="A4802" s="36"/>
      <c r="B4802" s="43"/>
      <c r="C4802" s="43"/>
      <c r="F4802" s="35"/>
    </row>
    <row r="4803" spans="1:6">
      <c r="A4803" s="36"/>
      <c r="B4803" s="43"/>
      <c r="C4803" s="43"/>
      <c r="F4803" s="35"/>
    </row>
    <row r="4804" spans="1:6">
      <c r="A4804" s="36"/>
      <c r="B4804" s="43"/>
      <c r="C4804" s="43"/>
      <c r="F4804" s="35"/>
    </row>
    <row r="4805" spans="1:6">
      <c r="A4805" s="36"/>
      <c r="B4805" s="43"/>
      <c r="C4805" s="43"/>
      <c r="F4805" s="35"/>
    </row>
    <row r="4806" spans="1:6">
      <c r="A4806" s="36"/>
      <c r="B4806" s="43"/>
      <c r="C4806" s="43"/>
      <c r="F4806" s="35"/>
    </row>
    <row r="4807" spans="1:6">
      <c r="A4807" s="36"/>
      <c r="B4807" s="43"/>
      <c r="C4807" s="43"/>
      <c r="F4807" s="35"/>
    </row>
    <row r="4808" spans="1:6">
      <c r="A4808" s="36"/>
      <c r="B4808" s="43"/>
      <c r="C4808" s="43"/>
      <c r="F4808" s="35"/>
    </row>
    <row r="4809" spans="1:6">
      <c r="A4809" s="36"/>
      <c r="B4809" s="43"/>
      <c r="C4809" s="43"/>
      <c r="F4809" s="35"/>
    </row>
    <row r="4810" spans="1:6">
      <c r="A4810" s="36"/>
      <c r="B4810" s="43"/>
      <c r="C4810" s="43"/>
      <c r="F4810" s="35"/>
    </row>
    <row r="4811" spans="1:6">
      <c r="A4811" s="36"/>
      <c r="B4811" s="43"/>
      <c r="C4811" s="43"/>
      <c r="F4811" s="35"/>
    </row>
    <row r="4812" spans="1:6">
      <c r="A4812" s="36"/>
      <c r="B4812" s="43"/>
      <c r="C4812" s="43"/>
      <c r="F4812" s="35"/>
    </row>
    <row r="4813" spans="1:6">
      <c r="A4813" s="36"/>
      <c r="B4813" s="43"/>
      <c r="C4813" s="43"/>
      <c r="F4813" s="35"/>
    </row>
    <row r="4814" spans="1:6">
      <c r="A4814" s="36"/>
      <c r="B4814" s="43"/>
      <c r="C4814" s="43"/>
      <c r="F4814" s="35"/>
    </row>
    <row r="4815" spans="1:6">
      <c r="A4815" s="36"/>
      <c r="B4815" s="43"/>
      <c r="C4815" s="43"/>
      <c r="F4815" s="35"/>
    </row>
    <row r="4816" spans="1:6">
      <c r="A4816" s="36"/>
      <c r="B4816" s="43"/>
      <c r="C4816" s="43"/>
      <c r="F4816" s="35"/>
    </row>
    <row r="4817" spans="1:6">
      <c r="A4817" s="36"/>
      <c r="B4817" s="43"/>
      <c r="C4817" s="43"/>
      <c r="F4817" s="35"/>
    </row>
    <row r="4818" spans="1:6">
      <c r="A4818" s="36"/>
      <c r="B4818" s="43"/>
      <c r="C4818" s="43"/>
      <c r="F4818" s="35"/>
    </row>
    <row r="4819" spans="1:6">
      <c r="A4819" s="36"/>
      <c r="B4819" s="43"/>
      <c r="C4819" s="43"/>
      <c r="F4819" s="35"/>
    </row>
    <row r="4820" spans="1:6">
      <c r="A4820" s="36"/>
      <c r="B4820" s="43"/>
      <c r="C4820" s="43"/>
      <c r="F4820" s="35"/>
    </row>
    <row r="4821" spans="1:6">
      <c r="A4821" s="36"/>
      <c r="B4821" s="43"/>
      <c r="C4821" s="43"/>
      <c r="F4821" s="35"/>
    </row>
    <row r="4822" spans="1:6">
      <c r="A4822" s="36"/>
      <c r="B4822" s="43"/>
      <c r="C4822" s="43"/>
      <c r="F4822" s="35"/>
    </row>
    <row r="4823" spans="1:6">
      <c r="A4823" s="36"/>
      <c r="B4823" s="43"/>
      <c r="C4823" s="43"/>
      <c r="F4823" s="35"/>
    </row>
    <row r="4824" spans="1:6">
      <c r="A4824" s="36"/>
      <c r="B4824" s="43"/>
      <c r="C4824" s="43"/>
      <c r="F4824" s="35"/>
    </row>
    <row r="4825" spans="1:6">
      <c r="A4825" s="36"/>
      <c r="B4825" s="43"/>
      <c r="C4825" s="43"/>
      <c r="F4825" s="35"/>
    </row>
    <row r="4826" spans="1:6">
      <c r="A4826" s="36"/>
      <c r="B4826" s="43"/>
      <c r="C4826" s="43"/>
      <c r="F4826" s="35"/>
    </row>
    <row r="4827" spans="1:6">
      <c r="A4827" s="36"/>
      <c r="B4827" s="43"/>
      <c r="C4827" s="43"/>
      <c r="F4827" s="35"/>
    </row>
    <row r="4828" spans="1:6">
      <c r="A4828" s="36"/>
      <c r="B4828" s="43"/>
      <c r="C4828" s="43"/>
      <c r="F4828" s="35"/>
    </row>
    <row r="4829" spans="1:6">
      <c r="A4829" s="36"/>
      <c r="B4829" s="43"/>
      <c r="C4829" s="43"/>
      <c r="F4829" s="35"/>
    </row>
    <row r="4830" spans="1:6">
      <c r="A4830" s="36"/>
      <c r="B4830" s="43"/>
      <c r="C4830" s="43"/>
      <c r="F4830" s="35"/>
    </row>
    <row r="4831" spans="1:6">
      <c r="A4831" s="36"/>
      <c r="B4831" s="43"/>
      <c r="C4831" s="43"/>
      <c r="F4831" s="35"/>
    </row>
    <row r="4832" spans="1:6">
      <c r="A4832" s="36"/>
      <c r="B4832" s="43"/>
      <c r="C4832" s="43"/>
      <c r="F4832" s="35"/>
    </row>
    <row r="4833" spans="1:6">
      <c r="A4833" s="36"/>
      <c r="B4833" s="43"/>
      <c r="C4833" s="43"/>
      <c r="F4833" s="35"/>
    </row>
    <row r="4834" spans="1:6">
      <c r="A4834" s="36"/>
      <c r="B4834" s="43"/>
      <c r="C4834" s="43"/>
      <c r="F4834" s="35"/>
    </row>
    <row r="4835" spans="1:6">
      <c r="A4835" s="36"/>
      <c r="B4835" s="43"/>
      <c r="C4835" s="43"/>
      <c r="F4835" s="35"/>
    </row>
    <row r="4836" spans="1:6">
      <c r="A4836" s="36"/>
      <c r="B4836" s="43"/>
      <c r="C4836" s="43"/>
      <c r="F4836" s="35"/>
    </row>
    <row r="4837" spans="1:6">
      <c r="A4837" s="36"/>
      <c r="B4837" s="43"/>
      <c r="C4837" s="43"/>
      <c r="F4837" s="35"/>
    </row>
    <row r="4838" spans="1:6">
      <c r="A4838" s="36"/>
      <c r="B4838" s="43"/>
      <c r="C4838" s="43"/>
      <c r="F4838" s="35"/>
    </row>
    <row r="4839" spans="1:6">
      <c r="A4839" s="36"/>
      <c r="B4839" s="43"/>
      <c r="C4839" s="43"/>
      <c r="F4839" s="35"/>
    </row>
    <row r="4840" spans="1:6">
      <c r="A4840" s="36"/>
      <c r="B4840" s="43"/>
      <c r="C4840" s="43"/>
      <c r="F4840" s="35"/>
    </row>
    <row r="4841" spans="1:6">
      <c r="A4841" s="36"/>
      <c r="B4841" s="43"/>
      <c r="C4841" s="43"/>
      <c r="F4841" s="35"/>
    </row>
    <row r="4842" spans="1:6">
      <c r="A4842" s="36"/>
      <c r="B4842" s="43"/>
      <c r="C4842" s="43"/>
      <c r="F4842" s="35"/>
    </row>
    <row r="4843" spans="1:6">
      <c r="A4843" s="36"/>
      <c r="B4843" s="43"/>
      <c r="C4843" s="43"/>
      <c r="F4843" s="35"/>
    </row>
    <row r="4844" spans="1:6">
      <c r="A4844" s="36"/>
      <c r="B4844" s="43"/>
      <c r="C4844" s="43"/>
      <c r="F4844" s="35"/>
    </row>
    <row r="4845" spans="1:6">
      <c r="A4845" s="36"/>
      <c r="B4845" s="43"/>
      <c r="C4845" s="43"/>
      <c r="F4845" s="35"/>
    </row>
    <row r="4846" spans="1:6">
      <c r="A4846" s="36"/>
      <c r="B4846" s="43"/>
      <c r="C4846" s="43"/>
      <c r="F4846" s="35"/>
    </row>
    <row r="4847" spans="1:6">
      <c r="A4847" s="36"/>
      <c r="B4847" s="43"/>
      <c r="C4847" s="43"/>
      <c r="F4847" s="35"/>
    </row>
    <row r="4848" spans="1:6">
      <c r="A4848" s="36"/>
      <c r="B4848" s="43"/>
      <c r="C4848" s="43"/>
      <c r="F4848" s="35"/>
    </row>
    <row r="4849" spans="1:6">
      <c r="A4849" s="36"/>
      <c r="B4849" s="43"/>
      <c r="C4849" s="43"/>
      <c r="F4849" s="35"/>
    </row>
    <row r="4850" spans="1:6">
      <c r="A4850" s="36"/>
      <c r="B4850" s="43"/>
      <c r="C4850" s="43"/>
      <c r="F4850" s="35"/>
    </row>
    <row r="4851" spans="1:6">
      <c r="A4851" s="36"/>
      <c r="B4851" s="43"/>
      <c r="C4851" s="43"/>
      <c r="F4851" s="35"/>
    </row>
    <row r="4852" spans="1:6">
      <c r="A4852" s="36"/>
      <c r="B4852" s="43"/>
      <c r="C4852" s="43"/>
      <c r="F4852" s="35"/>
    </row>
    <row r="4853" spans="1:6">
      <c r="A4853" s="36"/>
      <c r="B4853" s="43"/>
      <c r="C4853" s="43"/>
      <c r="F4853" s="35"/>
    </row>
    <row r="4854" spans="1:6">
      <c r="A4854" s="36"/>
      <c r="B4854" s="43"/>
      <c r="C4854" s="43"/>
      <c r="F4854" s="35"/>
    </row>
    <row r="4855" spans="1:6">
      <c r="A4855" s="36"/>
      <c r="B4855" s="43"/>
      <c r="C4855" s="43"/>
      <c r="F4855" s="35"/>
    </row>
    <row r="4856" spans="1:6">
      <c r="A4856" s="36"/>
      <c r="B4856" s="43"/>
      <c r="C4856" s="43"/>
      <c r="F4856" s="35"/>
    </row>
    <row r="4857" spans="1:6">
      <c r="A4857" s="36"/>
      <c r="B4857" s="43"/>
      <c r="C4857" s="43"/>
      <c r="F4857" s="35"/>
    </row>
    <row r="4858" spans="1:6">
      <c r="A4858" s="36"/>
      <c r="B4858" s="43"/>
      <c r="C4858" s="43"/>
      <c r="F4858" s="35"/>
    </row>
    <row r="4859" spans="1:6">
      <c r="A4859" s="36"/>
      <c r="B4859" s="43"/>
      <c r="C4859" s="43"/>
      <c r="F4859" s="35"/>
    </row>
    <row r="4860" spans="1:6">
      <c r="A4860" s="36"/>
      <c r="B4860" s="43"/>
      <c r="C4860" s="43"/>
      <c r="F4860" s="35"/>
    </row>
    <row r="4861" spans="1:6">
      <c r="A4861" s="36"/>
      <c r="B4861" s="43"/>
      <c r="C4861" s="43"/>
      <c r="F4861" s="35"/>
    </row>
    <row r="4862" spans="1:6">
      <c r="A4862" s="36"/>
      <c r="B4862" s="43"/>
      <c r="C4862" s="43"/>
      <c r="F4862" s="35"/>
    </row>
    <row r="4863" spans="1:6">
      <c r="A4863" s="36"/>
      <c r="B4863" s="43"/>
      <c r="C4863" s="43"/>
      <c r="F4863" s="35"/>
    </row>
    <row r="4864" spans="1:6">
      <c r="A4864" s="36"/>
      <c r="B4864" s="43"/>
      <c r="C4864" s="43"/>
      <c r="F4864" s="35"/>
    </row>
    <row r="4865" spans="1:6">
      <c r="A4865" s="36"/>
      <c r="B4865" s="43"/>
      <c r="C4865" s="43"/>
      <c r="F4865" s="35"/>
    </row>
    <row r="4866" spans="1:6">
      <c r="A4866" s="36"/>
      <c r="B4866" s="43"/>
      <c r="C4866" s="43"/>
      <c r="F4866" s="35"/>
    </row>
    <row r="4867" spans="1:6">
      <c r="A4867" s="36"/>
      <c r="B4867" s="43"/>
      <c r="C4867" s="43"/>
      <c r="F4867" s="35"/>
    </row>
    <row r="4868" spans="1:6">
      <c r="A4868" s="36"/>
      <c r="B4868" s="43"/>
      <c r="C4868" s="43"/>
      <c r="F4868" s="35"/>
    </row>
    <row r="4869" spans="1:6">
      <c r="A4869" s="36"/>
      <c r="B4869" s="43"/>
      <c r="C4869" s="43"/>
      <c r="F4869" s="35"/>
    </row>
    <row r="4870" spans="1:6">
      <c r="A4870" s="36"/>
      <c r="B4870" s="43"/>
      <c r="C4870" s="43"/>
      <c r="F4870" s="35"/>
    </row>
    <row r="4871" spans="1:6">
      <c r="A4871" s="36"/>
      <c r="B4871" s="43"/>
      <c r="C4871" s="43"/>
      <c r="F4871" s="35"/>
    </row>
    <row r="4872" spans="1:6">
      <c r="A4872" s="36"/>
      <c r="B4872" s="43"/>
      <c r="C4872" s="43"/>
      <c r="F4872" s="35"/>
    </row>
    <row r="4873" spans="1:6">
      <c r="A4873" s="36"/>
      <c r="B4873" s="43"/>
      <c r="C4873" s="43"/>
      <c r="F4873" s="35"/>
    </row>
    <row r="4874" spans="1:6">
      <c r="A4874" s="36"/>
      <c r="B4874" s="43"/>
      <c r="C4874" s="43"/>
      <c r="F4874" s="35"/>
    </row>
    <row r="4875" spans="1:6">
      <c r="A4875" s="36"/>
      <c r="B4875" s="43"/>
      <c r="C4875" s="43"/>
      <c r="F4875" s="35"/>
    </row>
    <row r="4876" spans="1:6">
      <c r="A4876" s="36"/>
      <c r="B4876" s="43"/>
      <c r="C4876" s="43"/>
      <c r="F4876" s="35"/>
    </row>
    <row r="4877" spans="1:6">
      <c r="A4877" s="36"/>
      <c r="B4877" s="43"/>
      <c r="C4877" s="43"/>
      <c r="F4877" s="35"/>
    </row>
    <row r="4878" spans="1:6">
      <c r="A4878" s="36"/>
      <c r="B4878" s="43"/>
      <c r="C4878" s="43"/>
      <c r="F4878" s="35"/>
    </row>
    <row r="4879" spans="1:6">
      <c r="A4879" s="36"/>
      <c r="B4879" s="43"/>
      <c r="C4879" s="43"/>
      <c r="F4879" s="35"/>
    </row>
    <row r="4880" spans="1:6">
      <c r="A4880" s="36"/>
      <c r="B4880" s="43"/>
      <c r="C4880" s="43"/>
      <c r="F4880" s="35"/>
    </row>
    <row r="4881" spans="1:6">
      <c r="A4881" s="36"/>
      <c r="B4881" s="43"/>
      <c r="C4881" s="43"/>
      <c r="F4881" s="35"/>
    </row>
    <row r="4882" spans="1:6">
      <c r="A4882" s="36"/>
      <c r="B4882" s="43"/>
      <c r="C4882" s="43"/>
      <c r="F4882" s="35"/>
    </row>
    <row r="4883" spans="1:6">
      <c r="A4883" s="36"/>
      <c r="B4883" s="43"/>
      <c r="C4883" s="43"/>
      <c r="F4883" s="35"/>
    </row>
    <row r="4884" spans="1:6">
      <c r="A4884" s="36"/>
      <c r="B4884" s="43"/>
      <c r="C4884" s="43"/>
      <c r="F4884" s="35"/>
    </row>
    <row r="4885" spans="1:6">
      <c r="A4885" s="36"/>
      <c r="B4885" s="43"/>
      <c r="C4885" s="43"/>
      <c r="F4885" s="35"/>
    </row>
    <row r="4886" spans="1:6">
      <c r="A4886" s="36"/>
      <c r="B4886" s="43"/>
      <c r="C4886" s="43"/>
      <c r="F4886" s="35"/>
    </row>
    <row r="4887" spans="1:6">
      <c r="A4887" s="36"/>
      <c r="B4887" s="43"/>
      <c r="C4887" s="43"/>
      <c r="F4887" s="35"/>
    </row>
    <row r="4888" spans="1:6">
      <c r="A4888" s="36"/>
      <c r="B4888" s="43"/>
      <c r="C4888" s="43"/>
      <c r="F4888" s="35"/>
    </row>
    <row r="4889" spans="1:6">
      <c r="A4889" s="36"/>
      <c r="B4889" s="43"/>
      <c r="C4889" s="43"/>
      <c r="F4889" s="35"/>
    </row>
    <row r="4890" spans="1:6">
      <c r="A4890" s="36"/>
      <c r="B4890" s="43"/>
      <c r="C4890" s="43"/>
      <c r="F4890" s="35"/>
    </row>
    <row r="4891" spans="1:6">
      <c r="A4891" s="36"/>
      <c r="B4891" s="43"/>
      <c r="C4891" s="43"/>
      <c r="F4891" s="35"/>
    </row>
    <row r="4892" spans="1:6">
      <c r="A4892" s="36"/>
      <c r="B4892" s="43"/>
      <c r="C4892" s="43"/>
      <c r="F4892" s="35"/>
    </row>
    <row r="4893" spans="1:6">
      <c r="A4893" s="36"/>
      <c r="B4893" s="43"/>
      <c r="C4893" s="43"/>
      <c r="F4893" s="35"/>
    </row>
    <row r="4894" spans="1:6">
      <c r="A4894" s="36"/>
      <c r="B4894" s="43"/>
      <c r="C4894" s="43"/>
      <c r="F4894" s="35"/>
    </row>
    <row r="4895" spans="1:6">
      <c r="A4895" s="36"/>
      <c r="B4895" s="43"/>
      <c r="C4895" s="43"/>
      <c r="F4895" s="35"/>
    </row>
    <row r="4896" spans="1:6">
      <c r="A4896" s="36"/>
      <c r="B4896" s="43"/>
      <c r="C4896" s="43"/>
      <c r="F4896" s="35"/>
    </row>
    <row r="4897" spans="1:6">
      <c r="A4897" s="36"/>
      <c r="B4897" s="43"/>
      <c r="C4897" s="43"/>
      <c r="F4897" s="35"/>
    </row>
    <row r="4898" spans="1:6">
      <c r="A4898" s="36"/>
      <c r="B4898" s="43"/>
      <c r="C4898" s="43"/>
      <c r="F4898" s="35"/>
    </row>
    <row r="4899" spans="1:6">
      <c r="A4899" s="36"/>
      <c r="B4899" s="43"/>
      <c r="C4899" s="43"/>
      <c r="F4899" s="35"/>
    </row>
    <row r="4900" spans="1:6">
      <c r="A4900" s="36"/>
      <c r="B4900" s="43"/>
      <c r="C4900" s="43"/>
      <c r="F4900" s="35"/>
    </row>
    <row r="4901" spans="1:6">
      <c r="A4901" s="36"/>
      <c r="B4901" s="43"/>
      <c r="C4901" s="43"/>
      <c r="F4901" s="35"/>
    </row>
    <row r="4902" spans="1:6">
      <c r="A4902" s="36"/>
      <c r="B4902" s="43"/>
      <c r="C4902" s="43"/>
      <c r="F4902" s="35"/>
    </row>
    <row r="4903" spans="1:6">
      <c r="A4903" s="36"/>
      <c r="B4903" s="43"/>
      <c r="C4903" s="43"/>
      <c r="F4903" s="35"/>
    </row>
    <row r="4904" spans="1:6">
      <c r="A4904" s="36"/>
      <c r="B4904" s="43"/>
      <c r="C4904" s="43"/>
      <c r="F4904" s="35"/>
    </row>
    <row r="4905" spans="1:6">
      <c r="A4905" s="36"/>
      <c r="B4905" s="43"/>
      <c r="C4905" s="43"/>
      <c r="F4905" s="35"/>
    </row>
    <row r="4906" spans="1:6">
      <c r="A4906" s="36"/>
      <c r="B4906" s="43"/>
      <c r="C4906" s="43"/>
      <c r="F4906" s="35"/>
    </row>
    <row r="4907" spans="1:6">
      <c r="A4907" s="36"/>
      <c r="B4907" s="43"/>
      <c r="C4907" s="43"/>
      <c r="F4907" s="35"/>
    </row>
    <row r="4908" spans="1:6">
      <c r="A4908" s="36"/>
      <c r="B4908" s="43"/>
      <c r="C4908" s="43"/>
      <c r="F4908" s="35"/>
    </row>
    <row r="4909" spans="1:6">
      <c r="A4909" s="36"/>
      <c r="B4909" s="43"/>
      <c r="C4909" s="43"/>
      <c r="F4909" s="35"/>
    </row>
    <row r="4910" spans="1:6">
      <c r="A4910" s="36"/>
      <c r="B4910" s="43"/>
      <c r="C4910" s="43"/>
      <c r="F4910" s="35"/>
    </row>
    <row r="4911" spans="1:6">
      <c r="A4911" s="36"/>
      <c r="B4911" s="43"/>
      <c r="C4911" s="43"/>
      <c r="F4911" s="35"/>
    </row>
    <row r="4912" spans="1:6">
      <c r="A4912" s="36"/>
      <c r="B4912" s="43"/>
      <c r="C4912" s="43"/>
      <c r="F4912" s="35"/>
    </row>
    <row r="4913" spans="1:6">
      <c r="A4913" s="36"/>
      <c r="B4913" s="43"/>
      <c r="C4913" s="43"/>
      <c r="F4913" s="35"/>
    </row>
    <row r="4914" spans="1:6">
      <c r="A4914" s="36"/>
      <c r="B4914" s="43"/>
      <c r="C4914" s="43"/>
      <c r="F4914" s="35"/>
    </row>
    <row r="4915" spans="1:6">
      <c r="A4915" s="36"/>
      <c r="B4915" s="43"/>
      <c r="C4915" s="43"/>
      <c r="F4915" s="35"/>
    </row>
    <row r="4916" spans="1:6">
      <c r="A4916" s="36"/>
      <c r="B4916" s="43"/>
      <c r="C4916" s="43"/>
      <c r="F4916" s="35"/>
    </row>
    <row r="4917" spans="1:6">
      <c r="A4917" s="36"/>
      <c r="B4917" s="43"/>
      <c r="C4917" s="43"/>
      <c r="F4917" s="35"/>
    </row>
    <row r="4918" spans="1:6">
      <c r="A4918" s="36"/>
      <c r="B4918" s="43"/>
      <c r="C4918" s="43"/>
      <c r="F4918" s="35"/>
    </row>
    <row r="4919" spans="1:6">
      <c r="A4919" s="36"/>
      <c r="B4919" s="43"/>
      <c r="C4919" s="43"/>
      <c r="F4919" s="35"/>
    </row>
    <row r="4920" spans="1:6">
      <c r="A4920" s="36"/>
      <c r="B4920" s="43"/>
      <c r="C4920" s="43"/>
      <c r="F4920" s="35"/>
    </row>
    <row r="4921" spans="1:6">
      <c r="A4921" s="36"/>
      <c r="B4921" s="43"/>
      <c r="C4921" s="43"/>
      <c r="F4921" s="35"/>
    </row>
    <row r="4922" spans="1:6">
      <c r="A4922" s="36"/>
      <c r="B4922" s="43"/>
      <c r="C4922" s="43"/>
      <c r="F4922" s="35"/>
    </row>
    <row r="4923" spans="1:6">
      <c r="A4923" s="36"/>
      <c r="B4923" s="43"/>
      <c r="C4923" s="43"/>
      <c r="F4923" s="35"/>
    </row>
    <row r="4924" spans="1:6">
      <c r="A4924" s="36"/>
      <c r="B4924" s="43"/>
      <c r="C4924" s="43"/>
      <c r="F4924" s="35"/>
    </row>
    <row r="4925" spans="1:6">
      <c r="A4925" s="36"/>
      <c r="B4925" s="43"/>
      <c r="C4925" s="43"/>
      <c r="F4925" s="35"/>
    </row>
    <row r="4926" spans="1:6">
      <c r="A4926" s="36"/>
      <c r="B4926" s="43"/>
      <c r="C4926" s="43"/>
      <c r="F4926" s="35"/>
    </row>
    <row r="4927" spans="1:6">
      <c r="A4927" s="36"/>
      <c r="B4927" s="43"/>
      <c r="C4927" s="43"/>
      <c r="F4927" s="35"/>
    </row>
    <row r="4928" spans="1:6">
      <c r="A4928" s="36"/>
      <c r="B4928" s="43"/>
      <c r="C4928" s="43"/>
      <c r="F4928" s="35"/>
    </row>
    <row r="4929" spans="1:6">
      <c r="A4929" s="36"/>
      <c r="B4929" s="43"/>
      <c r="C4929" s="43"/>
      <c r="F4929" s="35"/>
    </row>
    <row r="4930" spans="1:6">
      <c r="A4930" s="36"/>
      <c r="B4930" s="43"/>
      <c r="C4930" s="43"/>
      <c r="F4930" s="35"/>
    </row>
    <row r="4931" spans="1:6">
      <c r="A4931" s="36"/>
      <c r="B4931" s="43"/>
      <c r="C4931" s="43"/>
      <c r="F4931" s="35"/>
    </row>
    <row r="4932" spans="1:6">
      <c r="A4932" s="36"/>
      <c r="B4932" s="43"/>
      <c r="C4932" s="43"/>
      <c r="F4932" s="35"/>
    </row>
    <row r="4933" spans="1:6">
      <c r="A4933" s="36"/>
      <c r="B4933" s="43"/>
      <c r="C4933" s="43"/>
      <c r="F4933" s="35"/>
    </row>
    <row r="4934" spans="1:6">
      <c r="A4934" s="36"/>
      <c r="B4934" s="43"/>
      <c r="C4934" s="43"/>
      <c r="F4934" s="35"/>
    </row>
    <row r="4935" spans="1:6">
      <c r="A4935" s="36"/>
      <c r="B4935" s="43"/>
      <c r="C4935" s="43"/>
      <c r="F4935" s="35"/>
    </row>
    <row r="4936" spans="1:6">
      <c r="A4936" s="36"/>
      <c r="B4936" s="43"/>
      <c r="C4936" s="43"/>
      <c r="F4936" s="35"/>
    </row>
    <row r="4937" spans="1:6">
      <c r="A4937" s="36"/>
      <c r="B4937" s="43"/>
      <c r="C4937" s="43"/>
      <c r="F4937" s="35"/>
    </row>
    <row r="4938" spans="1:6">
      <c r="A4938" s="36"/>
      <c r="B4938" s="43"/>
      <c r="C4938" s="43"/>
      <c r="F4938" s="35"/>
    </row>
    <row r="4939" spans="1:6">
      <c r="A4939" s="36"/>
      <c r="B4939" s="43"/>
      <c r="C4939" s="43"/>
      <c r="F4939" s="35"/>
    </row>
    <row r="4940" spans="1:6">
      <c r="A4940" s="36"/>
      <c r="B4940" s="43"/>
      <c r="C4940" s="43"/>
      <c r="F4940" s="35"/>
    </row>
    <row r="4941" spans="1:6">
      <c r="A4941" s="36"/>
      <c r="B4941" s="43"/>
      <c r="C4941" s="43"/>
      <c r="F4941" s="35"/>
    </row>
    <row r="4942" spans="1:6">
      <c r="A4942" s="36"/>
      <c r="B4942" s="43"/>
      <c r="C4942" s="43"/>
      <c r="F4942" s="35"/>
    </row>
    <row r="4943" spans="1:6">
      <c r="A4943" s="36"/>
      <c r="B4943" s="43"/>
      <c r="C4943" s="43"/>
      <c r="F4943" s="35"/>
    </row>
    <row r="4944" spans="1:6">
      <c r="A4944" s="36"/>
      <c r="B4944" s="43"/>
      <c r="C4944" s="43"/>
      <c r="F4944" s="35"/>
    </row>
    <row r="4945" spans="1:6">
      <c r="A4945" s="36"/>
      <c r="B4945" s="43"/>
      <c r="C4945" s="43"/>
      <c r="F4945" s="35"/>
    </row>
    <row r="4946" spans="1:6">
      <c r="A4946" s="36"/>
      <c r="B4946" s="43"/>
      <c r="C4946" s="43"/>
      <c r="F4946" s="35"/>
    </row>
    <row r="4947" spans="1:6">
      <c r="A4947" s="36"/>
      <c r="B4947" s="43"/>
      <c r="C4947" s="43"/>
      <c r="F4947" s="35"/>
    </row>
    <row r="4948" spans="1:6">
      <c r="A4948" s="36"/>
      <c r="B4948" s="43"/>
      <c r="C4948" s="43"/>
      <c r="F4948" s="35"/>
    </row>
    <row r="4949" spans="1:6">
      <c r="A4949" s="36"/>
      <c r="B4949" s="43"/>
      <c r="C4949" s="43"/>
      <c r="F4949" s="35"/>
    </row>
    <row r="4950" spans="1:6">
      <c r="A4950" s="36"/>
      <c r="B4950" s="43"/>
      <c r="C4950" s="43"/>
      <c r="F4950" s="35"/>
    </row>
    <row r="4951" spans="1:6">
      <c r="A4951" s="36"/>
      <c r="B4951" s="43"/>
      <c r="C4951" s="43"/>
      <c r="F4951" s="35"/>
    </row>
    <row r="4952" spans="1:6">
      <c r="A4952" s="36"/>
      <c r="B4952" s="43"/>
      <c r="C4952" s="43"/>
      <c r="F4952" s="35"/>
    </row>
    <row r="4953" spans="1:6">
      <c r="A4953" s="36"/>
      <c r="B4953" s="43"/>
      <c r="C4953" s="43"/>
      <c r="F4953" s="35"/>
    </row>
    <row r="4954" spans="1:6">
      <c r="A4954" s="36"/>
      <c r="B4954" s="43"/>
      <c r="C4954" s="43"/>
      <c r="F4954" s="35"/>
    </row>
    <row r="4955" spans="1:6">
      <c r="A4955" s="36"/>
      <c r="B4955" s="43"/>
      <c r="C4955" s="43"/>
      <c r="F4955" s="35"/>
    </row>
    <row r="4956" spans="1:6">
      <c r="A4956" s="36"/>
      <c r="B4956" s="43"/>
      <c r="C4956" s="43"/>
      <c r="F4956" s="35"/>
    </row>
    <row r="4957" spans="1:6">
      <c r="A4957" s="36"/>
      <c r="B4957" s="43"/>
      <c r="C4957" s="43"/>
      <c r="F4957" s="35"/>
    </row>
    <row r="4958" spans="1:6">
      <c r="A4958" s="36"/>
      <c r="B4958" s="43"/>
      <c r="C4958" s="43"/>
      <c r="F4958" s="35"/>
    </row>
    <row r="4959" spans="1:6">
      <c r="A4959" s="36"/>
      <c r="B4959" s="43"/>
      <c r="C4959" s="43"/>
      <c r="F4959" s="35"/>
    </row>
    <row r="4960" spans="1:6">
      <c r="A4960" s="36"/>
      <c r="B4960" s="43"/>
      <c r="C4960" s="43"/>
      <c r="F4960" s="35"/>
    </row>
    <row r="4961" spans="1:6">
      <c r="A4961" s="36"/>
      <c r="B4961" s="43"/>
      <c r="C4961" s="43"/>
      <c r="F4961" s="35"/>
    </row>
    <row r="4962" spans="1:6">
      <c r="A4962" s="36"/>
      <c r="B4962" s="43"/>
      <c r="C4962" s="43"/>
      <c r="F4962" s="35"/>
    </row>
    <row r="4963" spans="1:6">
      <c r="A4963" s="36"/>
      <c r="B4963" s="43"/>
      <c r="C4963" s="43"/>
      <c r="F4963" s="35"/>
    </row>
    <row r="4964" spans="1:6">
      <c r="A4964" s="36"/>
      <c r="B4964" s="43"/>
      <c r="C4964" s="43"/>
      <c r="F4964" s="35"/>
    </row>
    <row r="4965" spans="1:6">
      <c r="A4965" s="36"/>
      <c r="B4965" s="43"/>
      <c r="C4965" s="43"/>
      <c r="F4965" s="35"/>
    </row>
    <row r="4966" spans="1:6">
      <c r="A4966" s="36"/>
      <c r="B4966" s="43"/>
      <c r="C4966" s="43"/>
      <c r="F4966" s="35"/>
    </row>
    <row r="4967" spans="1:6">
      <c r="A4967" s="36"/>
      <c r="B4967" s="43"/>
      <c r="C4967" s="43"/>
      <c r="F4967" s="35"/>
    </row>
    <row r="4968" spans="1:6">
      <c r="A4968" s="36"/>
      <c r="B4968" s="43"/>
      <c r="C4968" s="43"/>
      <c r="F4968" s="35"/>
    </row>
    <row r="4969" spans="1:6">
      <c r="A4969" s="36"/>
      <c r="B4969" s="43"/>
      <c r="C4969" s="43"/>
      <c r="F4969" s="35"/>
    </row>
    <row r="4970" spans="1:6">
      <c r="A4970" s="36"/>
      <c r="B4970" s="43"/>
      <c r="C4970" s="43"/>
      <c r="F4970" s="35"/>
    </row>
    <row r="4971" spans="1:6">
      <c r="A4971" s="36"/>
      <c r="B4971" s="43"/>
      <c r="C4971" s="43"/>
      <c r="F4971" s="35"/>
    </row>
    <row r="4972" spans="1:6">
      <c r="A4972" s="36"/>
      <c r="B4972" s="43"/>
      <c r="C4972" s="43"/>
      <c r="F4972" s="35"/>
    </row>
    <row r="4973" spans="1:6">
      <c r="A4973" s="36"/>
      <c r="B4973" s="43"/>
      <c r="C4973" s="43"/>
      <c r="F4973" s="35"/>
    </row>
    <row r="4974" spans="1:6">
      <c r="A4974" s="36"/>
      <c r="B4974" s="43"/>
      <c r="C4974" s="43"/>
      <c r="F4974" s="35"/>
    </row>
    <row r="4975" spans="1:6">
      <c r="A4975" s="36"/>
      <c r="B4975" s="43"/>
      <c r="C4975" s="43"/>
      <c r="F4975" s="35"/>
    </row>
    <row r="4976" spans="1:6">
      <c r="A4976" s="36"/>
      <c r="B4976" s="43"/>
      <c r="C4976" s="43"/>
      <c r="F4976" s="35"/>
    </row>
    <row r="4977" spans="1:6">
      <c r="A4977" s="36"/>
      <c r="B4977" s="43"/>
      <c r="C4977" s="43"/>
      <c r="F4977" s="35"/>
    </row>
    <row r="4978" spans="1:6">
      <c r="A4978" s="36"/>
      <c r="B4978" s="43"/>
      <c r="C4978" s="43"/>
      <c r="F4978" s="35"/>
    </row>
    <row r="4979" spans="1:6">
      <c r="A4979" s="36"/>
      <c r="B4979" s="43"/>
      <c r="C4979" s="43"/>
      <c r="F4979" s="35"/>
    </row>
    <row r="4980" spans="1:6">
      <c r="A4980" s="36"/>
      <c r="B4980" s="43"/>
      <c r="C4980" s="43"/>
      <c r="F4980" s="35"/>
    </row>
    <row r="4981" spans="1:6">
      <c r="A4981" s="36"/>
      <c r="B4981" s="43"/>
      <c r="C4981" s="43"/>
      <c r="F4981" s="35"/>
    </row>
    <row r="4982" spans="1:6">
      <c r="A4982" s="36"/>
      <c r="B4982" s="43"/>
      <c r="C4982" s="43"/>
      <c r="F4982" s="35"/>
    </row>
    <row r="4983" spans="1:6">
      <c r="A4983" s="36"/>
      <c r="B4983" s="43"/>
      <c r="C4983" s="43"/>
      <c r="F4983" s="35"/>
    </row>
    <row r="4984" spans="1:6">
      <c r="A4984" s="36"/>
      <c r="B4984" s="43"/>
      <c r="C4984" s="43"/>
      <c r="F4984" s="35"/>
    </row>
    <row r="4985" spans="1:6">
      <c r="A4985" s="36"/>
      <c r="B4985" s="43"/>
      <c r="C4985" s="43"/>
      <c r="F4985" s="35"/>
    </row>
    <row r="4986" spans="1:6">
      <c r="A4986" s="36"/>
      <c r="B4986" s="43"/>
      <c r="C4986" s="43"/>
      <c r="F4986" s="35"/>
    </row>
    <row r="4987" spans="1:6">
      <c r="A4987" s="36"/>
      <c r="B4987" s="43"/>
      <c r="C4987" s="43"/>
      <c r="F4987" s="35"/>
    </row>
    <row r="4988" spans="1:6">
      <c r="A4988" s="36"/>
      <c r="B4988" s="43"/>
      <c r="C4988" s="43"/>
      <c r="F4988" s="35"/>
    </row>
    <row r="4989" spans="1:6">
      <c r="A4989" s="36"/>
      <c r="B4989" s="43"/>
      <c r="C4989" s="43"/>
      <c r="F4989" s="35"/>
    </row>
    <row r="4990" spans="1:6">
      <c r="A4990" s="36"/>
      <c r="B4990" s="43"/>
      <c r="C4990" s="43"/>
      <c r="F4990" s="35"/>
    </row>
    <row r="4991" spans="1:6">
      <c r="A4991" s="36"/>
      <c r="B4991" s="43"/>
      <c r="C4991" s="43"/>
      <c r="F4991" s="35"/>
    </row>
    <row r="4992" spans="1:6">
      <c r="A4992" s="36"/>
      <c r="B4992" s="43"/>
      <c r="C4992" s="43"/>
      <c r="F4992" s="35"/>
    </row>
    <row r="4993" spans="1:6">
      <c r="A4993" s="36"/>
      <c r="B4993" s="43"/>
      <c r="C4993" s="43"/>
      <c r="F4993" s="35"/>
    </row>
    <row r="4994" spans="1:6">
      <c r="A4994" s="36"/>
      <c r="B4994" s="43"/>
      <c r="C4994" s="43"/>
      <c r="F4994" s="35"/>
    </row>
    <row r="4995" spans="1:6">
      <c r="A4995" s="36"/>
      <c r="B4995" s="43"/>
      <c r="C4995" s="43"/>
      <c r="F4995" s="35"/>
    </row>
    <row r="4996" spans="1:6">
      <c r="A4996" s="36"/>
      <c r="B4996" s="43"/>
      <c r="C4996" s="43"/>
      <c r="F4996" s="35"/>
    </row>
    <row r="4997" spans="1:6">
      <c r="A4997" s="36"/>
      <c r="B4997" s="43"/>
      <c r="C4997" s="43"/>
      <c r="F4997" s="35"/>
    </row>
    <row r="4998" spans="1:6">
      <c r="A4998" s="36"/>
      <c r="B4998" s="43"/>
      <c r="C4998" s="43"/>
      <c r="F4998" s="35"/>
    </row>
    <row r="4999" spans="1:6">
      <c r="A4999" s="36"/>
      <c r="B4999" s="43"/>
      <c r="C4999" s="43"/>
      <c r="F4999" s="35"/>
    </row>
    <row r="5000" spans="1:6">
      <c r="A5000" s="36"/>
      <c r="B5000" s="43"/>
      <c r="C5000" s="43"/>
      <c r="F5000" s="35"/>
    </row>
    <row r="5001" spans="1:6">
      <c r="A5001" s="36"/>
      <c r="B5001" s="43"/>
      <c r="C5001" s="43"/>
      <c r="F5001" s="35"/>
    </row>
    <row r="5002" spans="1:6">
      <c r="A5002" s="36"/>
      <c r="B5002" s="43"/>
      <c r="C5002" s="43"/>
      <c r="F5002" s="35"/>
    </row>
    <row r="5003" spans="1:6">
      <c r="A5003" s="36"/>
      <c r="B5003" s="43"/>
      <c r="C5003" s="43"/>
      <c r="F5003" s="35"/>
    </row>
    <row r="5004" spans="1:6">
      <c r="A5004" s="36"/>
      <c r="B5004" s="43"/>
      <c r="C5004" s="43"/>
      <c r="F5004" s="35"/>
    </row>
    <row r="5005" spans="1:6">
      <c r="A5005" s="36"/>
      <c r="B5005" s="43"/>
      <c r="C5005" s="43"/>
      <c r="F5005" s="35"/>
    </row>
    <row r="5006" spans="1:6">
      <c r="A5006" s="36"/>
      <c r="B5006" s="43"/>
      <c r="C5006" s="43"/>
      <c r="F5006" s="35"/>
    </row>
    <row r="5007" spans="1:6">
      <c r="A5007" s="36"/>
      <c r="B5007" s="43"/>
      <c r="C5007" s="43"/>
      <c r="F5007" s="35"/>
    </row>
    <row r="5008" spans="1:6">
      <c r="A5008" s="36"/>
      <c r="B5008" s="43"/>
      <c r="C5008" s="43"/>
      <c r="F5008" s="35"/>
    </row>
    <row r="5009" spans="1:6">
      <c r="A5009" s="36"/>
      <c r="B5009" s="43"/>
      <c r="C5009" s="43"/>
      <c r="F5009" s="35"/>
    </row>
    <row r="5010" spans="1:6">
      <c r="A5010" s="36"/>
      <c r="B5010" s="43"/>
      <c r="C5010" s="43"/>
      <c r="F5010" s="35"/>
    </row>
    <row r="5011" spans="1:6">
      <c r="A5011" s="36"/>
      <c r="B5011" s="43"/>
      <c r="C5011" s="43"/>
      <c r="F5011" s="35"/>
    </row>
    <row r="5012" spans="1:6">
      <c r="A5012" s="36"/>
      <c r="B5012" s="43"/>
      <c r="C5012" s="43"/>
      <c r="F5012" s="35"/>
    </row>
    <row r="5013" spans="1:6">
      <c r="A5013" s="36"/>
      <c r="B5013" s="43"/>
      <c r="C5013" s="43"/>
      <c r="F5013" s="35"/>
    </row>
    <row r="5014" spans="1:6">
      <c r="A5014" s="36"/>
      <c r="B5014" s="43"/>
      <c r="C5014" s="43"/>
      <c r="F5014" s="35"/>
    </row>
    <row r="5015" spans="1:6">
      <c r="A5015" s="36"/>
      <c r="B5015" s="43"/>
      <c r="C5015" s="43"/>
      <c r="F5015" s="35"/>
    </row>
    <row r="5016" spans="1:6">
      <c r="A5016" s="36"/>
      <c r="B5016" s="43"/>
      <c r="C5016" s="43"/>
      <c r="F5016" s="35"/>
    </row>
    <row r="5017" spans="1:6">
      <c r="A5017" s="36"/>
      <c r="B5017" s="43"/>
      <c r="C5017" s="43"/>
      <c r="F5017" s="35"/>
    </row>
    <row r="5018" spans="1:6">
      <c r="A5018" s="36"/>
      <c r="B5018" s="43"/>
      <c r="C5018" s="43"/>
      <c r="F5018" s="35"/>
    </row>
    <row r="5019" spans="1:6">
      <c r="A5019" s="36"/>
      <c r="B5019" s="43"/>
      <c r="C5019" s="43"/>
      <c r="F5019" s="35"/>
    </row>
    <row r="5020" spans="1:6">
      <c r="A5020" s="36"/>
      <c r="B5020" s="43"/>
      <c r="C5020" s="43"/>
      <c r="F5020" s="35"/>
    </row>
    <row r="5021" spans="1:6">
      <c r="A5021" s="36"/>
      <c r="B5021" s="43"/>
      <c r="C5021" s="43"/>
      <c r="F5021" s="35"/>
    </row>
    <row r="5022" spans="1:6">
      <c r="A5022" s="36"/>
      <c r="B5022" s="43"/>
      <c r="C5022" s="43"/>
      <c r="F5022" s="35"/>
    </row>
    <row r="5023" spans="1:6">
      <c r="A5023" s="36"/>
      <c r="B5023" s="43"/>
      <c r="C5023" s="43"/>
      <c r="F5023" s="35"/>
    </row>
    <row r="5024" spans="1:6">
      <c r="A5024" s="36"/>
      <c r="B5024" s="43"/>
      <c r="C5024" s="43"/>
      <c r="F5024" s="35"/>
    </row>
    <row r="5025" spans="1:6">
      <c r="A5025" s="36"/>
      <c r="B5025" s="43"/>
      <c r="C5025" s="43"/>
      <c r="F5025" s="35"/>
    </row>
    <row r="5026" spans="1:6">
      <c r="A5026" s="36"/>
      <c r="B5026" s="43"/>
      <c r="C5026" s="43"/>
      <c r="F5026" s="35"/>
    </row>
    <row r="5027" spans="1:6">
      <c r="A5027" s="36"/>
      <c r="B5027" s="43"/>
      <c r="C5027" s="43"/>
      <c r="F5027" s="35"/>
    </row>
    <row r="5028" spans="1:6">
      <c r="A5028" s="36"/>
      <c r="B5028" s="43"/>
      <c r="C5028" s="43"/>
      <c r="F5028" s="35"/>
    </row>
    <row r="5029" spans="1:6">
      <c r="A5029" s="36"/>
      <c r="B5029" s="43"/>
      <c r="C5029" s="43"/>
      <c r="F5029" s="35"/>
    </row>
    <row r="5030" spans="1:6">
      <c r="A5030" s="36"/>
      <c r="B5030" s="43"/>
      <c r="C5030" s="43"/>
      <c r="F5030" s="35"/>
    </row>
    <row r="5031" spans="1:6">
      <c r="A5031" s="36"/>
      <c r="B5031" s="43"/>
      <c r="C5031" s="43"/>
      <c r="F5031" s="35"/>
    </row>
    <row r="5032" spans="1:6">
      <c r="A5032" s="36"/>
      <c r="B5032" s="43"/>
      <c r="C5032" s="43"/>
      <c r="F5032" s="35"/>
    </row>
    <row r="5033" spans="1:6">
      <c r="A5033" s="36"/>
      <c r="B5033" s="43"/>
      <c r="C5033" s="43"/>
      <c r="F5033" s="35"/>
    </row>
    <row r="5034" spans="1:6">
      <c r="A5034" s="36"/>
      <c r="B5034" s="43"/>
      <c r="C5034" s="43"/>
      <c r="F5034" s="35"/>
    </row>
    <row r="5035" spans="1:6">
      <c r="A5035" s="36"/>
      <c r="B5035" s="43"/>
      <c r="C5035" s="43"/>
      <c r="F5035" s="35"/>
    </row>
    <row r="5036" spans="1:6">
      <c r="A5036" s="36"/>
      <c r="B5036" s="43"/>
      <c r="C5036" s="43"/>
      <c r="F5036" s="35"/>
    </row>
    <row r="5037" spans="1:6">
      <c r="A5037" s="36"/>
      <c r="B5037" s="43"/>
      <c r="C5037" s="43"/>
      <c r="F5037" s="35"/>
    </row>
    <row r="5038" spans="1:6">
      <c r="A5038" s="36"/>
      <c r="B5038" s="43"/>
      <c r="C5038" s="43"/>
      <c r="F5038" s="35"/>
    </row>
    <row r="5039" spans="1:6">
      <c r="A5039" s="36"/>
      <c r="B5039" s="43"/>
      <c r="C5039" s="43"/>
      <c r="F5039" s="35"/>
    </row>
    <row r="5040" spans="1:6">
      <c r="A5040" s="36"/>
      <c r="B5040" s="43"/>
      <c r="C5040" s="43"/>
      <c r="F5040" s="35"/>
    </row>
    <row r="5041" spans="1:6">
      <c r="A5041" s="36"/>
      <c r="B5041" s="43"/>
      <c r="C5041" s="43"/>
      <c r="F5041" s="35"/>
    </row>
    <row r="5042" spans="1:6">
      <c r="A5042" s="36"/>
      <c r="B5042" s="43"/>
      <c r="C5042" s="43"/>
      <c r="F5042" s="35"/>
    </row>
    <row r="5043" spans="1:6">
      <c r="A5043" s="36"/>
      <c r="B5043" s="43"/>
      <c r="C5043" s="43"/>
      <c r="F5043" s="35"/>
    </row>
    <row r="5044" spans="1:6">
      <c r="A5044" s="36"/>
      <c r="B5044" s="43"/>
      <c r="C5044" s="43"/>
      <c r="F5044" s="35"/>
    </row>
    <row r="5045" spans="1:6">
      <c r="A5045" s="36"/>
      <c r="B5045" s="43"/>
      <c r="C5045" s="43"/>
      <c r="F5045" s="35"/>
    </row>
    <row r="5046" spans="1:6">
      <c r="A5046" s="36"/>
      <c r="B5046" s="43"/>
      <c r="C5046" s="43"/>
      <c r="F5046" s="35"/>
    </row>
    <row r="5047" spans="1:6">
      <c r="A5047" s="36"/>
      <c r="B5047" s="43"/>
      <c r="C5047" s="43"/>
      <c r="F5047" s="35"/>
    </row>
    <row r="5048" spans="1:6">
      <c r="A5048" s="36"/>
      <c r="B5048" s="43"/>
      <c r="C5048" s="43"/>
      <c r="F5048" s="35"/>
    </row>
    <row r="5049" spans="1:6">
      <c r="A5049" s="36"/>
      <c r="B5049" s="43"/>
      <c r="C5049" s="43"/>
      <c r="F5049" s="35"/>
    </row>
    <row r="5050" spans="1:6">
      <c r="A5050" s="36"/>
      <c r="B5050" s="43"/>
      <c r="C5050" s="43"/>
      <c r="F5050" s="35"/>
    </row>
    <row r="5051" spans="1:6">
      <c r="A5051" s="36"/>
      <c r="B5051" s="43"/>
      <c r="C5051" s="43"/>
      <c r="F5051" s="35"/>
    </row>
    <row r="5052" spans="1:6">
      <c r="A5052" s="36"/>
      <c r="B5052" s="43"/>
      <c r="C5052" s="43"/>
      <c r="F5052" s="35"/>
    </row>
    <row r="5053" spans="1:6">
      <c r="A5053" s="36"/>
      <c r="B5053" s="43"/>
      <c r="C5053" s="43"/>
      <c r="F5053" s="35"/>
    </row>
    <row r="5054" spans="1:6">
      <c r="A5054" s="36"/>
      <c r="B5054" s="43"/>
      <c r="C5054" s="43"/>
      <c r="F5054" s="35"/>
    </row>
    <row r="5055" spans="1:6">
      <c r="A5055" s="36"/>
      <c r="B5055" s="43"/>
      <c r="C5055" s="43"/>
      <c r="F5055" s="35"/>
    </row>
    <row r="5056" spans="1:6">
      <c r="A5056" s="36"/>
      <c r="B5056" s="43"/>
      <c r="C5056" s="43"/>
      <c r="F5056" s="35"/>
    </row>
    <row r="5057" spans="1:6">
      <c r="A5057" s="36"/>
      <c r="B5057" s="43"/>
      <c r="C5057" s="43"/>
      <c r="F5057" s="35"/>
    </row>
    <row r="5058" spans="1:6">
      <c r="A5058" s="36"/>
      <c r="B5058" s="43"/>
      <c r="C5058" s="43"/>
      <c r="F5058" s="35"/>
    </row>
    <row r="5059" spans="1:6">
      <c r="A5059" s="36"/>
      <c r="B5059" s="43"/>
      <c r="C5059" s="43"/>
      <c r="F5059" s="35"/>
    </row>
    <row r="5060" spans="1:6">
      <c r="A5060" s="36"/>
      <c r="B5060" s="43"/>
      <c r="C5060" s="43"/>
      <c r="F5060" s="35"/>
    </row>
    <row r="5061" spans="1:6">
      <c r="A5061" s="36"/>
      <c r="B5061" s="43"/>
      <c r="C5061" s="43"/>
      <c r="F5061" s="35"/>
    </row>
    <row r="5062" spans="1:6">
      <c r="A5062" s="36"/>
      <c r="B5062" s="43"/>
      <c r="C5062" s="43"/>
      <c r="F5062" s="35"/>
    </row>
    <row r="5063" spans="1:6">
      <c r="A5063" s="36"/>
      <c r="B5063" s="43"/>
      <c r="C5063" s="43"/>
      <c r="F5063" s="35"/>
    </row>
    <row r="5064" spans="1:6">
      <c r="A5064" s="36"/>
      <c r="B5064" s="43"/>
      <c r="C5064" s="43"/>
      <c r="F5064" s="35"/>
    </row>
    <row r="5065" spans="1:6">
      <c r="A5065" s="36"/>
      <c r="B5065" s="43"/>
      <c r="C5065" s="43"/>
      <c r="F5065" s="35"/>
    </row>
    <row r="5066" spans="1:6">
      <c r="A5066" s="36"/>
      <c r="B5066" s="43"/>
      <c r="C5066" s="43"/>
      <c r="F5066" s="35"/>
    </row>
    <row r="5067" spans="1:6">
      <c r="A5067" s="36"/>
      <c r="B5067" s="43"/>
      <c r="C5067" s="43"/>
      <c r="F5067" s="35"/>
    </row>
    <row r="5068" spans="1:6">
      <c r="A5068" s="36"/>
      <c r="B5068" s="43"/>
      <c r="C5068" s="43"/>
      <c r="F5068" s="35"/>
    </row>
    <row r="5069" spans="1:6">
      <c r="A5069" s="36"/>
      <c r="B5069" s="43"/>
      <c r="C5069" s="43"/>
      <c r="F5069" s="35"/>
    </row>
    <row r="5070" spans="1:6">
      <c r="A5070" s="36"/>
      <c r="B5070" s="43"/>
      <c r="C5070" s="43"/>
      <c r="F5070" s="35"/>
    </row>
    <row r="5071" spans="1:6">
      <c r="A5071" s="36"/>
      <c r="B5071" s="43"/>
      <c r="C5071" s="43"/>
      <c r="F5071" s="35"/>
    </row>
    <row r="5072" spans="1:6">
      <c r="A5072" s="36"/>
      <c r="B5072" s="43"/>
      <c r="C5072" s="43"/>
      <c r="F5072" s="35"/>
    </row>
    <row r="5073" spans="1:6">
      <c r="A5073" s="36"/>
      <c r="B5073" s="43"/>
      <c r="C5073" s="43"/>
      <c r="F5073" s="35"/>
    </row>
    <row r="5074" spans="1:6">
      <c r="A5074" s="36"/>
      <c r="B5074" s="43"/>
      <c r="C5074" s="43"/>
      <c r="F5074" s="35"/>
    </row>
    <row r="5075" spans="1:6">
      <c r="A5075" s="36"/>
      <c r="B5075" s="43"/>
      <c r="C5075" s="43"/>
      <c r="F5075" s="35"/>
    </row>
    <row r="5076" spans="1:6">
      <c r="A5076" s="36"/>
      <c r="B5076" s="43"/>
      <c r="C5076" s="43"/>
      <c r="F5076" s="35"/>
    </row>
    <row r="5077" spans="1:6">
      <c r="A5077" s="36"/>
      <c r="B5077" s="43"/>
      <c r="C5077" s="43"/>
      <c r="F5077" s="35"/>
    </row>
    <row r="5078" spans="1:6">
      <c r="A5078" s="36"/>
      <c r="B5078" s="43"/>
      <c r="C5078" s="43"/>
      <c r="F5078" s="35"/>
    </row>
    <row r="5079" spans="1:6">
      <c r="A5079" s="36"/>
      <c r="B5079" s="43"/>
      <c r="C5079" s="43"/>
      <c r="F5079" s="35"/>
    </row>
    <row r="5080" spans="1:6">
      <c r="A5080" s="36"/>
      <c r="B5080" s="43"/>
      <c r="C5080" s="43"/>
      <c r="F5080" s="35"/>
    </row>
    <row r="5081" spans="1:6">
      <c r="A5081" s="36"/>
      <c r="B5081" s="43"/>
      <c r="C5081" s="43"/>
      <c r="F5081" s="35"/>
    </row>
    <row r="5082" spans="1:6">
      <c r="A5082" s="36"/>
      <c r="B5082" s="43"/>
      <c r="C5082" s="43"/>
      <c r="F5082" s="35"/>
    </row>
    <row r="5083" spans="1:6">
      <c r="A5083" s="36"/>
      <c r="B5083" s="43"/>
      <c r="C5083" s="43"/>
      <c r="F5083" s="35"/>
    </row>
    <row r="5084" spans="1:6">
      <c r="A5084" s="36"/>
      <c r="B5084" s="43"/>
      <c r="C5084" s="43"/>
      <c r="F5084" s="35"/>
    </row>
    <row r="5085" spans="1:6">
      <c r="A5085" s="36"/>
      <c r="B5085" s="43"/>
      <c r="C5085" s="43"/>
      <c r="F5085" s="35"/>
    </row>
    <row r="5086" spans="1:6">
      <c r="A5086" s="36"/>
      <c r="B5086" s="43"/>
      <c r="C5086" s="43"/>
      <c r="F5086" s="35"/>
    </row>
    <row r="5087" spans="1:6">
      <c r="A5087" s="36"/>
      <c r="B5087" s="43"/>
      <c r="C5087" s="43"/>
      <c r="F5087" s="35"/>
    </row>
    <row r="5088" spans="1:6">
      <c r="A5088" s="36"/>
      <c r="B5088" s="43"/>
      <c r="C5088" s="43"/>
      <c r="F5088" s="35"/>
    </row>
    <row r="5089" spans="1:6">
      <c r="A5089" s="36"/>
      <c r="B5089" s="43"/>
      <c r="C5089" s="43"/>
      <c r="F5089" s="35"/>
    </row>
    <row r="5090" spans="1:6">
      <c r="A5090" s="36"/>
      <c r="B5090" s="43"/>
      <c r="C5090" s="43"/>
      <c r="F5090" s="35"/>
    </row>
    <row r="5091" spans="1:6">
      <c r="A5091" s="36"/>
      <c r="B5091" s="43"/>
      <c r="C5091" s="43"/>
      <c r="F5091" s="35"/>
    </row>
    <row r="5092" spans="1:6">
      <c r="A5092" s="36"/>
      <c r="B5092" s="43"/>
      <c r="C5092" s="43"/>
      <c r="F5092" s="35"/>
    </row>
    <row r="5093" spans="1:6">
      <c r="A5093" s="36"/>
      <c r="B5093" s="43"/>
      <c r="C5093" s="43"/>
      <c r="F5093" s="35"/>
    </row>
    <row r="5094" spans="1:6">
      <c r="A5094" s="36"/>
      <c r="B5094" s="43"/>
      <c r="C5094" s="43"/>
      <c r="F5094" s="35"/>
    </row>
    <row r="5095" spans="1:6">
      <c r="A5095" s="36"/>
      <c r="B5095" s="43"/>
      <c r="C5095" s="43"/>
      <c r="F5095" s="35"/>
    </row>
    <row r="5096" spans="1:6">
      <c r="A5096" s="36"/>
      <c r="B5096" s="43"/>
      <c r="C5096" s="43"/>
      <c r="F5096" s="35"/>
    </row>
    <row r="5097" spans="1:6">
      <c r="A5097" s="36"/>
      <c r="B5097" s="43"/>
      <c r="C5097" s="43"/>
      <c r="F5097" s="35"/>
    </row>
    <row r="5098" spans="1:6">
      <c r="A5098" s="36"/>
      <c r="B5098" s="43"/>
      <c r="C5098" s="43"/>
      <c r="F5098" s="35"/>
    </row>
    <row r="5099" spans="1:6">
      <c r="A5099" s="36"/>
      <c r="B5099" s="43"/>
      <c r="C5099" s="43"/>
      <c r="F5099" s="35"/>
    </row>
    <row r="5100" spans="1:6">
      <c r="A5100" s="36"/>
      <c r="B5100" s="43"/>
      <c r="C5100" s="43"/>
      <c r="F5100" s="35"/>
    </row>
    <row r="5101" spans="1:6">
      <c r="A5101" s="36"/>
      <c r="B5101" s="43"/>
      <c r="C5101" s="43"/>
      <c r="F5101" s="35"/>
    </row>
    <row r="5102" spans="1:6">
      <c r="A5102" s="36"/>
      <c r="B5102" s="43"/>
      <c r="C5102" s="43"/>
      <c r="F5102" s="35"/>
    </row>
    <row r="5103" spans="1:6">
      <c r="A5103" s="36"/>
      <c r="B5103" s="43"/>
      <c r="C5103" s="43"/>
      <c r="F5103" s="35"/>
    </row>
    <row r="5104" spans="1:6">
      <c r="A5104" s="36"/>
      <c r="B5104" s="43"/>
      <c r="C5104" s="43"/>
      <c r="F5104" s="35"/>
    </row>
    <row r="5105" spans="1:6">
      <c r="A5105" s="36"/>
      <c r="B5105" s="43"/>
      <c r="C5105" s="43"/>
      <c r="F5105" s="35"/>
    </row>
    <row r="5106" spans="1:6">
      <c r="A5106" s="36"/>
      <c r="B5106" s="43"/>
      <c r="C5106" s="43"/>
      <c r="F5106" s="35"/>
    </row>
    <row r="5107" spans="1:6">
      <c r="A5107" s="36"/>
      <c r="B5107" s="43"/>
      <c r="C5107" s="43"/>
      <c r="F5107" s="35"/>
    </row>
    <row r="5108" spans="1:6">
      <c r="A5108" s="36"/>
      <c r="B5108" s="43"/>
      <c r="C5108" s="43"/>
      <c r="F5108" s="35"/>
    </row>
    <row r="5109" spans="1:6">
      <c r="A5109" s="36"/>
      <c r="B5109" s="43"/>
      <c r="C5109" s="43"/>
      <c r="F5109" s="35"/>
    </row>
    <row r="5110" spans="1:6">
      <c r="A5110" s="36"/>
      <c r="B5110" s="43"/>
      <c r="C5110" s="43"/>
      <c r="F5110" s="35"/>
    </row>
    <row r="5111" spans="1:6">
      <c r="A5111" s="36"/>
      <c r="B5111" s="43"/>
      <c r="C5111" s="43"/>
      <c r="F5111" s="35"/>
    </row>
    <row r="5112" spans="1:6">
      <c r="A5112" s="36"/>
      <c r="B5112" s="43"/>
      <c r="C5112" s="43"/>
      <c r="F5112" s="35"/>
    </row>
    <row r="5113" spans="1:6">
      <c r="A5113" s="36"/>
      <c r="B5113" s="43"/>
      <c r="C5113" s="43"/>
      <c r="F5113" s="35"/>
    </row>
    <row r="5114" spans="1:6">
      <c r="A5114" s="36"/>
      <c r="B5114" s="43"/>
      <c r="C5114" s="43"/>
      <c r="F5114" s="35"/>
    </row>
    <row r="5115" spans="1:6">
      <c r="A5115" s="36"/>
      <c r="B5115" s="43"/>
      <c r="C5115" s="43"/>
      <c r="F5115" s="35"/>
    </row>
    <row r="5116" spans="1:6">
      <c r="A5116" s="36"/>
      <c r="B5116" s="43"/>
      <c r="C5116" s="43"/>
      <c r="F5116" s="35"/>
    </row>
    <row r="5117" spans="1:6">
      <c r="A5117" s="36"/>
      <c r="B5117" s="43"/>
      <c r="C5117" s="43"/>
      <c r="F5117" s="35"/>
    </row>
    <row r="5118" spans="1:6">
      <c r="A5118" s="36"/>
      <c r="B5118" s="43"/>
      <c r="C5118" s="43"/>
      <c r="F5118" s="35"/>
    </row>
    <row r="5119" spans="1:6">
      <c r="A5119" s="36"/>
      <c r="B5119" s="43"/>
      <c r="C5119" s="43"/>
      <c r="F5119" s="35"/>
    </row>
    <row r="5120" spans="1:6">
      <c r="A5120" s="36"/>
      <c r="B5120" s="43"/>
      <c r="C5120" s="43"/>
      <c r="F5120" s="35"/>
    </row>
    <row r="5121" spans="1:6">
      <c r="A5121" s="36"/>
      <c r="B5121" s="43"/>
      <c r="C5121" s="43"/>
      <c r="F5121" s="35"/>
    </row>
    <row r="5122" spans="1:6">
      <c r="A5122" s="36"/>
      <c r="B5122" s="43"/>
      <c r="C5122" s="43"/>
      <c r="F5122" s="35"/>
    </row>
    <row r="5123" spans="1:6">
      <c r="A5123" s="36"/>
      <c r="B5123" s="43"/>
      <c r="C5123" s="43"/>
      <c r="F5123" s="35"/>
    </row>
    <row r="5124" spans="1:6">
      <c r="A5124" s="36"/>
      <c r="B5124" s="43"/>
      <c r="C5124" s="43"/>
      <c r="F5124" s="35"/>
    </row>
    <row r="5125" spans="1:6">
      <c r="A5125" s="36"/>
      <c r="B5125" s="43"/>
      <c r="C5125" s="43"/>
      <c r="F5125" s="35"/>
    </row>
    <row r="5126" spans="1:6">
      <c r="A5126" s="36"/>
      <c r="B5126" s="43"/>
      <c r="C5126" s="43"/>
      <c r="F5126" s="35"/>
    </row>
    <row r="5127" spans="1:6">
      <c r="A5127" s="36"/>
      <c r="B5127" s="43"/>
      <c r="C5127" s="43"/>
      <c r="F5127" s="35"/>
    </row>
    <row r="5128" spans="1:6">
      <c r="A5128" s="36"/>
      <c r="B5128" s="43"/>
      <c r="C5128" s="43"/>
      <c r="F5128" s="35"/>
    </row>
    <row r="5129" spans="1:6">
      <c r="A5129" s="36"/>
      <c r="B5129" s="43"/>
      <c r="C5129" s="43"/>
      <c r="F5129" s="35"/>
    </row>
    <row r="5130" spans="1:6">
      <c r="A5130" s="36"/>
      <c r="B5130" s="43"/>
      <c r="C5130" s="43"/>
      <c r="F5130" s="35"/>
    </row>
    <row r="5131" spans="1:6">
      <c r="A5131" s="36"/>
      <c r="B5131" s="43"/>
      <c r="C5131" s="43"/>
      <c r="F5131" s="35"/>
    </row>
    <row r="5132" spans="1:6">
      <c r="A5132" s="36"/>
      <c r="B5132" s="43"/>
      <c r="C5132" s="43"/>
      <c r="F5132" s="35"/>
    </row>
    <row r="5133" spans="1:6">
      <c r="A5133" s="36"/>
      <c r="B5133" s="43"/>
      <c r="C5133" s="43"/>
      <c r="F5133" s="35"/>
    </row>
    <row r="5134" spans="1:6">
      <c r="A5134" s="36"/>
      <c r="B5134" s="43"/>
      <c r="C5134" s="43"/>
      <c r="F5134" s="35"/>
    </row>
    <row r="5135" spans="1:6">
      <c r="A5135" s="36"/>
      <c r="B5135" s="43"/>
      <c r="C5135" s="43"/>
      <c r="F5135" s="35"/>
    </row>
    <row r="5136" spans="1:6">
      <c r="A5136" s="36"/>
      <c r="B5136" s="43"/>
      <c r="C5136" s="43"/>
      <c r="F5136" s="35"/>
    </row>
    <row r="5137" spans="1:6">
      <c r="A5137" s="36"/>
      <c r="B5137" s="43"/>
      <c r="C5137" s="43"/>
      <c r="F5137" s="35"/>
    </row>
    <row r="5138" spans="1:6">
      <c r="A5138" s="36"/>
      <c r="B5138" s="43"/>
      <c r="C5138" s="43"/>
      <c r="F5138" s="35"/>
    </row>
    <row r="5139" spans="1:6">
      <c r="A5139" s="36"/>
      <c r="B5139" s="43"/>
      <c r="C5139" s="43"/>
      <c r="F5139" s="35"/>
    </row>
    <row r="5140" spans="1:6">
      <c r="A5140" s="36"/>
      <c r="B5140" s="43"/>
      <c r="C5140" s="43"/>
      <c r="F5140" s="35"/>
    </row>
    <row r="5141" spans="1:6">
      <c r="A5141" s="36"/>
      <c r="B5141" s="43"/>
      <c r="C5141" s="43"/>
      <c r="F5141" s="35"/>
    </row>
    <row r="5142" spans="1:6">
      <c r="A5142" s="36"/>
      <c r="B5142" s="43"/>
      <c r="C5142" s="43"/>
      <c r="F5142" s="35"/>
    </row>
    <row r="5143" spans="1:6">
      <c r="A5143" s="36"/>
      <c r="B5143" s="43"/>
      <c r="C5143" s="43"/>
      <c r="F5143" s="35"/>
    </row>
    <row r="5144" spans="1:6">
      <c r="A5144" s="36"/>
      <c r="B5144" s="43"/>
      <c r="C5144" s="43"/>
      <c r="F5144" s="35"/>
    </row>
    <row r="5145" spans="1:6">
      <c r="A5145" s="36"/>
      <c r="B5145" s="43"/>
      <c r="C5145" s="43"/>
      <c r="F5145" s="35"/>
    </row>
    <row r="5146" spans="1:6">
      <c r="A5146" s="36"/>
      <c r="B5146" s="43"/>
      <c r="C5146" s="43"/>
      <c r="F5146" s="35"/>
    </row>
    <row r="5147" spans="1:6">
      <c r="A5147" s="36"/>
      <c r="B5147" s="43"/>
      <c r="C5147" s="43"/>
      <c r="F5147" s="35"/>
    </row>
    <row r="5148" spans="1:6">
      <c r="A5148" s="36"/>
      <c r="B5148" s="43"/>
      <c r="C5148" s="43"/>
      <c r="F5148" s="35"/>
    </row>
    <row r="5149" spans="1:6">
      <c r="A5149" s="36"/>
      <c r="B5149" s="43"/>
      <c r="C5149" s="43"/>
      <c r="F5149" s="35"/>
    </row>
    <row r="5150" spans="1:6">
      <c r="A5150" s="36"/>
      <c r="B5150" s="43"/>
      <c r="C5150" s="43"/>
      <c r="F5150" s="35"/>
    </row>
    <row r="5151" spans="1:6">
      <c r="A5151" s="36"/>
      <c r="B5151" s="43"/>
      <c r="C5151" s="43"/>
      <c r="F5151" s="35"/>
    </row>
    <row r="5152" spans="1:6">
      <c r="A5152" s="36"/>
      <c r="B5152" s="43"/>
      <c r="C5152" s="43"/>
      <c r="F5152" s="35"/>
    </row>
    <row r="5153" spans="1:6">
      <c r="A5153" s="36"/>
      <c r="B5153" s="43"/>
      <c r="C5153" s="43"/>
      <c r="F5153" s="35"/>
    </row>
    <row r="5154" spans="1:6">
      <c r="A5154" s="36"/>
      <c r="B5154" s="43"/>
      <c r="C5154" s="43"/>
      <c r="F5154" s="35"/>
    </row>
    <row r="5155" spans="1:6">
      <c r="A5155" s="36"/>
      <c r="B5155" s="43"/>
      <c r="C5155" s="43"/>
      <c r="F5155" s="35"/>
    </row>
    <row r="5156" spans="1:6">
      <c r="A5156" s="36"/>
      <c r="B5156" s="43"/>
      <c r="C5156" s="43"/>
      <c r="F5156" s="35"/>
    </row>
    <row r="5157" spans="1:6">
      <c r="A5157" s="36"/>
      <c r="B5157" s="43"/>
      <c r="C5157" s="43"/>
      <c r="F5157" s="35"/>
    </row>
    <row r="5158" spans="1:6">
      <c r="A5158" s="36"/>
      <c r="B5158" s="43"/>
      <c r="C5158" s="43"/>
      <c r="F5158" s="35"/>
    </row>
    <row r="5159" spans="1:6">
      <c r="A5159" s="36"/>
      <c r="B5159" s="43"/>
      <c r="C5159" s="43"/>
      <c r="F5159" s="35"/>
    </row>
    <row r="5160" spans="1:6">
      <c r="A5160" s="36"/>
      <c r="B5160" s="43"/>
      <c r="C5160" s="43"/>
      <c r="F5160" s="35"/>
    </row>
    <row r="5161" spans="1:6">
      <c r="A5161" s="36"/>
      <c r="B5161" s="43"/>
      <c r="C5161" s="43"/>
      <c r="F5161" s="35"/>
    </row>
    <row r="5162" spans="1:6">
      <c r="A5162" s="36"/>
      <c r="B5162" s="43"/>
      <c r="C5162" s="43"/>
      <c r="F5162" s="35"/>
    </row>
    <row r="5163" spans="1:6">
      <c r="A5163" s="36"/>
      <c r="B5163" s="43"/>
      <c r="C5163" s="43"/>
      <c r="F5163" s="35"/>
    </row>
    <row r="5164" spans="1:6">
      <c r="A5164" s="36"/>
      <c r="B5164" s="43"/>
      <c r="C5164" s="43"/>
      <c r="F5164" s="35"/>
    </row>
    <row r="5165" spans="1:6">
      <c r="A5165" s="36"/>
      <c r="B5165" s="43"/>
      <c r="C5165" s="43"/>
      <c r="F5165" s="35"/>
    </row>
    <row r="5166" spans="1:6">
      <c r="A5166" s="36"/>
      <c r="B5166" s="43"/>
      <c r="C5166" s="43"/>
      <c r="F5166" s="35"/>
    </row>
    <row r="5167" spans="1:6">
      <c r="A5167" s="36"/>
      <c r="B5167" s="43"/>
      <c r="C5167" s="43"/>
      <c r="F5167" s="35"/>
    </row>
    <row r="5168" spans="1:6">
      <c r="A5168" s="36"/>
      <c r="B5168" s="43"/>
      <c r="C5168" s="43"/>
      <c r="F5168" s="35"/>
    </row>
    <row r="5169" spans="1:6">
      <c r="A5169" s="36"/>
      <c r="B5169" s="43"/>
      <c r="C5169" s="43"/>
      <c r="F5169" s="35"/>
    </row>
    <row r="5170" spans="1:6">
      <c r="A5170" s="36"/>
      <c r="B5170" s="43"/>
      <c r="C5170" s="43"/>
      <c r="F5170" s="35"/>
    </row>
    <row r="5171" spans="1:6">
      <c r="A5171" s="36"/>
      <c r="B5171" s="43"/>
      <c r="C5171" s="43"/>
      <c r="F5171" s="35"/>
    </row>
    <row r="5172" spans="1:6">
      <c r="A5172" s="36"/>
      <c r="B5172" s="43"/>
      <c r="C5172" s="43"/>
      <c r="F5172" s="35"/>
    </row>
    <row r="5173" spans="1:6">
      <c r="A5173" s="36"/>
      <c r="B5173" s="43"/>
      <c r="C5173" s="43"/>
      <c r="F5173" s="35"/>
    </row>
    <row r="5174" spans="1:6">
      <c r="A5174" s="36"/>
      <c r="B5174" s="43"/>
      <c r="C5174" s="43"/>
      <c r="F5174" s="35"/>
    </row>
    <row r="5175" spans="1:6">
      <c r="A5175" s="36"/>
      <c r="B5175" s="43"/>
      <c r="C5175" s="43"/>
      <c r="F5175" s="35"/>
    </row>
    <row r="5176" spans="1:6">
      <c r="A5176" s="36"/>
      <c r="B5176" s="43"/>
      <c r="C5176" s="43"/>
      <c r="F5176" s="35"/>
    </row>
    <row r="5177" spans="1:6">
      <c r="A5177" s="36"/>
      <c r="B5177" s="43"/>
      <c r="C5177" s="43"/>
      <c r="F5177" s="35"/>
    </row>
    <row r="5178" spans="1:6">
      <c r="A5178" s="36"/>
      <c r="B5178" s="43"/>
      <c r="C5178" s="43"/>
      <c r="F5178" s="35"/>
    </row>
    <row r="5179" spans="1:6">
      <c r="A5179" s="36"/>
      <c r="B5179" s="43"/>
      <c r="C5179" s="43"/>
      <c r="F5179" s="35"/>
    </row>
    <row r="5180" spans="1:6">
      <c r="A5180" s="36"/>
      <c r="B5180" s="43"/>
      <c r="C5180" s="43"/>
      <c r="F5180" s="35"/>
    </row>
    <row r="5181" spans="1:6">
      <c r="A5181" s="36"/>
      <c r="B5181" s="43"/>
      <c r="C5181" s="43"/>
      <c r="F5181" s="35"/>
    </row>
    <row r="5182" spans="1:6">
      <c r="A5182" s="36"/>
      <c r="B5182" s="43"/>
      <c r="C5182" s="43"/>
      <c r="F5182" s="35"/>
    </row>
    <row r="5183" spans="1:6">
      <c r="A5183" s="36"/>
      <c r="B5183" s="43"/>
      <c r="C5183" s="43"/>
      <c r="F5183" s="35"/>
    </row>
    <row r="5184" spans="1:6">
      <c r="A5184" s="36"/>
      <c r="B5184" s="43"/>
      <c r="C5184" s="43"/>
      <c r="F5184" s="35"/>
    </row>
    <row r="5185" spans="1:6">
      <c r="A5185" s="36"/>
      <c r="B5185" s="43"/>
      <c r="C5185" s="43"/>
      <c r="F5185" s="35"/>
    </row>
    <row r="5186" spans="1:6">
      <c r="A5186" s="36"/>
      <c r="B5186" s="43"/>
      <c r="C5186" s="43"/>
      <c r="F5186" s="35"/>
    </row>
    <row r="5187" spans="1:6">
      <c r="A5187" s="36"/>
      <c r="B5187" s="43"/>
      <c r="C5187" s="43"/>
      <c r="F5187" s="35"/>
    </row>
    <row r="5188" spans="1:6">
      <c r="A5188" s="36"/>
      <c r="B5188" s="43"/>
      <c r="C5188" s="43"/>
      <c r="F5188" s="35"/>
    </row>
    <row r="5189" spans="1:6">
      <c r="A5189" s="36"/>
      <c r="B5189" s="43"/>
      <c r="C5189" s="43"/>
      <c r="F5189" s="35"/>
    </row>
    <row r="5190" spans="1:6">
      <c r="A5190" s="36"/>
      <c r="B5190" s="43"/>
      <c r="C5190" s="43"/>
      <c r="F5190" s="35"/>
    </row>
    <row r="5191" spans="1:6">
      <c r="A5191" s="36"/>
      <c r="B5191" s="43"/>
      <c r="C5191" s="43"/>
      <c r="F5191" s="35"/>
    </row>
    <row r="5192" spans="1:6">
      <c r="A5192" s="36"/>
      <c r="B5192" s="43"/>
      <c r="C5192" s="43"/>
      <c r="F5192" s="35"/>
    </row>
    <row r="5193" spans="1:6">
      <c r="A5193" s="36"/>
      <c r="B5193" s="43"/>
      <c r="C5193" s="43"/>
      <c r="F5193" s="35"/>
    </row>
    <row r="5194" spans="1:6">
      <c r="A5194" s="36"/>
      <c r="B5194" s="43"/>
      <c r="C5194" s="43"/>
      <c r="F5194" s="35"/>
    </row>
    <row r="5195" spans="1:6">
      <c r="A5195" s="36"/>
      <c r="B5195" s="43"/>
      <c r="C5195" s="43"/>
      <c r="F5195" s="35"/>
    </row>
    <row r="5196" spans="1:6">
      <c r="A5196" s="36"/>
      <c r="B5196" s="43"/>
      <c r="C5196" s="43"/>
      <c r="F5196" s="35"/>
    </row>
    <row r="5197" spans="1:6">
      <c r="A5197" s="36"/>
      <c r="B5197" s="43"/>
      <c r="C5197" s="43"/>
      <c r="F5197" s="35"/>
    </row>
    <row r="5198" spans="1:6">
      <c r="A5198" s="36"/>
      <c r="B5198" s="43"/>
      <c r="C5198" s="43"/>
      <c r="F5198" s="35"/>
    </row>
    <row r="5199" spans="1:6">
      <c r="A5199" s="36"/>
      <c r="B5199" s="43"/>
      <c r="C5199" s="43"/>
      <c r="F5199" s="35"/>
    </row>
    <row r="5200" spans="1:6">
      <c r="A5200" s="36"/>
      <c r="B5200" s="43"/>
      <c r="C5200" s="43"/>
      <c r="F5200" s="35"/>
    </row>
    <row r="5201" spans="1:6">
      <c r="A5201" s="36"/>
      <c r="B5201" s="43"/>
      <c r="C5201" s="43"/>
      <c r="F5201" s="35"/>
    </row>
    <row r="5202" spans="1:6">
      <c r="A5202" s="36"/>
      <c r="B5202" s="43"/>
      <c r="C5202" s="43"/>
      <c r="F5202" s="35"/>
    </row>
    <row r="5203" spans="1:6">
      <c r="A5203" s="36"/>
      <c r="B5203" s="43"/>
      <c r="C5203" s="43"/>
      <c r="F5203" s="35"/>
    </row>
    <row r="5204" spans="1:6">
      <c r="A5204" s="36"/>
      <c r="B5204" s="43"/>
      <c r="C5204" s="43"/>
      <c r="F5204" s="35"/>
    </row>
    <row r="5205" spans="1:6">
      <c r="A5205" s="36"/>
      <c r="B5205" s="43"/>
      <c r="C5205" s="43"/>
      <c r="F5205" s="35"/>
    </row>
    <row r="5206" spans="1:6">
      <c r="A5206" s="36"/>
      <c r="B5206" s="43"/>
      <c r="C5206" s="43"/>
      <c r="F5206" s="35"/>
    </row>
    <row r="5207" spans="1:6">
      <c r="A5207" s="36"/>
      <c r="B5207" s="43"/>
      <c r="C5207" s="43"/>
      <c r="F5207" s="35"/>
    </row>
    <row r="5208" spans="1:6">
      <c r="A5208" s="36"/>
      <c r="B5208" s="43"/>
      <c r="C5208" s="43"/>
      <c r="F5208" s="35"/>
    </row>
    <row r="5209" spans="1:6">
      <c r="A5209" s="36"/>
      <c r="B5209" s="43"/>
      <c r="C5209" s="43"/>
      <c r="F5209" s="35"/>
    </row>
    <row r="5210" spans="1:6">
      <c r="A5210" s="36"/>
      <c r="B5210" s="43"/>
      <c r="C5210" s="43"/>
      <c r="F5210" s="35"/>
    </row>
    <row r="5211" spans="1:6">
      <c r="A5211" s="36"/>
      <c r="B5211" s="43"/>
      <c r="C5211" s="43"/>
      <c r="F5211" s="35"/>
    </row>
    <row r="5212" spans="1:6">
      <c r="A5212" s="36"/>
      <c r="B5212" s="43"/>
      <c r="C5212" s="43"/>
      <c r="F5212" s="35"/>
    </row>
    <row r="5213" spans="1:6">
      <c r="A5213" s="36"/>
      <c r="B5213" s="43"/>
      <c r="C5213" s="43"/>
      <c r="F5213" s="35"/>
    </row>
    <row r="5214" spans="1:6">
      <c r="A5214" s="36"/>
      <c r="B5214" s="43"/>
      <c r="C5214" s="43"/>
      <c r="F5214" s="35"/>
    </row>
    <row r="5215" spans="1:6">
      <c r="A5215" s="36"/>
      <c r="B5215" s="43"/>
      <c r="C5215" s="43"/>
      <c r="F5215" s="35"/>
    </row>
    <row r="5216" spans="1:6">
      <c r="A5216" s="36"/>
      <c r="B5216" s="43"/>
      <c r="C5216" s="43"/>
      <c r="F5216" s="35"/>
    </row>
    <row r="5217" spans="1:6">
      <c r="A5217" s="36"/>
      <c r="B5217" s="43"/>
      <c r="C5217" s="43"/>
      <c r="F5217" s="35"/>
    </row>
    <row r="5218" spans="1:6">
      <c r="A5218" s="36"/>
      <c r="B5218" s="43"/>
      <c r="C5218" s="43"/>
      <c r="F5218" s="35"/>
    </row>
    <row r="5219" spans="1:6">
      <c r="A5219" s="36"/>
      <c r="B5219" s="43"/>
      <c r="C5219" s="43"/>
      <c r="F5219" s="35"/>
    </row>
    <row r="5220" spans="1:6">
      <c r="A5220" s="36"/>
      <c r="B5220" s="43"/>
      <c r="C5220" s="43"/>
      <c r="F5220" s="35"/>
    </row>
    <row r="5221" spans="1:6">
      <c r="A5221" s="36"/>
      <c r="B5221" s="43"/>
      <c r="C5221" s="43"/>
      <c r="F5221" s="35"/>
    </row>
    <row r="5222" spans="1:6">
      <c r="A5222" s="36"/>
      <c r="B5222" s="43"/>
      <c r="C5222" s="43"/>
      <c r="F5222" s="35"/>
    </row>
    <row r="5223" spans="1:6">
      <c r="A5223" s="36"/>
      <c r="B5223" s="43"/>
      <c r="C5223" s="43"/>
      <c r="F5223" s="35"/>
    </row>
    <row r="5224" spans="1:6">
      <c r="A5224" s="36"/>
      <c r="B5224" s="43"/>
      <c r="C5224" s="43"/>
      <c r="F5224" s="35"/>
    </row>
    <row r="5225" spans="1:6">
      <c r="A5225" s="36"/>
      <c r="B5225" s="43"/>
      <c r="C5225" s="43"/>
      <c r="F5225" s="35"/>
    </row>
    <row r="5226" spans="1:6">
      <c r="A5226" s="36"/>
      <c r="B5226" s="43"/>
      <c r="C5226" s="43"/>
      <c r="F5226" s="35"/>
    </row>
    <row r="5227" spans="1:6">
      <c r="A5227" s="36"/>
      <c r="B5227" s="43"/>
      <c r="C5227" s="43"/>
      <c r="F5227" s="35"/>
    </row>
    <row r="5228" spans="1:6">
      <c r="A5228" s="36"/>
      <c r="B5228" s="43"/>
      <c r="C5228" s="43"/>
      <c r="F5228" s="35"/>
    </row>
    <row r="5229" spans="1:6">
      <c r="A5229" s="36"/>
      <c r="B5229" s="43"/>
      <c r="C5229" s="43"/>
      <c r="F5229" s="35"/>
    </row>
    <row r="5230" spans="1:6">
      <c r="A5230" s="36"/>
      <c r="B5230" s="43"/>
      <c r="C5230" s="43"/>
      <c r="F5230" s="35"/>
    </row>
    <row r="5231" spans="1:6">
      <c r="A5231" s="36"/>
      <c r="B5231" s="43"/>
      <c r="C5231" s="43"/>
      <c r="F5231" s="35"/>
    </row>
    <row r="5232" spans="1:6">
      <c r="A5232" s="36"/>
      <c r="B5232" s="43"/>
      <c r="C5232" s="43"/>
      <c r="F5232" s="35"/>
    </row>
    <row r="5233" spans="1:6">
      <c r="A5233" s="36"/>
      <c r="B5233" s="43"/>
      <c r="C5233" s="43"/>
      <c r="F5233" s="35"/>
    </row>
    <row r="5234" spans="1:6">
      <c r="A5234" s="36"/>
      <c r="B5234" s="43"/>
      <c r="C5234" s="43"/>
      <c r="F5234" s="35"/>
    </row>
    <row r="5235" spans="1:6">
      <c r="A5235" s="36"/>
      <c r="B5235" s="43"/>
      <c r="C5235" s="43"/>
      <c r="F5235" s="35"/>
    </row>
    <row r="5236" spans="1:6">
      <c r="A5236" s="36"/>
      <c r="B5236" s="43"/>
      <c r="C5236" s="43"/>
      <c r="F5236" s="35"/>
    </row>
    <row r="5237" spans="1:6">
      <c r="A5237" s="36"/>
      <c r="B5237" s="43"/>
      <c r="C5237" s="43"/>
      <c r="F5237" s="35"/>
    </row>
    <row r="5238" spans="1:6">
      <c r="A5238" s="36"/>
      <c r="B5238" s="43"/>
      <c r="C5238" s="43"/>
      <c r="F5238" s="35"/>
    </row>
    <row r="5239" spans="1:6">
      <c r="A5239" s="36"/>
      <c r="B5239" s="43"/>
      <c r="C5239" s="43"/>
      <c r="F5239" s="35"/>
    </row>
    <row r="5240" spans="1:6">
      <c r="A5240" s="36"/>
      <c r="B5240" s="43"/>
      <c r="C5240" s="43"/>
      <c r="F5240" s="35"/>
    </row>
    <row r="5241" spans="1:6">
      <c r="A5241" s="36"/>
      <c r="B5241" s="43"/>
      <c r="C5241" s="43"/>
      <c r="F5241" s="35"/>
    </row>
    <row r="5242" spans="1:6">
      <c r="A5242" s="36"/>
      <c r="B5242" s="43"/>
      <c r="C5242" s="43"/>
      <c r="F5242" s="35"/>
    </row>
    <row r="5243" spans="1:6">
      <c r="A5243" s="36"/>
      <c r="B5243" s="43"/>
      <c r="C5243" s="43"/>
      <c r="F5243" s="35"/>
    </row>
    <row r="5244" spans="1:6">
      <c r="A5244" s="36"/>
      <c r="B5244" s="43"/>
      <c r="C5244" s="43"/>
      <c r="F5244" s="35"/>
    </row>
    <row r="5245" spans="1:6">
      <c r="A5245" s="36"/>
      <c r="B5245" s="43"/>
      <c r="C5245" s="43"/>
      <c r="F5245" s="35"/>
    </row>
    <row r="5246" spans="1:6">
      <c r="A5246" s="36"/>
      <c r="B5246" s="43"/>
      <c r="C5246" s="43"/>
      <c r="F5246" s="35"/>
    </row>
    <row r="5247" spans="1:6">
      <c r="A5247" s="36"/>
      <c r="B5247" s="43"/>
      <c r="C5247" s="43"/>
      <c r="F5247" s="35"/>
    </row>
    <row r="5248" spans="1:6">
      <c r="A5248" s="36"/>
      <c r="B5248" s="43"/>
      <c r="C5248" s="43"/>
      <c r="F5248" s="35"/>
    </row>
    <row r="5249" spans="1:6">
      <c r="A5249" s="36"/>
      <c r="B5249" s="43"/>
      <c r="C5249" s="43"/>
      <c r="F5249" s="35"/>
    </row>
    <row r="5250" spans="1:6">
      <c r="A5250" s="36"/>
      <c r="B5250" s="43"/>
      <c r="C5250" s="43"/>
      <c r="F5250" s="35"/>
    </row>
    <row r="5251" spans="1:6">
      <c r="A5251" s="36"/>
      <c r="B5251" s="43"/>
      <c r="C5251" s="43"/>
      <c r="F5251" s="35"/>
    </row>
    <row r="5252" spans="1:6">
      <c r="A5252" s="36"/>
      <c r="B5252" s="43"/>
      <c r="C5252" s="43"/>
      <c r="F5252" s="35"/>
    </row>
    <row r="5253" spans="1:6">
      <c r="A5253" s="36"/>
      <c r="B5253" s="43"/>
      <c r="C5253" s="43"/>
      <c r="F5253" s="35"/>
    </row>
    <row r="5254" spans="1:6">
      <c r="A5254" s="36"/>
      <c r="B5254" s="43"/>
      <c r="C5254" s="43"/>
      <c r="F5254" s="35"/>
    </row>
    <row r="5255" spans="1:6">
      <c r="A5255" s="36"/>
      <c r="B5255" s="43"/>
      <c r="C5255" s="43"/>
      <c r="F5255" s="35"/>
    </row>
    <row r="5256" spans="1:6">
      <c r="A5256" s="36"/>
      <c r="B5256" s="43"/>
      <c r="C5256" s="43"/>
      <c r="F5256" s="35"/>
    </row>
    <row r="5257" spans="1:6">
      <c r="A5257" s="36"/>
      <c r="B5257" s="43"/>
      <c r="C5257" s="43"/>
      <c r="F5257" s="35"/>
    </row>
    <row r="5258" spans="1:6">
      <c r="A5258" s="36"/>
      <c r="B5258" s="43"/>
      <c r="C5258" s="43"/>
      <c r="F5258" s="35"/>
    </row>
    <row r="5259" spans="1:6">
      <c r="A5259" s="36"/>
      <c r="B5259" s="43"/>
      <c r="C5259" s="43"/>
      <c r="F5259" s="35"/>
    </row>
    <row r="5260" spans="1:6">
      <c r="A5260" s="36"/>
      <c r="B5260" s="43"/>
      <c r="C5260" s="43"/>
      <c r="F5260" s="35"/>
    </row>
    <row r="5261" spans="1:6">
      <c r="A5261" s="36"/>
      <c r="B5261" s="43"/>
      <c r="C5261" s="43"/>
      <c r="F5261" s="35"/>
    </row>
    <row r="5262" spans="1:6">
      <c r="A5262" s="36"/>
      <c r="B5262" s="43"/>
      <c r="C5262" s="43"/>
      <c r="F5262" s="35"/>
    </row>
    <row r="5263" spans="1:6">
      <c r="A5263" s="36"/>
      <c r="B5263" s="43"/>
      <c r="C5263" s="43"/>
      <c r="F5263" s="35"/>
    </row>
    <row r="5264" spans="1:6">
      <c r="A5264" s="36"/>
      <c r="B5264" s="43"/>
      <c r="C5264" s="43"/>
      <c r="F5264" s="35"/>
    </row>
    <row r="5265" spans="1:6">
      <c r="A5265" s="36"/>
      <c r="B5265" s="43"/>
      <c r="C5265" s="43"/>
      <c r="F5265" s="35"/>
    </row>
    <row r="5266" spans="1:6">
      <c r="A5266" s="36"/>
      <c r="B5266" s="43"/>
      <c r="C5266" s="43"/>
      <c r="F5266" s="35"/>
    </row>
    <row r="5267" spans="1:6">
      <c r="A5267" s="36"/>
      <c r="B5267" s="43"/>
      <c r="C5267" s="43"/>
      <c r="F5267" s="35"/>
    </row>
    <row r="5268" spans="1:6">
      <c r="A5268" s="36"/>
      <c r="B5268" s="43"/>
      <c r="C5268" s="43"/>
      <c r="F5268" s="35"/>
    </row>
    <row r="5269" spans="1:6">
      <c r="A5269" s="36"/>
      <c r="B5269" s="43"/>
      <c r="C5269" s="43"/>
      <c r="F5269" s="35"/>
    </row>
    <row r="5270" spans="1:6">
      <c r="A5270" s="36"/>
      <c r="B5270" s="43"/>
      <c r="C5270" s="43"/>
      <c r="F5270" s="35"/>
    </row>
    <row r="5271" spans="1:6">
      <c r="A5271" s="36"/>
      <c r="B5271" s="43"/>
      <c r="C5271" s="43"/>
      <c r="F5271" s="35"/>
    </row>
    <row r="5272" spans="1:6">
      <c r="A5272" s="36"/>
      <c r="B5272" s="43"/>
      <c r="C5272" s="43"/>
      <c r="F5272" s="35"/>
    </row>
    <row r="5273" spans="1:6">
      <c r="A5273" s="36"/>
      <c r="B5273" s="43"/>
      <c r="C5273" s="43"/>
      <c r="F5273" s="35"/>
    </row>
    <row r="5274" spans="1:6">
      <c r="A5274" s="36"/>
      <c r="B5274" s="43"/>
      <c r="C5274" s="43"/>
      <c r="F5274" s="35"/>
    </row>
    <row r="5275" spans="1:6">
      <c r="A5275" s="36"/>
      <c r="B5275" s="43"/>
      <c r="C5275" s="43"/>
      <c r="F5275" s="35"/>
    </row>
    <row r="5276" spans="1:6">
      <c r="A5276" s="36"/>
      <c r="B5276" s="43"/>
      <c r="C5276" s="43"/>
      <c r="F5276" s="35"/>
    </row>
    <row r="5277" spans="1:6">
      <c r="A5277" s="36"/>
      <c r="B5277" s="43"/>
      <c r="C5277" s="43"/>
      <c r="F5277" s="35"/>
    </row>
    <row r="5278" spans="1:6">
      <c r="A5278" s="36"/>
      <c r="B5278" s="43"/>
      <c r="C5278" s="43"/>
      <c r="F5278" s="35"/>
    </row>
    <row r="5279" spans="1:6">
      <c r="A5279" s="36"/>
      <c r="B5279" s="43"/>
      <c r="C5279" s="43"/>
      <c r="F5279" s="35"/>
    </row>
    <row r="5280" spans="1:6">
      <c r="A5280" s="36"/>
      <c r="B5280" s="43"/>
      <c r="C5280" s="43"/>
      <c r="F5280" s="35"/>
    </row>
    <row r="5281" spans="1:6">
      <c r="A5281" s="36"/>
      <c r="B5281" s="43"/>
      <c r="C5281" s="43"/>
      <c r="F5281" s="35"/>
    </row>
    <row r="5282" spans="1:6">
      <c r="A5282" s="36"/>
      <c r="B5282" s="43"/>
      <c r="C5282" s="43"/>
      <c r="F5282" s="35"/>
    </row>
    <row r="5283" spans="1:6">
      <c r="A5283" s="36"/>
      <c r="B5283" s="43"/>
      <c r="C5283" s="43"/>
      <c r="F5283" s="35"/>
    </row>
    <row r="5284" spans="1:6">
      <c r="A5284" s="36"/>
      <c r="B5284" s="43"/>
      <c r="C5284" s="43"/>
      <c r="F5284" s="35"/>
    </row>
    <row r="5285" spans="1:6">
      <c r="A5285" s="36"/>
      <c r="B5285" s="43"/>
      <c r="C5285" s="43"/>
      <c r="F5285" s="35"/>
    </row>
    <row r="5286" spans="1:6">
      <c r="A5286" s="36"/>
      <c r="B5286" s="43"/>
      <c r="C5286" s="43"/>
      <c r="F5286" s="35"/>
    </row>
    <row r="5287" spans="1:6">
      <c r="A5287" s="36"/>
      <c r="B5287" s="43"/>
      <c r="C5287" s="43"/>
      <c r="F5287" s="35"/>
    </row>
    <row r="5288" spans="1:6">
      <c r="A5288" s="36"/>
      <c r="B5288" s="43"/>
      <c r="C5288" s="43"/>
      <c r="F5288" s="35"/>
    </row>
    <row r="5289" spans="1:6">
      <c r="A5289" s="36"/>
      <c r="B5289" s="43"/>
      <c r="C5289" s="43"/>
      <c r="F5289" s="35"/>
    </row>
    <row r="5290" spans="1:6">
      <c r="A5290" s="36"/>
      <c r="B5290" s="43"/>
      <c r="C5290" s="43"/>
      <c r="F5290" s="35"/>
    </row>
    <row r="5291" spans="1:6">
      <c r="A5291" s="36"/>
      <c r="B5291" s="43"/>
      <c r="C5291" s="43"/>
      <c r="F5291" s="35"/>
    </row>
    <row r="5292" spans="1:6">
      <c r="A5292" s="36"/>
      <c r="B5292" s="43"/>
      <c r="C5292" s="43"/>
      <c r="F5292" s="35"/>
    </row>
    <row r="5293" spans="1:6">
      <c r="A5293" s="36"/>
      <c r="B5293" s="43"/>
      <c r="C5293" s="43"/>
      <c r="F5293" s="35"/>
    </row>
    <row r="5294" spans="1:6">
      <c r="A5294" s="36"/>
      <c r="B5294" s="43"/>
      <c r="C5294" s="43"/>
      <c r="F5294" s="35"/>
    </row>
    <row r="5295" spans="1:6">
      <c r="A5295" s="36"/>
      <c r="B5295" s="43"/>
      <c r="C5295" s="43"/>
      <c r="F5295" s="35"/>
    </row>
    <row r="5296" spans="1:6">
      <c r="A5296" s="36"/>
      <c r="B5296" s="43"/>
      <c r="C5296" s="43"/>
      <c r="F5296" s="35"/>
    </row>
    <row r="5297" spans="1:6">
      <c r="A5297" s="36"/>
      <c r="B5297" s="43"/>
      <c r="C5297" s="43"/>
      <c r="F5297" s="35"/>
    </row>
    <row r="5298" spans="1:6">
      <c r="A5298" s="36"/>
      <c r="B5298" s="43"/>
      <c r="C5298" s="43"/>
      <c r="F5298" s="35"/>
    </row>
    <row r="5299" spans="1:6">
      <c r="A5299" s="36"/>
      <c r="B5299" s="43"/>
      <c r="C5299" s="43"/>
      <c r="F5299" s="35"/>
    </row>
    <row r="5300" spans="1:6">
      <c r="A5300" s="36"/>
      <c r="B5300" s="43"/>
      <c r="C5300" s="43"/>
      <c r="F5300" s="35"/>
    </row>
    <row r="5301" spans="1:6">
      <c r="A5301" s="36"/>
      <c r="B5301" s="43"/>
      <c r="C5301" s="43"/>
      <c r="F5301" s="35"/>
    </row>
    <row r="5302" spans="1:6">
      <c r="A5302" s="36"/>
      <c r="B5302" s="43"/>
      <c r="C5302" s="43"/>
      <c r="F5302" s="35"/>
    </row>
    <row r="5303" spans="1:6">
      <c r="A5303" s="36"/>
      <c r="B5303" s="43"/>
      <c r="C5303" s="43"/>
      <c r="F5303" s="35"/>
    </row>
    <row r="5304" spans="1:6">
      <c r="A5304" s="36"/>
      <c r="B5304" s="43"/>
      <c r="C5304" s="43"/>
      <c r="F5304" s="35"/>
    </row>
    <row r="5305" spans="1:6">
      <c r="A5305" s="36"/>
      <c r="B5305" s="43"/>
      <c r="C5305" s="43"/>
      <c r="F5305" s="35"/>
    </row>
    <row r="5306" spans="1:6">
      <c r="A5306" s="36"/>
      <c r="B5306" s="43"/>
      <c r="C5306" s="43"/>
      <c r="F5306" s="35"/>
    </row>
    <row r="5307" spans="1:6">
      <c r="A5307" s="36"/>
      <c r="B5307" s="43"/>
      <c r="C5307" s="43"/>
      <c r="F5307" s="35"/>
    </row>
    <row r="5308" spans="1:6">
      <c r="A5308" s="36"/>
      <c r="B5308" s="43"/>
      <c r="C5308" s="43"/>
      <c r="F5308" s="35"/>
    </row>
    <row r="5309" spans="1:6">
      <c r="A5309" s="36"/>
      <c r="B5309" s="43"/>
      <c r="C5309" s="43"/>
      <c r="F5309" s="35"/>
    </row>
    <row r="5310" spans="1:6">
      <c r="A5310" s="36"/>
      <c r="B5310" s="43"/>
      <c r="C5310" s="43"/>
      <c r="F5310" s="35"/>
    </row>
    <row r="5311" spans="1:6">
      <c r="A5311" s="36"/>
      <c r="B5311" s="43"/>
      <c r="C5311" s="43"/>
      <c r="F5311" s="35"/>
    </row>
    <row r="5312" spans="1:6">
      <c r="A5312" s="36"/>
      <c r="B5312" s="43"/>
      <c r="C5312" s="43"/>
      <c r="F5312" s="35"/>
    </row>
    <row r="5313" spans="1:6">
      <c r="A5313" s="36"/>
      <c r="B5313" s="43"/>
      <c r="C5313" s="43"/>
      <c r="F5313" s="35"/>
    </row>
    <row r="5314" spans="1:6">
      <c r="A5314" s="36"/>
      <c r="B5314" s="43"/>
      <c r="C5314" s="43"/>
      <c r="F5314" s="35"/>
    </row>
    <row r="5315" spans="1:6">
      <c r="A5315" s="36"/>
      <c r="B5315" s="43"/>
      <c r="C5315" s="43"/>
      <c r="F5315" s="35"/>
    </row>
    <row r="5316" spans="1:6">
      <c r="A5316" s="36"/>
      <c r="B5316" s="43"/>
      <c r="C5316" s="43"/>
      <c r="F5316" s="35"/>
    </row>
    <row r="5317" spans="1:6">
      <c r="A5317" s="36"/>
      <c r="B5317" s="43"/>
      <c r="C5317" s="43"/>
      <c r="F5317" s="35"/>
    </row>
    <row r="5318" spans="1:6">
      <c r="A5318" s="36"/>
      <c r="B5318" s="43"/>
      <c r="C5318" s="43"/>
      <c r="F5318" s="35"/>
    </row>
    <row r="5319" spans="1:6">
      <c r="A5319" s="36"/>
      <c r="B5319" s="43"/>
      <c r="C5319" s="43"/>
      <c r="F5319" s="35"/>
    </row>
    <row r="5320" spans="1:6">
      <c r="A5320" s="36"/>
      <c r="B5320" s="43"/>
      <c r="C5320" s="43"/>
      <c r="F5320" s="35"/>
    </row>
    <row r="5321" spans="1:6">
      <c r="A5321" s="36"/>
      <c r="B5321" s="43"/>
      <c r="C5321" s="43"/>
      <c r="F5321" s="35"/>
    </row>
    <row r="5322" spans="1:6">
      <c r="A5322" s="36"/>
      <c r="B5322" s="43"/>
      <c r="C5322" s="43"/>
      <c r="F5322" s="35"/>
    </row>
    <row r="5323" spans="1:6">
      <c r="A5323" s="36"/>
      <c r="B5323" s="43"/>
      <c r="C5323" s="43"/>
      <c r="F5323" s="35"/>
    </row>
    <row r="5324" spans="1:6">
      <c r="A5324" s="36"/>
      <c r="B5324" s="43"/>
      <c r="C5324" s="43"/>
      <c r="F5324" s="35"/>
    </row>
    <row r="5325" spans="1:6">
      <c r="A5325" s="36"/>
      <c r="B5325" s="43"/>
      <c r="C5325" s="43"/>
      <c r="F5325" s="35"/>
    </row>
    <row r="5326" spans="1:6">
      <c r="A5326" s="36"/>
      <c r="B5326" s="43"/>
      <c r="C5326" s="43"/>
      <c r="F5326" s="35"/>
    </row>
    <row r="5327" spans="1:6">
      <c r="A5327" s="36"/>
      <c r="B5327" s="43"/>
      <c r="C5327" s="43"/>
      <c r="F5327" s="35"/>
    </row>
    <row r="5328" spans="1:6">
      <c r="A5328" s="36"/>
      <c r="B5328" s="43"/>
      <c r="C5328" s="43"/>
      <c r="F5328" s="35"/>
    </row>
    <row r="5329" spans="1:6">
      <c r="A5329" s="36"/>
      <c r="B5329" s="43"/>
      <c r="C5329" s="43"/>
      <c r="F5329" s="35"/>
    </row>
    <row r="5330" spans="1:6">
      <c r="A5330" s="36"/>
      <c r="B5330" s="43"/>
      <c r="C5330" s="43"/>
      <c r="F5330" s="35"/>
    </row>
    <row r="5331" spans="1:6">
      <c r="A5331" s="36"/>
      <c r="B5331" s="43"/>
      <c r="C5331" s="43"/>
      <c r="F5331" s="35"/>
    </row>
    <row r="5332" spans="1:6">
      <c r="A5332" s="36"/>
      <c r="B5332" s="43"/>
      <c r="C5332" s="43"/>
      <c r="F5332" s="35"/>
    </row>
    <row r="5333" spans="1:6">
      <c r="A5333" s="36"/>
      <c r="B5333" s="43"/>
      <c r="C5333" s="43"/>
      <c r="F5333" s="35"/>
    </row>
    <row r="5334" spans="1:6">
      <c r="A5334" s="36"/>
      <c r="B5334" s="43"/>
      <c r="C5334" s="43"/>
      <c r="F5334" s="35"/>
    </row>
    <row r="5335" spans="1:6">
      <c r="A5335" s="36"/>
      <c r="B5335" s="43"/>
      <c r="C5335" s="43"/>
      <c r="F5335" s="35"/>
    </row>
    <row r="5336" spans="1:6">
      <c r="A5336" s="36"/>
      <c r="B5336" s="43"/>
      <c r="C5336" s="43"/>
      <c r="F5336" s="35"/>
    </row>
    <row r="5337" spans="1:6">
      <c r="A5337" s="36"/>
      <c r="B5337" s="43"/>
      <c r="C5337" s="43"/>
      <c r="F5337" s="35"/>
    </row>
    <row r="5338" spans="1:6">
      <c r="A5338" s="36"/>
      <c r="B5338" s="43"/>
      <c r="C5338" s="43"/>
      <c r="F5338" s="35"/>
    </row>
    <row r="5339" spans="1:6">
      <c r="A5339" s="36"/>
      <c r="B5339" s="43"/>
      <c r="C5339" s="43"/>
      <c r="F5339" s="35"/>
    </row>
    <row r="5340" spans="1:6">
      <c r="A5340" s="36"/>
      <c r="B5340" s="43"/>
      <c r="C5340" s="43"/>
      <c r="F5340" s="35"/>
    </row>
    <row r="5341" spans="1:6">
      <c r="A5341" s="36"/>
      <c r="B5341" s="43"/>
      <c r="C5341" s="43"/>
      <c r="F5341" s="35"/>
    </row>
    <row r="5342" spans="1:6">
      <c r="A5342" s="36"/>
      <c r="B5342" s="43"/>
      <c r="C5342" s="43"/>
      <c r="F5342" s="35"/>
    </row>
    <row r="5343" spans="1:6">
      <c r="A5343" s="36"/>
      <c r="B5343" s="43"/>
      <c r="C5343" s="43"/>
      <c r="F5343" s="35"/>
    </row>
    <row r="5344" spans="1:6">
      <c r="A5344" s="36"/>
      <c r="B5344" s="43"/>
      <c r="C5344" s="43"/>
      <c r="F5344" s="35"/>
    </row>
    <row r="5345" spans="1:6">
      <c r="A5345" s="36"/>
      <c r="B5345" s="43"/>
      <c r="C5345" s="43"/>
      <c r="F5345" s="35"/>
    </row>
    <row r="5346" spans="1:6">
      <c r="A5346" s="36"/>
      <c r="B5346" s="43"/>
      <c r="C5346" s="43"/>
      <c r="F5346" s="35"/>
    </row>
    <row r="5347" spans="1:6">
      <c r="A5347" s="36"/>
      <c r="B5347" s="43"/>
      <c r="C5347" s="43"/>
      <c r="F5347" s="35"/>
    </row>
    <row r="5348" spans="1:6">
      <c r="A5348" s="36"/>
      <c r="B5348" s="43"/>
      <c r="C5348" s="43"/>
      <c r="F5348" s="35"/>
    </row>
    <row r="5349" spans="1:6">
      <c r="A5349" s="36"/>
      <c r="B5349" s="43"/>
      <c r="C5349" s="43"/>
      <c r="F5349" s="35"/>
    </row>
    <row r="5350" spans="1:6">
      <c r="A5350" s="36"/>
      <c r="B5350" s="43"/>
      <c r="C5350" s="43"/>
      <c r="F5350" s="35"/>
    </row>
    <row r="5351" spans="1:6">
      <c r="A5351" s="36"/>
      <c r="B5351" s="43"/>
      <c r="C5351" s="43"/>
      <c r="F5351" s="35"/>
    </row>
    <row r="5352" spans="1:6">
      <c r="A5352" s="36"/>
      <c r="B5352" s="43"/>
      <c r="C5352" s="43"/>
      <c r="F5352" s="35"/>
    </row>
    <row r="5353" spans="1:6">
      <c r="A5353" s="36"/>
      <c r="B5353" s="43"/>
      <c r="C5353" s="43"/>
      <c r="F5353" s="35"/>
    </row>
    <row r="5354" spans="1:6">
      <c r="A5354" s="36"/>
      <c r="B5354" s="43"/>
      <c r="C5354" s="43"/>
      <c r="F5354" s="35"/>
    </row>
    <row r="5355" spans="1:6">
      <c r="A5355" s="36"/>
      <c r="B5355" s="43"/>
      <c r="C5355" s="43"/>
      <c r="F5355" s="35"/>
    </row>
    <row r="5356" spans="1:6">
      <c r="A5356" s="36"/>
      <c r="B5356" s="43"/>
      <c r="C5356" s="43"/>
      <c r="F5356" s="35"/>
    </row>
    <row r="5357" spans="1:6">
      <c r="A5357" s="36"/>
      <c r="B5357" s="43"/>
      <c r="C5357" s="43"/>
      <c r="F5357" s="35"/>
    </row>
    <row r="5358" spans="1:6">
      <c r="A5358" s="36"/>
      <c r="B5358" s="43"/>
      <c r="C5358" s="43"/>
      <c r="F5358" s="35"/>
    </row>
    <row r="5359" spans="1:6">
      <c r="A5359" s="36"/>
      <c r="B5359" s="43"/>
      <c r="C5359" s="43"/>
      <c r="F5359" s="35"/>
    </row>
    <row r="5360" spans="1:6">
      <c r="A5360" s="36"/>
      <c r="B5360" s="43"/>
      <c r="C5360" s="43"/>
      <c r="F5360" s="35"/>
    </row>
    <row r="5361" spans="1:6">
      <c r="A5361" s="36"/>
      <c r="B5361" s="43"/>
      <c r="C5361" s="43"/>
      <c r="F5361" s="35"/>
    </row>
    <row r="5362" spans="1:6">
      <c r="A5362" s="36"/>
      <c r="B5362" s="43"/>
      <c r="C5362" s="43"/>
      <c r="F5362" s="35"/>
    </row>
    <row r="5363" spans="1:6">
      <c r="A5363" s="36"/>
      <c r="B5363" s="43"/>
      <c r="C5363" s="43"/>
      <c r="F5363" s="35"/>
    </row>
    <row r="5364" spans="1:6">
      <c r="A5364" s="36"/>
      <c r="B5364" s="43"/>
      <c r="C5364" s="43"/>
      <c r="F5364" s="35"/>
    </row>
    <row r="5365" spans="1:6">
      <c r="A5365" s="36"/>
      <c r="B5365" s="43"/>
      <c r="C5365" s="43"/>
      <c r="F5365" s="35"/>
    </row>
    <row r="5366" spans="1:6">
      <c r="A5366" s="36"/>
      <c r="B5366" s="43"/>
      <c r="C5366" s="43"/>
      <c r="F5366" s="35"/>
    </row>
    <row r="5367" spans="1:6">
      <c r="A5367" s="36"/>
      <c r="B5367" s="43"/>
      <c r="C5367" s="43"/>
      <c r="F5367" s="35"/>
    </row>
    <row r="5368" spans="1:6">
      <c r="A5368" s="36"/>
      <c r="B5368" s="43"/>
      <c r="C5368" s="43"/>
      <c r="F5368" s="35"/>
    </row>
    <row r="5369" spans="1:6">
      <c r="A5369" s="36"/>
      <c r="B5369" s="43"/>
      <c r="C5369" s="43"/>
      <c r="F5369" s="35"/>
    </row>
    <row r="5370" spans="1:6">
      <c r="A5370" s="36"/>
      <c r="B5370" s="43"/>
      <c r="C5370" s="43"/>
      <c r="F5370" s="35"/>
    </row>
    <row r="5371" spans="1:6">
      <c r="A5371" s="36"/>
      <c r="B5371" s="43"/>
      <c r="C5371" s="43"/>
      <c r="F5371" s="35"/>
    </row>
    <row r="5372" spans="1:6">
      <c r="A5372" s="36"/>
      <c r="B5372" s="43"/>
      <c r="C5372" s="43"/>
      <c r="F5372" s="35"/>
    </row>
    <row r="5373" spans="1:6">
      <c r="A5373" s="36"/>
      <c r="B5373" s="43"/>
      <c r="C5373" s="43"/>
      <c r="F5373" s="35"/>
    </row>
    <row r="5374" spans="1:6">
      <c r="A5374" s="36"/>
      <c r="B5374" s="43"/>
      <c r="C5374" s="43"/>
      <c r="F5374" s="35"/>
    </row>
    <row r="5375" spans="1:6">
      <c r="A5375" s="36"/>
      <c r="B5375" s="43"/>
      <c r="C5375" s="43"/>
      <c r="F5375" s="35"/>
    </row>
    <row r="5376" spans="1:6">
      <c r="A5376" s="36"/>
      <c r="B5376" s="43"/>
      <c r="C5376" s="43"/>
      <c r="F5376" s="35"/>
    </row>
    <row r="5377" spans="1:6">
      <c r="A5377" s="36"/>
      <c r="B5377" s="43"/>
      <c r="C5377" s="43"/>
      <c r="F5377" s="35"/>
    </row>
    <row r="5378" spans="1:6">
      <c r="A5378" s="36"/>
      <c r="B5378" s="43"/>
      <c r="C5378" s="43"/>
      <c r="F5378" s="35"/>
    </row>
    <row r="5379" spans="1:6">
      <c r="A5379" s="36"/>
      <c r="B5379" s="43"/>
      <c r="C5379" s="43"/>
      <c r="F5379" s="35"/>
    </row>
    <row r="5380" spans="1:6">
      <c r="A5380" s="36"/>
      <c r="B5380" s="43"/>
      <c r="C5380" s="43"/>
      <c r="F5380" s="35"/>
    </row>
    <row r="5381" spans="1:6">
      <c r="A5381" s="36"/>
      <c r="B5381" s="43"/>
      <c r="C5381" s="43"/>
      <c r="F5381" s="35"/>
    </row>
    <row r="5382" spans="1:6">
      <c r="A5382" s="36"/>
      <c r="B5382" s="43"/>
      <c r="C5382" s="43"/>
      <c r="F5382" s="35"/>
    </row>
    <row r="5383" spans="1:6">
      <c r="A5383" s="36"/>
      <c r="B5383" s="43"/>
      <c r="C5383" s="43"/>
      <c r="F5383" s="35"/>
    </row>
    <row r="5384" spans="1:6">
      <c r="A5384" s="36"/>
      <c r="B5384" s="43"/>
      <c r="C5384" s="43"/>
      <c r="F5384" s="35"/>
    </row>
    <row r="5385" spans="1:6">
      <c r="A5385" s="36"/>
      <c r="B5385" s="43"/>
      <c r="C5385" s="43"/>
      <c r="F5385" s="35"/>
    </row>
    <row r="5386" spans="1:6">
      <c r="A5386" s="36"/>
      <c r="B5386" s="43"/>
      <c r="C5386" s="43"/>
      <c r="F5386" s="35"/>
    </row>
    <row r="5387" spans="1:6">
      <c r="A5387" s="36"/>
      <c r="B5387" s="43"/>
      <c r="C5387" s="43"/>
      <c r="F5387" s="35"/>
    </row>
    <row r="5388" spans="1:6">
      <c r="A5388" s="36"/>
      <c r="B5388" s="43"/>
      <c r="C5388" s="43"/>
      <c r="F5388" s="35"/>
    </row>
    <row r="5389" spans="1:6">
      <c r="A5389" s="36"/>
      <c r="B5389" s="43"/>
      <c r="C5389" s="43"/>
      <c r="F5389" s="35"/>
    </row>
    <row r="5390" spans="1:6">
      <c r="A5390" s="36"/>
      <c r="B5390" s="43"/>
      <c r="C5390" s="43"/>
      <c r="F5390" s="35"/>
    </row>
    <row r="5391" spans="1:6">
      <c r="A5391" s="36"/>
      <c r="B5391" s="43"/>
      <c r="C5391" s="43"/>
      <c r="F5391" s="35"/>
    </row>
    <row r="5392" spans="1:6">
      <c r="A5392" s="36"/>
      <c r="B5392" s="43"/>
      <c r="C5392" s="43"/>
      <c r="F5392" s="35"/>
    </row>
    <row r="5393" spans="1:6">
      <c r="A5393" s="36"/>
      <c r="B5393" s="43"/>
      <c r="C5393" s="43"/>
      <c r="F5393" s="35"/>
    </row>
    <row r="5394" spans="1:6">
      <c r="A5394" s="36"/>
      <c r="B5394" s="43"/>
      <c r="C5394" s="43"/>
      <c r="F5394" s="35"/>
    </row>
    <row r="5395" spans="1:6">
      <c r="A5395" s="36"/>
      <c r="B5395" s="43"/>
      <c r="C5395" s="43"/>
      <c r="F5395" s="35"/>
    </row>
    <row r="5396" spans="1:6">
      <c r="A5396" s="36"/>
      <c r="B5396" s="43"/>
      <c r="C5396" s="43"/>
      <c r="F5396" s="35"/>
    </row>
    <row r="5397" spans="1:6">
      <c r="A5397" s="36"/>
      <c r="B5397" s="43"/>
      <c r="C5397" s="43"/>
      <c r="F5397" s="35"/>
    </row>
    <row r="5398" spans="1:6">
      <c r="A5398" s="36"/>
      <c r="B5398" s="43"/>
      <c r="C5398" s="43"/>
      <c r="F5398" s="35"/>
    </row>
    <row r="5399" spans="1:6">
      <c r="A5399" s="36"/>
      <c r="B5399" s="43"/>
      <c r="C5399" s="43"/>
      <c r="F5399" s="35"/>
    </row>
    <row r="5400" spans="1:6">
      <c r="A5400" s="36"/>
      <c r="B5400" s="43"/>
      <c r="C5400" s="43"/>
      <c r="F5400" s="35"/>
    </row>
    <row r="5401" spans="1:6">
      <c r="A5401" s="36"/>
      <c r="B5401" s="43"/>
      <c r="C5401" s="43"/>
      <c r="F5401" s="35"/>
    </row>
    <row r="5402" spans="1:6">
      <c r="A5402" s="36"/>
      <c r="B5402" s="43"/>
      <c r="C5402" s="43"/>
      <c r="F5402" s="35"/>
    </row>
    <row r="5403" spans="1:6">
      <c r="A5403" s="36"/>
      <c r="B5403" s="43"/>
      <c r="C5403" s="43"/>
      <c r="F5403" s="35"/>
    </row>
    <row r="5404" spans="1:6">
      <c r="A5404" s="36"/>
      <c r="B5404" s="43"/>
      <c r="C5404" s="43"/>
      <c r="F5404" s="35"/>
    </row>
    <row r="5405" spans="1:6">
      <c r="A5405" s="36"/>
      <c r="B5405" s="43"/>
      <c r="C5405" s="43"/>
      <c r="F5405" s="35"/>
    </row>
    <row r="5406" spans="1:6">
      <c r="A5406" s="36"/>
      <c r="B5406" s="43"/>
      <c r="C5406" s="43"/>
      <c r="F5406" s="35"/>
    </row>
    <row r="5407" spans="1:6">
      <c r="A5407" s="36"/>
      <c r="B5407" s="43"/>
      <c r="C5407" s="43"/>
      <c r="F5407" s="35"/>
    </row>
    <row r="5408" spans="1:6">
      <c r="A5408" s="36"/>
      <c r="B5408" s="43"/>
      <c r="C5408" s="43"/>
      <c r="F5408" s="35"/>
    </row>
    <row r="5409" spans="1:6">
      <c r="A5409" s="36"/>
      <c r="B5409" s="43"/>
      <c r="C5409" s="43"/>
      <c r="F5409" s="35"/>
    </row>
    <row r="5410" spans="1:6">
      <c r="A5410" s="36"/>
      <c r="B5410" s="43"/>
      <c r="C5410" s="43"/>
      <c r="F5410" s="35"/>
    </row>
    <row r="5411" spans="1:6">
      <c r="A5411" s="36"/>
      <c r="B5411" s="43"/>
      <c r="C5411" s="43"/>
      <c r="F5411" s="35"/>
    </row>
    <row r="5412" spans="1:6">
      <c r="A5412" s="36"/>
      <c r="B5412" s="43"/>
      <c r="C5412" s="43"/>
      <c r="F5412" s="35"/>
    </row>
    <row r="5413" spans="1:6">
      <c r="A5413" s="36"/>
      <c r="B5413" s="43"/>
      <c r="C5413" s="43"/>
      <c r="F5413" s="35"/>
    </row>
    <row r="5414" spans="1:6">
      <c r="A5414" s="36"/>
      <c r="B5414" s="43"/>
      <c r="C5414" s="43"/>
      <c r="F5414" s="35"/>
    </row>
    <row r="5415" spans="1:6">
      <c r="A5415" s="36"/>
      <c r="B5415" s="43"/>
      <c r="C5415" s="43"/>
      <c r="F5415" s="35"/>
    </row>
    <row r="5416" spans="1:6">
      <c r="A5416" s="36"/>
      <c r="B5416" s="43"/>
      <c r="C5416" s="43"/>
      <c r="F5416" s="35"/>
    </row>
    <row r="5417" spans="1:6">
      <c r="A5417" s="36"/>
      <c r="B5417" s="43"/>
      <c r="C5417" s="43"/>
      <c r="F5417" s="35"/>
    </row>
    <row r="5418" spans="1:6">
      <c r="A5418" s="36"/>
      <c r="B5418" s="43"/>
      <c r="C5418" s="43"/>
      <c r="F5418" s="35"/>
    </row>
    <row r="5419" spans="1:6">
      <c r="A5419" s="36"/>
      <c r="B5419" s="43"/>
      <c r="C5419" s="43"/>
      <c r="F5419" s="35"/>
    </row>
    <row r="5420" spans="1:6">
      <c r="A5420" s="36"/>
      <c r="B5420" s="43"/>
      <c r="C5420" s="43"/>
      <c r="F5420" s="35"/>
    </row>
    <row r="5421" spans="1:6">
      <c r="A5421" s="36"/>
      <c r="B5421" s="43"/>
      <c r="C5421" s="43"/>
      <c r="F5421" s="35"/>
    </row>
    <row r="5422" spans="1:6">
      <c r="A5422" s="36"/>
      <c r="B5422" s="43"/>
      <c r="C5422" s="43"/>
      <c r="F5422" s="35"/>
    </row>
    <row r="5423" spans="1:6">
      <c r="A5423" s="36"/>
      <c r="B5423" s="43"/>
      <c r="C5423" s="43"/>
      <c r="F5423" s="35"/>
    </row>
    <row r="5424" spans="1:6">
      <c r="A5424" s="36"/>
      <c r="B5424" s="43"/>
      <c r="C5424" s="43"/>
      <c r="F5424" s="35"/>
    </row>
    <row r="5425" spans="1:6">
      <c r="A5425" s="36"/>
      <c r="B5425" s="43"/>
      <c r="C5425" s="43"/>
      <c r="F5425" s="35"/>
    </row>
    <row r="5426" spans="1:6">
      <c r="A5426" s="36"/>
      <c r="B5426" s="43"/>
      <c r="C5426" s="43"/>
      <c r="F5426" s="35"/>
    </row>
    <row r="5427" spans="1:6">
      <c r="A5427" s="36"/>
      <c r="B5427" s="43"/>
      <c r="C5427" s="43"/>
      <c r="F5427" s="35"/>
    </row>
    <row r="5428" spans="1:6">
      <c r="A5428" s="36"/>
      <c r="B5428" s="43"/>
      <c r="C5428" s="43"/>
      <c r="F5428" s="35"/>
    </row>
    <row r="5429" spans="1:6">
      <c r="A5429" s="36"/>
      <c r="B5429" s="43"/>
      <c r="C5429" s="43"/>
      <c r="F5429" s="35"/>
    </row>
    <row r="5430" spans="1:6">
      <c r="A5430" s="36"/>
      <c r="B5430" s="43"/>
      <c r="C5430" s="43"/>
      <c r="F5430" s="35"/>
    </row>
    <row r="5431" spans="1:6">
      <c r="A5431" s="36"/>
      <c r="B5431" s="43"/>
      <c r="C5431" s="43"/>
      <c r="F5431" s="35"/>
    </row>
    <row r="5432" spans="1:6">
      <c r="A5432" s="36"/>
      <c r="B5432" s="43"/>
      <c r="C5432" s="43"/>
      <c r="F5432" s="35"/>
    </row>
    <row r="5433" spans="1:6">
      <c r="A5433" s="36"/>
      <c r="B5433" s="43"/>
      <c r="C5433" s="43"/>
      <c r="F5433" s="35"/>
    </row>
    <row r="5434" spans="1:6">
      <c r="A5434" s="36"/>
      <c r="B5434" s="43"/>
      <c r="C5434" s="43"/>
      <c r="F5434" s="35"/>
    </row>
    <row r="5435" spans="1:6">
      <c r="A5435" s="36"/>
      <c r="B5435" s="43"/>
      <c r="C5435" s="43"/>
      <c r="F5435" s="35"/>
    </row>
    <row r="5436" spans="1:6">
      <c r="A5436" s="36"/>
      <c r="B5436" s="43"/>
      <c r="C5436" s="43"/>
      <c r="F5436" s="35"/>
    </row>
    <row r="5437" spans="1:6">
      <c r="A5437" s="36"/>
      <c r="B5437" s="43"/>
      <c r="C5437" s="43"/>
      <c r="F5437" s="35"/>
    </row>
    <row r="5438" spans="1:6">
      <c r="A5438" s="36"/>
      <c r="B5438" s="43"/>
      <c r="C5438" s="43"/>
      <c r="F5438" s="35"/>
    </row>
    <row r="5439" spans="1:6">
      <c r="A5439" s="36"/>
      <c r="B5439" s="43"/>
      <c r="C5439" s="43"/>
      <c r="F5439" s="35"/>
    </row>
    <row r="5440" spans="1:6">
      <c r="A5440" s="36"/>
      <c r="B5440" s="43"/>
      <c r="C5440" s="43"/>
      <c r="F5440" s="35"/>
    </row>
    <row r="5441" spans="1:6">
      <c r="A5441" s="36"/>
      <c r="B5441" s="43"/>
      <c r="C5441" s="43"/>
      <c r="F5441" s="35"/>
    </row>
    <row r="5442" spans="1:6">
      <c r="A5442" s="36"/>
      <c r="B5442" s="43"/>
      <c r="C5442" s="43"/>
      <c r="F5442" s="35"/>
    </row>
    <row r="5443" spans="1:6">
      <c r="A5443" s="36"/>
      <c r="B5443" s="43"/>
      <c r="C5443" s="43"/>
      <c r="F5443" s="35"/>
    </row>
    <row r="5444" spans="1:6">
      <c r="A5444" s="36"/>
      <c r="B5444" s="43"/>
      <c r="C5444" s="43"/>
      <c r="F5444" s="35"/>
    </row>
    <row r="5445" spans="1:6">
      <c r="A5445" s="36"/>
      <c r="B5445" s="43"/>
      <c r="C5445" s="43"/>
      <c r="F5445" s="35"/>
    </row>
    <row r="5446" spans="1:6">
      <c r="A5446" s="36"/>
      <c r="B5446" s="43"/>
      <c r="C5446" s="43"/>
      <c r="F5446" s="35"/>
    </row>
    <row r="5447" spans="1:6">
      <c r="A5447" s="36"/>
      <c r="B5447" s="43"/>
      <c r="C5447" s="43"/>
      <c r="F5447" s="35"/>
    </row>
    <row r="5448" spans="1:6">
      <c r="A5448" s="36"/>
      <c r="B5448" s="43"/>
      <c r="C5448" s="43"/>
      <c r="F5448" s="35"/>
    </row>
    <row r="5449" spans="1:6">
      <c r="A5449" s="36"/>
      <c r="B5449" s="43"/>
      <c r="C5449" s="43"/>
      <c r="F5449" s="35"/>
    </row>
    <row r="5450" spans="1:6">
      <c r="A5450" s="36"/>
      <c r="B5450" s="43"/>
      <c r="C5450" s="43"/>
      <c r="F5450" s="35"/>
    </row>
    <row r="5451" spans="1:6">
      <c r="A5451" s="36"/>
      <c r="B5451" s="43"/>
      <c r="C5451" s="43"/>
      <c r="F5451" s="35"/>
    </row>
    <row r="5452" spans="1:6">
      <c r="A5452" s="36"/>
      <c r="B5452" s="43"/>
      <c r="C5452" s="43"/>
      <c r="F5452" s="35"/>
    </row>
    <row r="5453" spans="1:6">
      <c r="A5453" s="36"/>
      <c r="B5453" s="43"/>
      <c r="C5453" s="43"/>
      <c r="F5453" s="35"/>
    </row>
    <row r="5454" spans="1:6">
      <c r="A5454" s="36"/>
      <c r="B5454" s="43"/>
      <c r="C5454" s="43"/>
      <c r="F5454" s="35"/>
    </row>
    <row r="5455" spans="1:6">
      <c r="A5455" s="36"/>
      <c r="B5455" s="43"/>
      <c r="C5455" s="43"/>
      <c r="F5455" s="35"/>
    </row>
    <row r="5456" spans="1:6">
      <c r="A5456" s="36"/>
      <c r="B5456" s="43"/>
      <c r="C5456" s="43"/>
      <c r="F5456" s="35"/>
    </row>
    <row r="5457" spans="1:6">
      <c r="A5457" s="36"/>
      <c r="B5457" s="43"/>
      <c r="C5457" s="43"/>
      <c r="F5457" s="35"/>
    </row>
    <row r="5458" spans="1:6">
      <c r="A5458" s="36"/>
      <c r="B5458" s="43"/>
      <c r="C5458" s="43"/>
      <c r="F5458" s="35"/>
    </row>
    <row r="5459" spans="1:6">
      <c r="A5459" s="36"/>
      <c r="B5459" s="43"/>
      <c r="C5459" s="43"/>
      <c r="F5459" s="35"/>
    </row>
    <row r="5460" spans="1:6">
      <c r="A5460" s="36"/>
      <c r="B5460" s="43"/>
      <c r="C5460" s="43"/>
      <c r="F5460" s="35"/>
    </row>
    <row r="5461" spans="1:6">
      <c r="A5461" s="36"/>
      <c r="B5461" s="43"/>
      <c r="C5461" s="43"/>
      <c r="F5461" s="35"/>
    </row>
    <row r="5462" spans="1:6">
      <c r="A5462" s="36"/>
      <c r="B5462" s="43"/>
      <c r="C5462" s="43"/>
      <c r="F5462" s="35"/>
    </row>
    <row r="5463" spans="1:6">
      <c r="A5463" s="36"/>
      <c r="B5463" s="43"/>
      <c r="C5463" s="43"/>
      <c r="F5463" s="35"/>
    </row>
    <row r="5464" spans="1:6">
      <c r="A5464" s="36"/>
      <c r="B5464" s="43"/>
      <c r="C5464" s="43"/>
      <c r="F5464" s="35"/>
    </row>
    <row r="5465" spans="1:6">
      <c r="A5465" s="36"/>
      <c r="B5465" s="43"/>
      <c r="C5465" s="43"/>
      <c r="F5465" s="35"/>
    </row>
    <row r="5466" spans="1:6">
      <c r="A5466" s="36"/>
      <c r="B5466" s="43"/>
      <c r="C5466" s="43"/>
      <c r="F5466" s="35"/>
    </row>
    <row r="5467" spans="1:6">
      <c r="A5467" s="36"/>
      <c r="B5467" s="43"/>
      <c r="C5467" s="43"/>
      <c r="F5467" s="35"/>
    </row>
    <row r="5468" spans="1:6">
      <c r="A5468" s="36"/>
      <c r="B5468" s="43"/>
      <c r="C5468" s="43"/>
      <c r="F5468" s="35"/>
    </row>
    <row r="5469" spans="1:6">
      <c r="A5469" s="36"/>
      <c r="B5469" s="43"/>
      <c r="C5469" s="43"/>
      <c r="F5469" s="35"/>
    </row>
    <row r="5470" spans="1:6">
      <c r="A5470" s="36"/>
      <c r="B5470" s="43"/>
      <c r="C5470" s="43"/>
      <c r="F5470" s="35"/>
    </row>
    <row r="5471" spans="1:6">
      <c r="A5471" s="36"/>
      <c r="B5471" s="43"/>
      <c r="C5471" s="43"/>
      <c r="F5471" s="35"/>
    </row>
    <row r="5472" spans="1:6">
      <c r="A5472" s="36"/>
      <c r="B5472" s="43"/>
      <c r="C5472" s="43"/>
      <c r="F5472" s="35"/>
    </row>
    <row r="5473" spans="1:6">
      <c r="A5473" s="36"/>
      <c r="B5473" s="43"/>
      <c r="C5473" s="43"/>
      <c r="F5473" s="35"/>
    </row>
    <row r="5474" spans="1:6">
      <c r="A5474" s="36"/>
      <c r="B5474" s="43"/>
      <c r="C5474" s="43"/>
      <c r="F5474" s="35"/>
    </row>
    <row r="5475" spans="1:6">
      <c r="A5475" s="36"/>
      <c r="B5475" s="43"/>
      <c r="C5475" s="43"/>
      <c r="F5475" s="35"/>
    </row>
    <row r="5476" spans="1:6">
      <c r="A5476" s="36"/>
      <c r="B5476" s="43"/>
      <c r="C5476" s="43"/>
      <c r="F5476" s="35"/>
    </row>
    <row r="5477" spans="1:6">
      <c r="A5477" s="36"/>
      <c r="B5477" s="43"/>
      <c r="C5477" s="43"/>
      <c r="F5477" s="35"/>
    </row>
    <row r="5478" spans="1:6">
      <c r="A5478" s="36"/>
      <c r="B5478" s="43"/>
      <c r="C5478" s="43"/>
      <c r="F5478" s="35"/>
    </row>
    <row r="5479" spans="1:6">
      <c r="A5479" s="36"/>
      <c r="B5479" s="43"/>
      <c r="C5479" s="43"/>
      <c r="F5479" s="35"/>
    </row>
    <row r="5480" spans="1:6">
      <c r="A5480" s="36"/>
      <c r="B5480" s="43"/>
      <c r="C5480" s="43"/>
      <c r="F5480" s="35"/>
    </row>
    <row r="5481" spans="1:6">
      <c r="A5481" s="36"/>
      <c r="B5481" s="43"/>
      <c r="C5481" s="43"/>
      <c r="F5481" s="35"/>
    </row>
    <row r="5482" spans="1:6">
      <c r="A5482" s="36"/>
      <c r="B5482" s="43"/>
      <c r="C5482" s="43"/>
      <c r="F5482" s="35"/>
    </row>
    <row r="5483" spans="1:6">
      <c r="A5483" s="36"/>
      <c r="B5483" s="43"/>
      <c r="C5483" s="43"/>
      <c r="F5483" s="35"/>
    </row>
    <row r="5484" spans="1:6">
      <c r="A5484" s="36"/>
      <c r="B5484" s="43"/>
      <c r="C5484" s="43"/>
      <c r="F5484" s="35"/>
    </row>
    <row r="5485" spans="1:6">
      <c r="A5485" s="36"/>
      <c r="B5485" s="43"/>
      <c r="C5485" s="43"/>
      <c r="F5485" s="35"/>
    </row>
    <row r="5486" spans="1:6">
      <c r="A5486" s="36"/>
      <c r="B5486" s="43"/>
      <c r="C5486" s="43"/>
      <c r="F5486" s="35"/>
    </row>
    <row r="5487" spans="1:6">
      <c r="A5487" s="36"/>
      <c r="B5487" s="43"/>
      <c r="C5487" s="43"/>
      <c r="F5487" s="35"/>
    </row>
    <row r="5488" spans="1:6">
      <c r="A5488" s="36"/>
      <c r="B5488" s="43"/>
      <c r="C5488" s="43"/>
      <c r="F5488" s="35"/>
    </row>
    <row r="5489" spans="1:6">
      <c r="A5489" s="36"/>
      <c r="B5489" s="43"/>
      <c r="C5489" s="43"/>
      <c r="F5489" s="35"/>
    </row>
    <row r="5490" spans="1:6">
      <c r="A5490" s="36"/>
      <c r="B5490" s="43"/>
      <c r="C5490" s="43"/>
      <c r="F5490" s="35"/>
    </row>
    <row r="5491" spans="1:6">
      <c r="A5491" s="36"/>
      <c r="B5491" s="43"/>
      <c r="C5491" s="43"/>
      <c r="F5491" s="35"/>
    </row>
    <row r="5492" spans="1:6">
      <c r="A5492" s="36"/>
      <c r="B5492" s="43"/>
      <c r="C5492" s="43"/>
      <c r="F5492" s="35"/>
    </row>
    <row r="5493" spans="1:6">
      <c r="A5493" s="36"/>
      <c r="B5493" s="43"/>
      <c r="C5493" s="43"/>
      <c r="F5493" s="35"/>
    </row>
    <row r="5494" spans="1:6">
      <c r="A5494" s="36"/>
      <c r="B5494" s="43"/>
      <c r="C5494" s="43"/>
      <c r="F5494" s="35"/>
    </row>
    <row r="5495" spans="1:6">
      <c r="A5495" s="36"/>
      <c r="B5495" s="43"/>
      <c r="C5495" s="43"/>
      <c r="F5495" s="35"/>
    </row>
    <row r="5496" spans="1:6">
      <c r="A5496" s="36"/>
      <c r="B5496" s="43"/>
      <c r="C5496" s="43"/>
      <c r="F5496" s="35"/>
    </row>
    <row r="5497" spans="1:6">
      <c r="A5497" s="36"/>
      <c r="B5497" s="43"/>
      <c r="C5497" s="43"/>
      <c r="F5497" s="35"/>
    </row>
    <row r="5498" spans="1:6">
      <c r="A5498" s="36"/>
      <c r="B5498" s="43"/>
      <c r="C5498" s="43"/>
      <c r="F5498" s="35"/>
    </row>
    <row r="5499" spans="1:6">
      <c r="A5499" s="36"/>
      <c r="B5499" s="43"/>
      <c r="C5499" s="43"/>
      <c r="F5499" s="35"/>
    </row>
    <row r="5500" spans="1:6">
      <c r="A5500" s="36"/>
      <c r="B5500" s="43"/>
      <c r="C5500" s="43"/>
      <c r="F5500" s="35"/>
    </row>
    <row r="5501" spans="1:6">
      <c r="A5501" s="36"/>
      <c r="B5501" s="43"/>
      <c r="C5501" s="43"/>
      <c r="F5501" s="35"/>
    </row>
    <row r="5502" spans="1:6">
      <c r="A5502" s="36"/>
      <c r="B5502" s="43"/>
      <c r="C5502" s="43"/>
      <c r="F5502" s="35"/>
    </row>
    <row r="5503" spans="1:6">
      <c r="A5503" s="36"/>
      <c r="B5503" s="43"/>
      <c r="C5503" s="43"/>
      <c r="F5503" s="35"/>
    </row>
    <row r="5504" spans="1:6">
      <c r="A5504" s="36"/>
      <c r="B5504" s="43"/>
      <c r="C5504" s="43"/>
      <c r="F5504" s="35"/>
    </row>
    <row r="5505" spans="1:6">
      <c r="A5505" s="36"/>
      <c r="B5505" s="43"/>
      <c r="C5505" s="43"/>
      <c r="F5505" s="35"/>
    </row>
    <row r="5506" spans="1:6">
      <c r="A5506" s="36"/>
      <c r="B5506" s="43"/>
      <c r="C5506" s="43"/>
      <c r="F5506" s="35"/>
    </row>
    <row r="5507" spans="1:6">
      <c r="A5507" s="36"/>
      <c r="B5507" s="43"/>
      <c r="C5507" s="43"/>
      <c r="F5507" s="35"/>
    </row>
    <row r="5508" spans="1:6">
      <c r="A5508" s="36"/>
      <c r="B5508" s="43"/>
      <c r="C5508" s="43"/>
      <c r="F5508" s="35"/>
    </row>
    <row r="5509" spans="1:6">
      <c r="A5509" s="36"/>
      <c r="B5509" s="43"/>
      <c r="C5509" s="43"/>
      <c r="F5509" s="35"/>
    </row>
    <row r="5510" spans="1:6">
      <c r="A5510" s="36"/>
      <c r="B5510" s="43"/>
      <c r="C5510" s="43"/>
      <c r="F5510" s="35"/>
    </row>
    <row r="5511" spans="1:6">
      <c r="A5511" s="36"/>
      <c r="B5511" s="43"/>
      <c r="C5511" s="43"/>
      <c r="F5511" s="35"/>
    </row>
    <row r="5512" spans="1:6">
      <c r="A5512" s="36"/>
      <c r="B5512" s="43"/>
      <c r="C5512" s="43"/>
      <c r="F5512" s="35"/>
    </row>
    <row r="5513" spans="1:6">
      <c r="A5513" s="36"/>
      <c r="B5513" s="43"/>
      <c r="C5513" s="43"/>
      <c r="F5513" s="35"/>
    </row>
    <row r="5514" spans="1:6">
      <c r="A5514" s="36"/>
      <c r="B5514" s="43"/>
      <c r="C5514" s="43"/>
      <c r="F5514" s="35"/>
    </row>
    <row r="5515" spans="1:6">
      <c r="A5515" s="36"/>
      <c r="B5515" s="43"/>
      <c r="C5515" s="43"/>
      <c r="F5515" s="35"/>
    </row>
    <row r="5516" spans="1:6">
      <c r="A5516" s="36"/>
      <c r="B5516" s="43"/>
      <c r="C5516" s="43"/>
      <c r="F5516" s="35"/>
    </row>
    <row r="5517" spans="1:6">
      <c r="A5517" s="36"/>
      <c r="B5517" s="43"/>
      <c r="C5517" s="43"/>
      <c r="F5517" s="35"/>
    </row>
    <row r="5518" spans="1:6">
      <c r="A5518" s="36"/>
      <c r="B5518" s="43"/>
      <c r="C5518" s="43"/>
      <c r="F5518" s="35"/>
    </row>
    <row r="5519" spans="1:6">
      <c r="A5519" s="36"/>
      <c r="B5519" s="43"/>
      <c r="C5519" s="43"/>
      <c r="F5519" s="35"/>
    </row>
    <row r="5520" spans="1:6">
      <c r="A5520" s="36"/>
      <c r="B5520" s="43"/>
      <c r="C5520" s="43"/>
      <c r="F5520" s="35"/>
    </row>
    <row r="5521" spans="1:6">
      <c r="A5521" s="36"/>
      <c r="B5521" s="43"/>
      <c r="C5521" s="43"/>
      <c r="F5521" s="35"/>
    </row>
    <row r="5522" spans="1:6">
      <c r="A5522" s="36"/>
      <c r="B5522" s="43"/>
      <c r="C5522" s="43"/>
      <c r="F5522" s="35"/>
    </row>
    <row r="5523" spans="1:6">
      <c r="A5523" s="36"/>
      <c r="B5523" s="43"/>
      <c r="C5523" s="43"/>
      <c r="F5523" s="35"/>
    </row>
    <row r="5524" spans="1:6">
      <c r="A5524" s="36"/>
      <c r="B5524" s="43"/>
      <c r="C5524" s="43"/>
      <c r="F5524" s="35"/>
    </row>
    <row r="5525" spans="1:6">
      <c r="A5525" s="36"/>
      <c r="B5525" s="43"/>
      <c r="C5525" s="43"/>
      <c r="F5525" s="35"/>
    </row>
    <row r="5526" spans="1:6">
      <c r="A5526" s="36"/>
      <c r="B5526" s="43"/>
      <c r="C5526" s="43"/>
      <c r="F5526" s="35"/>
    </row>
    <row r="5527" spans="1:6">
      <c r="A5527" s="36"/>
      <c r="B5527" s="43"/>
      <c r="C5527" s="43"/>
      <c r="F5527" s="35"/>
    </row>
    <row r="5528" spans="1:6">
      <c r="A5528" s="36"/>
      <c r="B5528" s="43"/>
      <c r="C5528" s="43"/>
      <c r="F5528" s="35"/>
    </row>
    <row r="5529" spans="1:6">
      <c r="A5529" s="36"/>
      <c r="B5529" s="43"/>
      <c r="C5529" s="43"/>
      <c r="F5529" s="35"/>
    </row>
    <row r="5530" spans="1:6">
      <c r="A5530" s="36"/>
      <c r="B5530" s="43"/>
      <c r="C5530" s="43"/>
      <c r="F5530" s="35"/>
    </row>
    <row r="5531" spans="1:6">
      <c r="A5531" s="36"/>
      <c r="B5531" s="43"/>
      <c r="C5531" s="43"/>
      <c r="F5531" s="35"/>
    </row>
    <row r="5532" spans="1:6">
      <c r="A5532" s="36"/>
      <c r="B5532" s="43"/>
      <c r="C5532" s="43"/>
      <c r="F5532" s="35"/>
    </row>
    <row r="5533" spans="1:6">
      <c r="A5533" s="36"/>
      <c r="B5533" s="43"/>
      <c r="C5533" s="43"/>
      <c r="F5533" s="35"/>
    </row>
    <row r="5534" spans="1:6">
      <c r="A5534" s="36"/>
      <c r="B5534" s="43"/>
      <c r="C5534" s="43"/>
      <c r="F5534" s="35"/>
    </row>
    <row r="5535" spans="1:6">
      <c r="A5535" s="36"/>
      <c r="B5535" s="43"/>
      <c r="C5535" s="43"/>
      <c r="F5535" s="35"/>
    </row>
    <row r="5536" spans="1:6">
      <c r="A5536" s="36"/>
      <c r="B5536" s="43"/>
      <c r="C5536" s="43"/>
      <c r="F5536" s="35"/>
    </row>
    <row r="5537" spans="1:6">
      <c r="A5537" s="36"/>
      <c r="B5537" s="43"/>
      <c r="C5537" s="43"/>
      <c r="F5537" s="35"/>
    </row>
    <row r="5538" spans="1:6">
      <c r="A5538" s="36"/>
      <c r="B5538" s="43"/>
      <c r="C5538" s="43"/>
      <c r="F5538" s="35"/>
    </row>
    <row r="5539" spans="1:6">
      <c r="A5539" s="36"/>
      <c r="B5539" s="43"/>
      <c r="C5539" s="43"/>
      <c r="F5539" s="35"/>
    </row>
    <row r="5540" spans="1:6">
      <c r="A5540" s="36"/>
      <c r="B5540" s="43"/>
      <c r="C5540" s="43"/>
      <c r="F5540" s="35"/>
    </row>
    <row r="5541" spans="1:6">
      <c r="A5541" s="36"/>
      <c r="B5541" s="43"/>
      <c r="C5541" s="43"/>
      <c r="F5541" s="35"/>
    </row>
    <row r="5542" spans="1:6">
      <c r="A5542" s="36"/>
      <c r="B5542" s="43"/>
      <c r="C5542" s="43"/>
      <c r="F5542" s="35"/>
    </row>
    <row r="5543" spans="1:6">
      <c r="A5543" s="36"/>
      <c r="B5543" s="43"/>
      <c r="C5543" s="43"/>
      <c r="F5543" s="35"/>
    </row>
    <row r="5544" spans="1:6">
      <c r="A5544" s="36"/>
      <c r="B5544" s="43"/>
      <c r="C5544" s="43"/>
      <c r="F5544" s="35"/>
    </row>
    <row r="5545" spans="1:6">
      <c r="A5545" s="36"/>
      <c r="B5545" s="43"/>
      <c r="C5545" s="43"/>
      <c r="F5545" s="35"/>
    </row>
    <row r="5546" spans="1:6">
      <c r="A5546" s="36"/>
      <c r="B5546" s="43"/>
      <c r="C5546" s="43"/>
      <c r="F5546" s="35"/>
    </row>
    <row r="5547" spans="1:6">
      <c r="A5547" s="36"/>
      <c r="B5547" s="43"/>
      <c r="C5547" s="43"/>
      <c r="F5547" s="35"/>
    </row>
    <row r="5548" spans="1:6">
      <c r="A5548" s="36"/>
      <c r="B5548" s="43"/>
      <c r="C5548" s="43"/>
      <c r="F5548" s="35"/>
    </row>
    <row r="5549" spans="1:6">
      <c r="A5549" s="36"/>
      <c r="B5549" s="43"/>
      <c r="C5549" s="43"/>
      <c r="F5549" s="35"/>
    </row>
    <row r="5550" spans="1:6">
      <c r="A5550" s="36"/>
      <c r="B5550" s="43"/>
      <c r="C5550" s="43"/>
      <c r="F5550" s="35"/>
    </row>
    <row r="5551" spans="1:6">
      <c r="A5551" s="36"/>
      <c r="B5551" s="43"/>
      <c r="C5551" s="43"/>
      <c r="F5551" s="35"/>
    </row>
    <row r="5552" spans="1:6">
      <c r="A5552" s="36"/>
      <c r="B5552" s="43"/>
      <c r="C5552" s="43"/>
      <c r="F5552" s="35"/>
    </row>
    <row r="5553" spans="1:6">
      <c r="A5553" s="36"/>
      <c r="B5553" s="43"/>
      <c r="C5553" s="43"/>
      <c r="F5553" s="35"/>
    </row>
    <row r="5554" spans="1:6">
      <c r="A5554" s="36"/>
      <c r="B5554" s="43"/>
      <c r="C5554" s="43"/>
      <c r="F5554" s="35"/>
    </row>
    <row r="5555" spans="1:6">
      <c r="A5555" s="36"/>
      <c r="B5555" s="43"/>
      <c r="C5555" s="43"/>
      <c r="F5555" s="35"/>
    </row>
    <row r="5556" spans="1:6">
      <c r="A5556" s="36"/>
      <c r="B5556" s="43"/>
      <c r="C5556" s="43"/>
      <c r="F5556" s="35"/>
    </row>
    <row r="5557" spans="1:6">
      <c r="A5557" s="36"/>
      <c r="B5557" s="43"/>
      <c r="C5557" s="43"/>
      <c r="F5557" s="35"/>
    </row>
    <row r="5558" spans="1:6">
      <c r="A5558" s="36"/>
      <c r="B5558" s="43"/>
      <c r="C5558" s="43"/>
      <c r="F5558" s="35"/>
    </row>
    <row r="5559" spans="1:6">
      <c r="A5559" s="36"/>
      <c r="B5559" s="43"/>
      <c r="C5559" s="43"/>
      <c r="F5559" s="35"/>
    </row>
    <row r="5560" spans="1:6">
      <c r="A5560" s="36"/>
      <c r="B5560" s="43"/>
      <c r="C5560" s="43"/>
      <c r="F5560" s="35"/>
    </row>
    <row r="5561" spans="1:6">
      <c r="A5561" s="36"/>
      <c r="B5561" s="43"/>
      <c r="C5561" s="43"/>
      <c r="F5561" s="35"/>
    </row>
    <row r="5562" spans="1:6">
      <c r="A5562" s="36"/>
      <c r="B5562" s="43"/>
      <c r="C5562" s="43"/>
      <c r="F5562" s="35"/>
    </row>
    <row r="5563" spans="1:6">
      <c r="A5563" s="36"/>
      <c r="B5563" s="43"/>
      <c r="C5563" s="43"/>
      <c r="F5563" s="35"/>
    </row>
    <row r="5564" spans="1:6">
      <c r="A5564" s="36"/>
      <c r="B5564" s="43"/>
      <c r="C5564" s="43"/>
      <c r="F5564" s="35"/>
    </row>
    <row r="5565" spans="1:6">
      <c r="A5565" s="36"/>
      <c r="B5565" s="43"/>
      <c r="C5565" s="43"/>
      <c r="F5565" s="35"/>
    </row>
    <row r="5566" spans="1:6">
      <c r="A5566" s="36"/>
      <c r="B5566" s="43"/>
      <c r="C5566" s="43"/>
      <c r="F5566" s="35"/>
    </row>
    <row r="5567" spans="1:6">
      <c r="A5567" s="36"/>
      <c r="B5567" s="43"/>
      <c r="C5567" s="43"/>
      <c r="F5567" s="35"/>
    </row>
    <row r="5568" spans="1:6">
      <c r="A5568" s="36"/>
      <c r="B5568" s="43"/>
      <c r="C5568" s="43"/>
      <c r="F5568" s="35"/>
    </row>
    <row r="5569" spans="1:6">
      <c r="A5569" s="36"/>
      <c r="B5569" s="43"/>
      <c r="C5569" s="43"/>
      <c r="F5569" s="35"/>
    </row>
    <row r="5570" spans="1:6">
      <c r="A5570" s="36"/>
      <c r="B5570" s="43"/>
      <c r="C5570" s="43"/>
      <c r="F5570" s="35"/>
    </row>
    <row r="5571" spans="1:6">
      <c r="A5571" s="36"/>
      <c r="B5571" s="43"/>
      <c r="C5571" s="43"/>
      <c r="F5571" s="35"/>
    </row>
    <row r="5572" spans="1:6">
      <c r="A5572" s="36"/>
      <c r="B5572" s="43"/>
      <c r="C5572" s="43"/>
      <c r="F5572" s="35"/>
    </row>
    <row r="5573" spans="1:6">
      <c r="A5573" s="36"/>
      <c r="B5573" s="43"/>
      <c r="C5573" s="43"/>
      <c r="F5573" s="35"/>
    </row>
    <row r="5574" spans="1:6">
      <c r="A5574" s="36"/>
      <c r="B5574" s="43"/>
      <c r="C5574" s="43"/>
      <c r="F5574" s="35"/>
    </row>
    <row r="5575" spans="1:6">
      <c r="A5575" s="36"/>
      <c r="B5575" s="43"/>
      <c r="C5575" s="43"/>
      <c r="F5575" s="35"/>
    </row>
    <row r="5576" spans="1:6">
      <c r="A5576" s="36"/>
      <c r="B5576" s="43"/>
      <c r="C5576" s="43"/>
      <c r="F5576" s="35"/>
    </row>
    <row r="5577" spans="1:6">
      <c r="A5577" s="36"/>
      <c r="B5577" s="43"/>
      <c r="C5577" s="43"/>
      <c r="F5577" s="35"/>
    </row>
    <row r="5578" spans="1:6">
      <c r="A5578" s="36"/>
      <c r="B5578" s="43"/>
      <c r="C5578" s="43"/>
      <c r="F5578" s="35"/>
    </row>
    <row r="5579" spans="1:6">
      <c r="A5579" s="36"/>
      <c r="B5579" s="43"/>
      <c r="C5579" s="43"/>
      <c r="F5579" s="35"/>
    </row>
    <row r="5580" spans="1:6">
      <c r="A5580" s="36"/>
      <c r="B5580" s="43"/>
      <c r="C5580" s="43"/>
      <c r="F5580" s="35"/>
    </row>
    <row r="5581" spans="1:6">
      <c r="A5581" s="36"/>
      <c r="B5581" s="43"/>
      <c r="C5581" s="43"/>
      <c r="F5581" s="35"/>
    </row>
    <row r="5582" spans="1:6">
      <c r="A5582" s="36"/>
      <c r="B5582" s="43"/>
      <c r="C5582" s="43"/>
      <c r="F5582" s="35"/>
    </row>
    <row r="5583" spans="1:6">
      <c r="A5583" s="36"/>
      <c r="B5583" s="43"/>
      <c r="C5583" s="43"/>
      <c r="F5583" s="35"/>
    </row>
    <row r="5584" spans="1:6">
      <c r="A5584" s="36"/>
      <c r="B5584" s="43"/>
      <c r="C5584" s="43"/>
      <c r="F5584" s="35"/>
    </row>
    <row r="5585" spans="1:6">
      <c r="A5585" s="36"/>
      <c r="B5585" s="43"/>
      <c r="C5585" s="43"/>
      <c r="F5585" s="35"/>
    </row>
    <row r="5586" spans="1:6">
      <c r="A5586" s="36"/>
      <c r="B5586" s="43"/>
      <c r="C5586" s="43"/>
      <c r="F5586" s="35"/>
    </row>
    <row r="5587" spans="1:6">
      <c r="A5587" s="36"/>
      <c r="B5587" s="43"/>
      <c r="C5587" s="43"/>
      <c r="F5587" s="35"/>
    </row>
    <row r="5588" spans="1:6">
      <c r="A5588" s="36"/>
      <c r="B5588" s="43"/>
      <c r="C5588" s="43"/>
      <c r="F5588" s="35"/>
    </row>
    <row r="5589" spans="1:6">
      <c r="A5589" s="36"/>
      <c r="B5589" s="43"/>
      <c r="C5589" s="43"/>
      <c r="F5589" s="35"/>
    </row>
    <row r="5590" spans="1:6">
      <c r="A5590" s="36"/>
      <c r="B5590" s="43"/>
      <c r="C5590" s="43"/>
      <c r="F5590" s="35"/>
    </row>
    <row r="5591" spans="1:6">
      <c r="A5591" s="36"/>
      <c r="B5591" s="43"/>
      <c r="C5591" s="43"/>
      <c r="F5591" s="35"/>
    </row>
    <row r="5592" spans="1:6">
      <c r="A5592" s="36"/>
      <c r="B5592" s="43"/>
      <c r="C5592" s="43"/>
      <c r="F5592" s="35"/>
    </row>
    <row r="5593" spans="1:6">
      <c r="A5593" s="36"/>
      <c r="B5593" s="43"/>
      <c r="C5593" s="43"/>
      <c r="F5593" s="35"/>
    </row>
    <row r="5594" spans="1:6">
      <c r="A5594" s="36"/>
      <c r="B5594" s="43"/>
      <c r="C5594" s="43"/>
      <c r="F5594" s="35"/>
    </row>
    <row r="5595" spans="1:6">
      <c r="A5595" s="36"/>
      <c r="B5595" s="43"/>
      <c r="C5595" s="43"/>
      <c r="F5595" s="35"/>
    </row>
    <row r="5596" spans="1:6">
      <c r="A5596" s="36"/>
      <c r="B5596" s="43"/>
      <c r="C5596" s="43"/>
      <c r="F5596" s="35"/>
    </row>
    <row r="5597" spans="1:6">
      <c r="A5597" s="36"/>
      <c r="B5597" s="43"/>
      <c r="C5597" s="43"/>
      <c r="F5597" s="35"/>
    </row>
    <row r="5598" spans="1:6">
      <c r="A5598" s="36"/>
      <c r="B5598" s="43"/>
      <c r="C5598" s="43"/>
      <c r="F5598" s="35"/>
    </row>
    <row r="5599" spans="1:6">
      <c r="A5599" s="36"/>
      <c r="B5599" s="43"/>
      <c r="C5599" s="43"/>
      <c r="F5599" s="35"/>
    </row>
    <row r="5600" spans="1:6">
      <c r="A5600" s="36"/>
      <c r="B5600" s="43"/>
      <c r="C5600" s="43"/>
      <c r="F5600" s="35"/>
    </row>
    <row r="5601" spans="1:6">
      <c r="A5601" s="36"/>
      <c r="B5601" s="43"/>
      <c r="C5601" s="43"/>
      <c r="F5601" s="35"/>
    </row>
    <row r="5602" spans="1:6">
      <c r="A5602" s="36"/>
      <c r="B5602" s="43"/>
      <c r="C5602" s="43"/>
      <c r="F5602" s="35"/>
    </row>
    <row r="5603" spans="1:6">
      <c r="A5603" s="36"/>
      <c r="B5603" s="43"/>
      <c r="C5603" s="43"/>
      <c r="F5603" s="35"/>
    </row>
    <row r="5604" spans="1:6">
      <c r="A5604" s="36"/>
      <c r="B5604" s="43"/>
      <c r="C5604" s="43"/>
      <c r="F5604" s="35"/>
    </row>
    <row r="5605" spans="1:6">
      <c r="A5605" s="36"/>
      <c r="B5605" s="43"/>
      <c r="C5605" s="43"/>
      <c r="F5605" s="35"/>
    </row>
    <row r="5606" spans="1:6">
      <c r="A5606" s="36"/>
      <c r="B5606" s="43"/>
      <c r="C5606" s="43"/>
      <c r="F5606" s="35"/>
    </row>
    <row r="5607" spans="1:6">
      <c r="A5607" s="36"/>
      <c r="B5607" s="43"/>
      <c r="C5607" s="43"/>
      <c r="F5607" s="35"/>
    </row>
    <row r="5608" spans="1:6">
      <c r="A5608" s="36"/>
      <c r="B5608" s="43"/>
      <c r="C5608" s="43"/>
      <c r="F5608" s="35"/>
    </row>
    <row r="5609" spans="1:6">
      <c r="A5609" s="36"/>
      <c r="B5609" s="43"/>
      <c r="C5609" s="43"/>
      <c r="F5609" s="35"/>
    </row>
    <row r="5610" spans="1:6">
      <c r="A5610" s="36"/>
      <c r="B5610" s="43"/>
      <c r="C5610" s="43"/>
      <c r="F5610" s="35"/>
    </row>
    <row r="5611" spans="1:6">
      <c r="A5611" s="36"/>
      <c r="B5611" s="43"/>
      <c r="C5611" s="43"/>
      <c r="F5611" s="35"/>
    </row>
    <row r="5612" spans="1:6">
      <c r="A5612" s="36"/>
      <c r="B5612" s="43"/>
      <c r="C5612" s="43"/>
      <c r="F5612" s="35"/>
    </row>
    <row r="5613" spans="1:6">
      <c r="A5613" s="36"/>
      <c r="B5613" s="43"/>
      <c r="C5613" s="43"/>
      <c r="F5613" s="35"/>
    </row>
    <row r="5614" spans="1:6">
      <c r="A5614" s="36"/>
      <c r="B5614" s="43"/>
      <c r="C5614" s="43"/>
      <c r="F5614" s="35"/>
    </row>
    <row r="5615" spans="1:6">
      <c r="A5615" s="36"/>
      <c r="B5615" s="43"/>
      <c r="C5615" s="43"/>
      <c r="F5615" s="35"/>
    </row>
    <row r="5616" spans="1:6">
      <c r="A5616" s="36"/>
      <c r="B5616" s="43"/>
      <c r="C5616" s="43"/>
      <c r="F5616" s="35"/>
    </row>
    <row r="5617" spans="1:6">
      <c r="A5617" s="36"/>
      <c r="B5617" s="43"/>
      <c r="C5617" s="43"/>
      <c r="F5617" s="35"/>
    </row>
    <row r="5618" spans="1:6">
      <c r="A5618" s="36"/>
      <c r="B5618" s="43"/>
      <c r="C5618" s="43"/>
      <c r="F5618" s="35"/>
    </row>
    <row r="5619" spans="1:6">
      <c r="A5619" s="36"/>
      <c r="B5619" s="43"/>
      <c r="C5619" s="43"/>
      <c r="F5619" s="35"/>
    </row>
    <row r="5620" spans="1:6">
      <c r="A5620" s="36"/>
      <c r="B5620" s="43"/>
      <c r="C5620" s="43"/>
      <c r="F5620" s="35"/>
    </row>
    <row r="5621" spans="1:6">
      <c r="A5621" s="36"/>
      <c r="B5621" s="43"/>
      <c r="C5621" s="43"/>
      <c r="F5621" s="35"/>
    </row>
    <row r="5622" spans="1:6">
      <c r="A5622" s="36"/>
      <c r="B5622" s="43"/>
      <c r="C5622" s="43"/>
      <c r="F5622" s="35"/>
    </row>
    <row r="5623" spans="1:6">
      <c r="A5623" s="36"/>
      <c r="B5623" s="43"/>
      <c r="C5623" s="43"/>
      <c r="F5623" s="35"/>
    </row>
    <row r="5624" spans="1:6">
      <c r="A5624" s="36"/>
      <c r="B5624" s="43"/>
      <c r="C5624" s="43"/>
      <c r="F5624" s="35"/>
    </row>
    <row r="5625" spans="1:6">
      <c r="A5625" s="36"/>
      <c r="B5625" s="43"/>
      <c r="C5625" s="43"/>
      <c r="F5625" s="35"/>
    </row>
    <row r="5626" spans="1:6">
      <c r="A5626" s="36"/>
      <c r="B5626" s="43"/>
      <c r="C5626" s="43"/>
      <c r="F5626" s="35"/>
    </row>
    <row r="5627" spans="1:6">
      <c r="A5627" s="36"/>
      <c r="B5627" s="43"/>
      <c r="C5627" s="43"/>
      <c r="F5627" s="35"/>
    </row>
    <row r="5628" spans="1:6">
      <c r="A5628" s="36"/>
      <c r="B5628" s="43"/>
      <c r="C5628" s="43"/>
      <c r="F5628" s="35"/>
    </row>
    <row r="5629" spans="1:6">
      <c r="A5629" s="36"/>
      <c r="B5629" s="43"/>
      <c r="C5629" s="43"/>
      <c r="F5629" s="35"/>
    </row>
    <row r="5630" spans="1:6">
      <c r="A5630" s="36"/>
      <c r="B5630" s="43"/>
      <c r="C5630" s="43"/>
      <c r="F5630" s="35"/>
    </row>
    <row r="5631" spans="1:6">
      <c r="A5631" s="36"/>
      <c r="B5631" s="43"/>
      <c r="C5631" s="43"/>
      <c r="F5631" s="35"/>
    </row>
    <row r="5632" spans="1:6">
      <c r="A5632" s="36"/>
      <c r="B5632" s="43"/>
      <c r="C5632" s="43"/>
      <c r="F5632" s="35"/>
    </row>
    <row r="5633" spans="1:6">
      <c r="A5633" s="36"/>
      <c r="B5633" s="43"/>
      <c r="C5633" s="43"/>
      <c r="F5633" s="35"/>
    </row>
    <row r="5634" spans="1:6">
      <c r="A5634" s="36"/>
      <c r="B5634" s="43"/>
      <c r="C5634" s="43"/>
      <c r="F5634" s="35"/>
    </row>
    <row r="5635" spans="1:6">
      <c r="A5635" s="36"/>
      <c r="B5635" s="43"/>
      <c r="C5635" s="43"/>
      <c r="F5635" s="35"/>
    </row>
    <row r="5636" spans="1:6">
      <c r="A5636" s="36"/>
      <c r="B5636" s="43"/>
      <c r="C5636" s="43"/>
      <c r="F5636" s="35"/>
    </row>
    <row r="5637" spans="1:6">
      <c r="A5637" s="36"/>
      <c r="B5637" s="43"/>
      <c r="C5637" s="43"/>
      <c r="F5637" s="35"/>
    </row>
    <row r="5638" spans="1:6">
      <c r="A5638" s="36"/>
      <c r="B5638" s="43"/>
      <c r="C5638" s="43"/>
      <c r="F5638" s="35"/>
    </row>
    <row r="5639" spans="1:6">
      <c r="A5639" s="36"/>
      <c r="B5639" s="43"/>
      <c r="C5639" s="43"/>
      <c r="F5639" s="35"/>
    </row>
    <row r="5640" spans="1:6">
      <c r="A5640" s="36"/>
      <c r="B5640" s="43"/>
      <c r="C5640" s="43"/>
      <c r="F5640" s="35"/>
    </row>
    <row r="5641" spans="1:6">
      <c r="A5641" s="36"/>
      <c r="B5641" s="43"/>
      <c r="C5641" s="43"/>
      <c r="F5641" s="35"/>
    </row>
    <row r="5642" spans="1:6">
      <c r="A5642" s="36"/>
      <c r="B5642" s="43"/>
      <c r="C5642" s="43"/>
      <c r="F5642" s="35"/>
    </row>
    <row r="5643" spans="1:6">
      <c r="A5643" s="36"/>
      <c r="B5643" s="43"/>
      <c r="C5643" s="43"/>
      <c r="F5643" s="35"/>
    </row>
    <row r="5644" spans="1:6">
      <c r="A5644" s="36"/>
      <c r="B5644" s="43"/>
      <c r="C5644" s="43"/>
      <c r="F5644" s="35"/>
    </row>
    <row r="5645" spans="1:6">
      <c r="A5645" s="36"/>
      <c r="B5645" s="43"/>
      <c r="C5645" s="43"/>
      <c r="F5645" s="35"/>
    </row>
    <row r="5646" spans="1:6">
      <c r="A5646" s="36"/>
      <c r="B5646" s="43"/>
      <c r="C5646" s="43"/>
      <c r="F5646" s="35"/>
    </row>
    <row r="5647" spans="1:6">
      <c r="A5647" s="36"/>
      <c r="B5647" s="43"/>
      <c r="C5647" s="43"/>
      <c r="F5647" s="35"/>
    </row>
    <row r="5648" spans="1:6">
      <c r="A5648" s="36"/>
      <c r="B5648" s="43"/>
      <c r="C5648" s="43"/>
      <c r="F5648" s="35"/>
    </row>
    <row r="5649" spans="1:6">
      <c r="A5649" s="36"/>
      <c r="B5649" s="43"/>
      <c r="C5649" s="43"/>
      <c r="F5649" s="35"/>
    </row>
    <row r="5650" spans="1:6">
      <c r="A5650" s="36"/>
      <c r="B5650" s="43"/>
      <c r="C5650" s="43"/>
      <c r="F5650" s="35"/>
    </row>
    <row r="5651" spans="1:6">
      <c r="A5651" s="36"/>
      <c r="B5651" s="43"/>
      <c r="C5651" s="43"/>
      <c r="F5651" s="35"/>
    </row>
    <row r="5652" spans="1:6">
      <c r="A5652" s="36"/>
      <c r="B5652" s="43"/>
      <c r="C5652" s="43"/>
      <c r="F5652" s="35"/>
    </row>
    <row r="5653" spans="1:6">
      <c r="A5653" s="36"/>
      <c r="B5653" s="43"/>
      <c r="C5653" s="43"/>
      <c r="F5653" s="35"/>
    </row>
    <row r="5654" spans="1:6">
      <c r="A5654" s="36"/>
      <c r="B5654" s="43"/>
      <c r="C5654" s="43"/>
      <c r="F5654" s="35"/>
    </row>
    <row r="5655" spans="1:6">
      <c r="A5655" s="36"/>
      <c r="B5655" s="43"/>
      <c r="C5655" s="43"/>
      <c r="F5655" s="35"/>
    </row>
    <row r="5656" spans="1:6">
      <c r="A5656" s="36"/>
      <c r="B5656" s="43"/>
      <c r="C5656" s="43"/>
      <c r="F5656" s="35"/>
    </row>
    <row r="5657" spans="1:6">
      <c r="A5657" s="36"/>
      <c r="B5657" s="43"/>
      <c r="C5657" s="43"/>
      <c r="F5657" s="35"/>
    </row>
    <row r="5658" spans="1:6">
      <c r="A5658" s="36"/>
      <c r="B5658" s="43"/>
      <c r="C5658" s="43"/>
      <c r="F5658" s="35"/>
    </row>
    <row r="5659" spans="1:6">
      <c r="A5659" s="36"/>
      <c r="B5659" s="43"/>
      <c r="C5659" s="43"/>
      <c r="F5659" s="35"/>
    </row>
    <row r="5660" spans="1:6">
      <c r="A5660" s="36"/>
      <c r="B5660" s="43"/>
      <c r="C5660" s="43"/>
      <c r="F5660" s="35"/>
    </row>
    <row r="5661" spans="1:6">
      <c r="A5661" s="36"/>
      <c r="B5661" s="43"/>
      <c r="C5661" s="43"/>
      <c r="F5661" s="35"/>
    </row>
    <row r="5662" spans="1:6">
      <c r="A5662" s="36"/>
      <c r="B5662" s="43"/>
      <c r="C5662" s="43"/>
      <c r="F5662" s="35"/>
    </row>
    <row r="5663" spans="1:6">
      <c r="A5663" s="36"/>
      <c r="B5663" s="43"/>
      <c r="C5663" s="43"/>
      <c r="F5663" s="35"/>
    </row>
    <row r="5664" spans="1:6">
      <c r="A5664" s="36"/>
      <c r="B5664" s="43"/>
      <c r="C5664" s="43"/>
      <c r="F5664" s="35"/>
    </row>
    <row r="5665" spans="1:6">
      <c r="A5665" s="36"/>
      <c r="B5665" s="43"/>
      <c r="C5665" s="43"/>
      <c r="F5665" s="35"/>
    </row>
    <row r="5666" spans="1:6">
      <c r="A5666" s="36"/>
      <c r="B5666" s="43"/>
      <c r="C5666" s="43"/>
      <c r="F5666" s="35"/>
    </row>
    <row r="5667" spans="1:6">
      <c r="A5667" s="36"/>
      <c r="B5667" s="43"/>
      <c r="C5667" s="43"/>
      <c r="F5667" s="35"/>
    </row>
    <row r="5668" spans="1:6">
      <c r="A5668" s="36"/>
      <c r="B5668" s="43"/>
      <c r="C5668" s="43"/>
      <c r="F5668" s="35"/>
    </row>
    <row r="5669" spans="1:6">
      <c r="A5669" s="36"/>
      <c r="B5669" s="43"/>
      <c r="C5669" s="43"/>
      <c r="F5669" s="35"/>
    </row>
    <row r="5670" spans="1:6">
      <c r="A5670" s="36"/>
      <c r="B5670" s="43"/>
      <c r="C5670" s="43"/>
      <c r="F5670" s="35"/>
    </row>
    <row r="5671" spans="1:6">
      <c r="A5671" s="36"/>
      <c r="B5671" s="43"/>
      <c r="C5671" s="43"/>
      <c r="F5671" s="35"/>
    </row>
    <row r="5672" spans="1:6">
      <c r="A5672" s="36"/>
      <c r="B5672" s="43"/>
      <c r="C5672" s="43"/>
      <c r="F5672" s="35"/>
    </row>
    <row r="5673" spans="1:6">
      <c r="A5673" s="36"/>
      <c r="B5673" s="43"/>
      <c r="C5673" s="43"/>
      <c r="F5673" s="35"/>
    </row>
    <row r="5674" spans="1:6">
      <c r="A5674" s="36"/>
      <c r="B5674" s="43"/>
      <c r="C5674" s="43"/>
      <c r="F5674" s="35"/>
    </row>
    <row r="5675" spans="1:6">
      <c r="A5675" s="36"/>
      <c r="B5675" s="43"/>
      <c r="C5675" s="43"/>
      <c r="F5675" s="35"/>
    </row>
    <row r="5676" spans="1:6">
      <c r="A5676" s="36"/>
      <c r="B5676" s="43"/>
      <c r="C5676" s="43"/>
      <c r="F5676" s="35"/>
    </row>
    <row r="5677" spans="1:6">
      <c r="A5677" s="36"/>
      <c r="B5677" s="43"/>
      <c r="C5677" s="43"/>
      <c r="F5677" s="35"/>
    </row>
    <row r="5678" spans="1:6">
      <c r="A5678" s="36"/>
      <c r="B5678" s="43"/>
      <c r="C5678" s="43"/>
      <c r="F5678" s="35"/>
    </row>
    <row r="5679" spans="1:6">
      <c r="A5679" s="36"/>
      <c r="B5679" s="43"/>
      <c r="C5679" s="43"/>
      <c r="F5679" s="35"/>
    </row>
    <row r="5680" spans="1:6">
      <c r="A5680" s="36"/>
      <c r="B5680" s="43"/>
      <c r="C5680" s="43"/>
      <c r="F5680" s="35"/>
    </row>
    <row r="5681" spans="1:6">
      <c r="A5681" s="36"/>
      <c r="B5681" s="43"/>
      <c r="C5681" s="43"/>
      <c r="F5681" s="35"/>
    </row>
    <row r="5682" spans="1:6">
      <c r="A5682" s="36"/>
      <c r="B5682" s="43"/>
      <c r="C5682" s="43"/>
      <c r="F5682" s="35"/>
    </row>
    <row r="5683" spans="1:6">
      <c r="A5683" s="36"/>
      <c r="B5683" s="43"/>
      <c r="C5683" s="43"/>
      <c r="F5683" s="35"/>
    </row>
    <row r="5684" spans="1:6">
      <c r="A5684" s="36"/>
      <c r="B5684" s="43"/>
      <c r="C5684" s="43"/>
      <c r="F5684" s="35"/>
    </row>
    <row r="5685" spans="1:6">
      <c r="A5685" s="36"/>
      <c r="B5685" s="43"/>
      <c r="C5685" s="43"/>
      <c r="F5685" s="35"/>
    </row>
    <row r="5686" spans="1:6">
      <c r="A5686" s="36"/>
      <c r="B5686" s="43"/>
      <c r="C5686" s="43"/>
      <c r="F5686" s="35"/>
    </row>
    <row r="5687" spans="1:6">
      <c r="A5687" s="36"/>
      <c r="B5687" s="43"/>
      <c r="C5687" s="43"/>
      <c r="F5687" s="35"/>
    </row>
    <row r="5688" spans="1:6">
      <c r="A5688" s="36"/>
      <c r="B5688" s="43"/>
      <c r="C5688" s="43"/>
      <c r="F5688" s="35"/>
    </row>
    <row r="5689" spans="1:6">
      <c r="A5689" s="36"/>
      <c r="B5689" s="43"/>
      <c r="C5689" s="43"/>
      <c r="F5689" s="35"/>
    </row>
    <row r="5690" spans="1:6">
      <c r="A5690" s="36"/>
      <c r="B5690" s="43"/>
      <c r="C5690" s="43"/>
      <c r="F5690" s="35"/>
    </row>
    <row r="5691" spans="1:6">
      <c r="A5691" s="36"/>
      <c r="B5691" s="43"/>
      <c r="C5691" s="43"/>
      <c r="F5691" s="35"/>
    </row>
    <row r="5692" spans="1:6">
      <c r="A5692" s="36"/>
      <c r="B5692" s="43"/>
      <c r="C5692" s="43"/>
      <c r="F5692" s="35"/>
    </row>
    <row r="5693" spans="1:6">
      <c r="A5693" s="36"/>
      <c r="B5693" s="43"/>
      <c r="C5693" s="43"/>
      <c r="F5693" s="35"/>
    </row>
    <row r="5694" spans="1:6">
      <c r="A5694" s="36"/>
      <c r="B5694" s="43"/>
      <c r="C5694" s="43"/>
      <c r="F5694" s="35"/>
    </row>
    <row r="5695" spans="1:6">
      <c r="A5695" s="36"/>
      <c r="B5695" s="43"/>
      <c r="C5695" s="43"/>
      <c r="F5695" s="35"/>
    </row>
    <row r="5696" spans="1:6">
      <c r="A5696" s="36"/>
      <c r="B5696" s="43"/>
      <c r="C5696" s="43"/>
      <c r="F5696" s="35"/>
    </row>
    <row r="5697" spans="1:6">
      <c r="A5697" s="36"/>
      <c r="B5697" s="43"/>
      <c r="C5697" s="43"/>
      <c r="F5697" s="35"/>
    </row>
    <row r="5698" spans="1:6">
      <c r="A5698" s="36"/>
      <c r="B5698" s="43"/>
      <c r="C5698" s="43"/>
      <c r="F5698" s="35"/>
    </row>
    <row r="5699" spans="1:6">
      <c r="A5699" s="36"/>
      <c r="B5699" s="43"/>
      <c r="C5699" s="43"/>
      <c r="F5699" s="35"/>
    </row>
    <row r="5700" spans="1:6">
      <c r="A5700" s="36"/>
      <c r="B5700" s="43"/>
      <c r="C5700" s="43"/>
      <c r="F5700" s="35"/>
    </row>
    <row r="5701" spans="1:6">
      <c r="A5701" s="36"/>
      <c r="B5701" s="43"/>
      <c r="C5701" s="43"/>
      <c r="F5701" s="35"/>
    </row>
    <row r="5702" spans="1:6">
      <c r="A5702" s="36"/>
      <c r="B5702" s="43"/>
      <c r="C5702" s="43"/>
      <c r="F5702" s="35"/>
    </row>
    <row r="5703" spans="1:6">
      <c r="A5703" s="36"/>
      <c r="B5703" s="43"/>
      <c r="C5703" s="43"/>
      <c r="F5703" s="35"/>
    </row>
    <row r="5704" spans="1:6">
      <c r="A5704" s="36"/>
      <c r="B5704" s="43"/>
      <c r="C5704" s="43"/>
      <c r="F5704" s="35"/>
    </row>
    <row r="5705" spans="1:6">
      <c r="A5705" s="36"/>
      <c r="B5705" s="43"/>
      <c r="C5705" s="43"/>
      <c r="F5705" s="35"/>
    </row>
    <row r="5706" spans="1:6">
      <c r="A5706" s="36"/>
      <c r="B5706" s="43"/>
      <c r="C5706" s="43"/>
      <c r="F5706" s="35"/>
    </row>
    <row r="5707" spans="1:6">
      <c r="A5707" s="36"/>
      <c r="B5707" s="43"/>
      <c r="C5707" s="43"/>
      <c r="F5707" s="35"/>
    </row>
    <row r="5708" spans="1:6">
      <c r="A5708" s="36"/>
      <c r="B5708" s="43"/>
      <c r="C5708" s="43"/>
      <c r="F5708" s="35"/>
    </row>
    <row r="5709" spans="1:6">
      <c r="A5709" s="36"/>
      <c r="B5709" s="43"/>
      <c r="C5709" s="43"/>
      <c r="F5709" s="35"/>
    </row>
    <row r="5710" spans="1:6">
      <c r="A5710" s="36"/>
      <c r="B5710" s="43"/>
      <c r="C5710" s="43"/>
      <c r="F5710" s="35"/>
    </row>
    <row r="5711" spans="1:6">
      <c r="A5711" s="36"/>
      <c r="B5711" s="43"/>
      <c r="C5711" s="43"/>
      <c r="F5711" s="35"/>
    </row>
    <row r="5712" spans="1:6">
      <c r="A5712" s="36"/>
      <c r="B5712" s="43"/>
      <c r="C5712" s="43"/>
      <c r="F5712" s="35"/>
    </row>
    <row r="5713" spans="1:6">
      <c r="A5713" s="36"/>
      <c r="B5713" s="43"/>
      <c r="C5713" s="43"/>
      <c r="F5713" s="35"/>
    </row>
    <row r="5714" spans="1:6">
      <c r="A5714" s="36"/>
      <c r="B5714" s="43"/>
      <c r="C5714" s="43"/>
      <c r="F5714" s="35"/>
    </row>
    <row r="5715" spans="1:6">
      <c r="A5715" s="36"/>
      <c r="B5715" s="43"/>
      <c r="C5715" s="43"/>
      <c r="F5715" s="35"/>
    </row>
    <row r="5716" spans="1:6">
      <c r="A5716" s="36"/>
      <c r="B5716" s="43"/>
      <c r="C5716" s="43"/>
      <c r="F5716" s="35"/>
    </row>
    <row r="5717" spans="1:6">
      <c r="A5717" s="36"/>
      <c r="B5717" s="43"/>
      <c r="C5717" s="43"/>
      <c r="F5717" s="35"/>
    </row>
    <row r="5718" spans="1:6">
      <c r="A5718" s="36"/>
      <c r="B5718" s="43"/>
      <c r="C5718" s="43"/>
      <c r="F5718" s="35"/>
    </row>
    <row r="5719" spans="1:6">
      <c r="A5719" s="36"/>
      <c r="B5719" s="43"/>
      <c r="C5719" s="43"/>
      <c r="F5719" s="35"/>
    </row>
    <row r="5720" spans="1:6">
      <c r="A5720" s="36"/>
      <c r="B5720" s="43"/>
      <c r="C5720" s="43"/>
      <c r="F5720" s="35"/>
    </row>
    <row r="5721" spans="1:6">
      <c r="A5721" s="36"/>
      <c r="B5721" s="43"/>
      <c r="C5721" s="43"/>
      <c r="F5721" s="35"/>
    </row>
    <row r="5722" spans="1:6">
      <c r="A5722" s="36"/>
      <c r="B5722" s="43"/>
      <c r="C5722" s="43"/>
      <c r="F5722" s="35"/>
    </row>
    <row r="5723" spans="1:6">
      <c r="A5723" s="36"/>
      <c r="B5723" s="43"/>
      <c r="C5723" s="43"/>
      <c r="F5723" s="35"/>
    </row>
    <row r="5724" spans="1:6">
      <c r="A5724" s="36"/>
      <c r="B5724" s="43"/>
      <c r="C5724" s="43"/>
      <c r="F5724" s="35"/>
    </row>
    <row r="5725" spans="1:6">
      <c r="A5725" s="36"/>
      <c r="B5725" s="43"/>
      <c r="C5725" s="43"/>
      <c r="F5725" s="35"/>
    </row>
    <row r="5726" spans="1:6">
      <c r="A5726" s="36"/>
      <c r="B5726" s="43"/>
      <c r="C5726" s="43"/>
      <c r="F5726" s="35"/>
    </row>
    <row r="5727" spans="1:6">
      <c r="A5727" s="36"/>
      <c r="B5727" s="43"/>
      <c r="C5727" s="43"/>
      <c r="F5727" s="35"/>
    </row>
    <row r="5728" spans="1:6">
      <c r="A5728" s="36"/>
      <c r="B5728" s="43"/>
      <c r="C5728" s="43"/>
      <c r="F5728" s="35"/>
    </row>
    <row r="5729" spans="1:6">
      <c r="A5729" s="36"/>
      <c r="B5729" s="43"/>
      <c r="C5729" s="43"/>
      <c r="F5729" s="35"/>
    </row>
    <row r="5730" spans="1:6">
      <c r="A5730" s="36"/>
      <c r="B5730" s="43"/>
      <c r="C5730" s="43"/>
      <c r="F5730" s="35"/>
    </row>
    <row r="5731" spans="1:6">
      <c r="A5731" s="36"/>
      <c r="B5731" s="43"/>
      <c r="C5731" s="43"/>
      <c r="F5731" s="35"/>
    </row>
    <row r="5732" spans="1:6">
      <c r="A5732" s="36"/>
      <c r="B5732" s="43"/>
      <c r="C5732" s="43"/>
      <c r="F5732" s="35"/>
    </row>
    <row r="5733" spans="1:6">
      <c r="A5733" s="36"/>
      <c r="B5733" s="43"/>
      <c r="C5733" s="43"/>
      <c r="F5733" s="35"/>
    </row>
    <row r="5734" spans="1:6">
      <c r="A5734" s="36"/>
      <c r="B5734" s="43"/>
      <c r="C5734" s="43"/>
      <c r="F5734" s="35"/>
    </row>
    <row r="5735" spans="1:6">
      <c r="A5735" s="36"/>
      <c r="B5735" s="43"/>
      <c r="C5735" s="43"/>
      <c r="F5735" s="35"/>
    </row>
    <row r="5736" spans="1:6">
      <c r="A5736" s="36"/>
      <c r="B5736" s="43"/>
      <c r="C5736" s="43"/>
      <c r="F5736" s="35"/>
    </row>
    <row r="5737" spans="1:6">
      <c r="A5737" s="36"/>
      <c r="B5737" s="43"/>
      <c r="C5737" s="43"/>
      <c r="F5737" s="35"/>
    </row>
    <row r="5738" spans="1:6">
      <c r="A5738" s="36"/>
      <c r="B5738" s="43"/>
      <c r="C5738" s="43"/>
      <c r="F5738" s="35"/>
    </row>
    <row r="5739" spans="1:6">
      <c r="A5739" s="36"/>
      <c r="B5739" s="43"/>
      <c r="C5739" s="43"/>
      <c r="F5739" s="35"/>
    </row>
    <row r="5740" spans="1:6">
      <c r="A5740" s="36"/>
      <c r="B5740" s="43"/>
      <c r="C5740" s="43"/>
      <c r="F5740" s="35"/>
    </row>
    <row r="5741" spans="1:6">
      <c r="A5741" s="36"/>
      <c r="B5741" s="43"/>
      <c r="C5741" s="43"/>
      <c r="F5741" s="35"/>
    </row>
    <row r="5742" spans="1:6">
      <c r="A5742" s="36"/>
      <c r="B5742" s="43"/>
      <c r="C5742" s="43"/>
      <c r="F5742" s="35"/>
    </row>
    <row r="5743" spans="1:6">
      <c r="A5743" s="36"/>
      <c r="B5743" s="43"/>
      <c r="C5743" s="43"/>
      <c r="F5743" s="35"/>
    </row>
    <row r="5744" spans="1:6">
      <c r="A5744" s="36"/>
      <c r="B5744" s="43"/>
      <c r="C5744" s="43"/>
      <c r="F5744" s="35"/>
    </row>
    <row r="5745" spans="1:6">
      <c r="A5745" s="36"/>
      <c r="B5745" s="43"/>
      <c r="C5745" s="43"/>
      <c r="F5745" s="35"/>
    </row>
    <row r="5746" spans="1:6">
      <c r="A5746" s="36"/>
      <c r="B5746" s="43"/>
      <c r="C5746" s="43"/>
      <c r="F5746" s="35"/>
    </row>
    <row r="5747" spans="1:6">
      <c r="A5747" s="36"/>
      <c r="B5747" s="43"/>
      <c r="C5747" s="43"/>
      <c r="F5747" s="35"/>
    </row>
    <row r="5748" spans="1:6">
      <c r="A5748" s="36"/>
      <c r="B5748" s="43"/>
      <c r="C5748" s="43"/>
      <c r="F5748" s="35"/>
    </row>
    <row r="5749" spans="1:6">
      <c r="A5749" s="36"/>
      <c r="B5749" s="43"/>
      <c r="C5749" s="43"/>
      <c r="F5749" s="35"/>
    </row>
    <row r="5750" spans="1:6">
      <c r="A5750" s="36"/>
      <c r="B5750" s="43"/>
      <c r="C5750" s="43"/>
      <c r="F5750" s="35"/>
    </row>
    <row r="5751" spans="1:6">
      <c r="A5751" s="36"/>
      <c r="B5751" s="43"/>
      <c r="C5751" s="43"/>
      <c r="F5751" s="35"/>
    </row>
    <row r="5752" spans="1:6">
      <c r="A5752" s="36"/>
      <c r="B5752" s="43"/>
      <c r="C5752" s="43"/>
      <c r="F5752" s="35"/>
    </row>
    <row r="5753" spans="1:6">
      <c r="A5753" s="36"/>
      <c r="B5753" s="43"/>
      <c r="C5753" s="43"/>
      <c r="F5753" s="35"/>
    </row>
    <row r="5754" spans="1:6">
      <c r="A5754" s="36"/>
      <c r="B5754" s="43"/>
      <c r="C5754" s="43"/>
      <c r="F5754" s="35"/>
    </row>
    <row r="5755" spans="1:6">
      <c r="A5755" s="36"/>
      <c r="B5755" s="43"/>
      <c r="C5755" s="43"/>
      <c r="F5755" s="35"/>
    </row>
    <row r="5756" spans="1:6">
      <c r="A5756" s="36"/>
      <c r="B5756" s="43"/>
      <c r="C5756" s="43"/>
      <c r="F5756" s="35"/>
    </row>
    <row r="5757" spans="1:6">
      <c r="A5757" s="36"/>
      <c r="B5757" s="43"/>
      <c r="C5757" s="43"/>
      <c r="F5757" s="35"/>
    </row>
    <row r="5758" spans="1:6">
      <c r="A5758" s="36"/>
      <c r="B5758" s="43"/>
      <c r="C5758" s="43"/>
      <c r="F5758" s="35"/>
    </row>
    <row r="5759" spans="1:6">
      <c r="A5759" s="36"/>
      <c r="B5759" s="43"/>
      <c r="C5759" s="43"/>
      <c r="F5759" s="35"/>
    </row>
    <row r="5760" spans="1:6">
      <c r="A5760" s="36"/>
      <c r="B5760" s="43"/>
      <c r="C5760" s="43"/>
      <c r="F5760" s="35"/>
    </row>
    <row r="5761" spans="1:6">
      <c r="A5761" s="36"/>
      <c r="B5761" s="43"/>
      <c r="C5761" s="43"/>
      <c r="F5761" s="35"/>
    </row>
    <row r="5762" spans="1:6">
      <c r="A5762" s="36"/>
      <c r="B5762" s="43"/>
      <c r="C5762" s="43"/>
      <c r="F5762" s="35"/>
    </row>
    <row r="5763" spans="1:6">
      <c r="A5763" s="36"/>
      <c r="B5763" s="43"/>
      <c r="C5763" s="43"/>
      <c r="F5763" s="35"/>
    </row>
    <row r="5764" spans="1:6">
      <c r="A5764" s="36"/>
      <c r="B5764" s="43"/>
      <c r="C5764" s="43"/>
      <c r="F5764" s="35"/>
    </row>
    <row r="5765" spans="1:6">
      <c r="A5765" s="36"/>
      <c r="B5765" s="43"/>
      <c r="C5765" s="43"/>
      <c r="F5765" s="35"/>
    </row>
    <row r="5766" spans="1:6">
      <c r="A5766" s="36"/>
      <c r="B5766" s="43"/>
      <c r="C5766" s="43"/>
      <c r="F5766" s="35"/>
    </row>
    <row r="5767" spans="1:6">
      <c r="A5767" s="36"/>
      <c r="B5767" s="43"/>
      <c r="C5767" s="43"/>
      <c r="F5767" s="35"/>
    </row>
    <row r="5768" spans="1:6">
      <c r="A5768" s="36"/>
      <c r="B5768" s="43"/>
      <c r="C5768" s="43"/>
      <c r="F5768" s="35"/>
    </row>
    <row r="5769" spans="1:6">
      <c r="A5769" s="36"/>
      <c r="B5769" s="43"/>
      <c r="C5769" s="43"/>
      <c r="F5769" s="35"/>
    </row>
    <row r="5770" spans="1:6">
      <c r="A5770" s="36"/>
      <c r="B5770" s="43"/>
      <c r="C5770" s="43"/>
      <c r="F5770" s="35"/>
    </row>
    <row r="5771" spans="1:6">
      <c r="A5771" s="36"/>
      <c r="B5771" s="43"/>
      <c r="C5771" s="43"/>
      <c r="F5771" s="35"/>
    </row>
    <row r="5772" spans="1:6">
      <c r="A5772" s="36"/>
      <c r="B5772" s="43"/>
      <c r="C5772" s="43"/>
      <c r="F5772" s="35"/>
    </row>
    <row r="5773" spans="1:6">
      <c r="A5773" s="36"/>
      <c r="B5773" s="43"/>
      <c r="C5773" s="43"/>
      <c r="F5773" s="35"/>
    </row>
    <row r="5774" spans="1:6">
      <c r="A5774" s="36"/>
      <c r="B5774" s="43"/>
      <c r="C5774" s="43"/>
      <c r="F5774" s="35"/>
    </row>
    <row r="5775" spans="1:6">
      <c r="A5775" s="36"/>
      <c r="B5775" s="43"/>
      <c r="C5775" s="43"/>
      <c r="F5775" s="35"/>
    </row>
    <row r="5776" spans="1:6">
      <c r="A5776" s="36"/>
      <c r="B5776" s="43"/>
      <c r="C5776" s="43"/>
      <c r="F5776" s="35"/>
    </row>
    <row r="5777" spans="1:6">
      <c r="A5777" s="36"/>
      <c r="B5777" s="43"/>
      <c r="C5777" s="43"/>
      <c r="F5777" s="35"/>
    </row>
    <row r="5778" spans="1:6">
      <c r="A5778" s="36"/>
      <c r="B5778" s="43"/>
      <c r="C5778" s="43"/>
      <c r="F5778" s="35"/>
    </row>
    <row r="5779" spans="1:6">
      <c r="A5779" s="36"/>
      <c r="B5779" s="43"/>
      <c r="C5779" s="43"/>
      <c r="F5779" s="35"/>
    </row>
    <row r="5780" spans="1:6">
      <c r="A5780" s="36"/>
      <c r="B5780" s="43"/>
      <c r="C5780" s="43"/>
      <c r="F5780" s="35"/>
    </row>
    <row r="5781" spans="1:6">
      <c r="A5781" s="36"/>
      <c r="B5781" s="43"/>
      <c r="C5781" s="43"/>
      <c r="F5781" s="35"/>
    </row>
    <row r="5782" spans="1:6">
      <c r="A5782" s="36"/>
      <c r="B5782" s="43"/>
      <c r="C5782" s="43"/>
      <c r="F5782" s="35"/>
    </row>
    <row r="5783" spans="1:6">
      <c r="A5783" s="36"/>
      <c r="B5783" s="43"/>
      <c r="C5783" s="43"/>
      <c r="F5783" s="35"/>
    </row>
    <row r="5784" spans="1:6">
      <c r="A5784" s="36"/>
      <c r="B5784" s="43"/>
      <c r="C5784" s="43"/>
      <c r="F5784" s="35"/>
    </row>
    <row r="5785" spans="1:6">
      <c r="A5785" s="36"/>
      <c r="B5785" s="43"/>
      <c r="C5785" s="43"/>
      <c r="F5785" s="35"/>
    </row>
    <row r="5786" spans="1:6">
      <c r="A5786" s="36"/>
      <c r="B5786" s="43"/>
      <c r="C5786" s="43"/>
      <c r="F5786" s="35"/>
    </row>
    <row r="5787" spans="1:6">
      <c r="A5787" s="36"/>
      <c r="B5787" s="43"/>
      <c r="C5787" s="43"/>
      <c r="F5787" s="35"/>
    </row>
    <row r="5788" spans="1:6">
      <c r="A5788" s="36"/>
      <c r="B5788" s="43"/>
      <c r="C5788" s="43"/>
      <c r="F5788" s="35"/>
    </row>
    <row r="5789" spans="1:6">
      <c r="A5789" s="36"/>
      <c r="B5789" s="43"/>
      <c r="C5789" s="43"/>
      <c r="F5789" s="35"/>
    </row>
    <row r="5790" spans="1:6">
      <c r="A5790" s="36"/>
      <c r="B5790" s="43"/>
      <c r="C5790" s="43"/>
      <c r="F5790" s="35"/>
    </row>
    <row r="5791" spans="1:6">
      <c r="A5791" s="36"/>
      <c r="B5791" s="43"/>
      <c r="C5791" s="43"/>
      <c r="F5791" s="35"/>
    </row>
    <row r="5792" spans="1:6">
      <c r="A5792" s="36"/>
      <c r="B5792" s="43"/>
      <c r="C5792" s="43"/>
      <c r="F5792" s="35"/>
    </row>
    <row r="5793" spans="1:6">
      <c r="A5793" s="36"/>
      <c r="B5793" s="43"/>
      <c r="C5793" s="43"/>
      <c r="F5793" s="35"/>
    </row>
    <row r="5794" spans="1:6">
      <c r="A5794" s="36"/>
      <c r="B5794" s="43"/>
      <c r="C5794" s="43"/>
      <c r="F5794" s="35"/>
    </row>
    <row r="5795" spans="1:6">
      <c r="A5795" s="36"/>
      <c r="B5795" s="43"/>
      <c r="C5795" s="43"/>
      <c r="F5795" s="35"/>
    </row>
    <row r="5796" spans="1:6">
      <c r="A5796" s="36"/>
      <c r="B5796" s="43"/>
      <c r="C5796" s="43"/>
      <c r="F5796" s="35"/>
    </row>
    <row r="5797" spans="1:6">
      <c r="A5797" s="36"/>
      <c r="B5797" s="43"/>
      <c r="C5797" s="43"/>
      <c r="F5797" s="35"/>
    </row>
    <row r="5798" spans="1:6">
      <c r="A5798" s="36"/>
      <c r="B5798" s="43"/>
      <c r="C5798" s="43"/>
      <c r="F5798" s="35"/>
    </row>
    <row r="5799" spans="1:6">
      <c r="A5799" s="36"/>
      <c r="B5799" s="43"/>
      <c r="C5799" s="43"/>
      <c r="F5799" s="35"/>
    </row>
    <row r="5800" spans="1:6">
      <c r="A5800" s="36"/>
      <c r="B5800" s="43"/>
      <c r="C5800" s="43"/>
      <c r="F5800" s="35"/>
    </row>
    <row r="5801" spans="1:6">
      <c r="A5801" s="36"/>
      <c r="B5801" s="43"/>
      <c r="C5801" s="43"/>
      <c r="F5801" s="35"/>
    </row>
    <row r="5802" spans="1:6">
      <c r="A5802" s="36"/>
      <c r="B5802" s="43"/>
      <c r="C5802" s="43"/>
      <c r="F5802" s="35"/>
    </row>
    <row r="5803" spans="1:6">
      <c r="A5803" s="36"/>
      <c r="B5803" s="43"/>
      <c r="C5803" s="43"/>
      <c r="F5803" s="35"/>
    </row>
    <row r="5804" spans="1:6">
      <c r="A5804" s="36"/>
      <c r="B5804" s="43"/>
      <c r="C5804" s="43"/>
      <c r="F5804" s="35"/>
    </row>
    <row r="5805" spans="1:6">
      <c r="A5805" s="36"/>
      <c r="B5805" s="43"/>
      <c r="C5805" s="43"/>
      <c r="F5805" s="35"/>
    </row>
    <row r="5806" spans="1:6">
      <c r="A5806" s="36"/>
      <c r="B5806" s="43"/>
      <c r="C5806" s="43"/>
      <c r="F5806" s="35"/>
    </row>
    <row r="5807" spans="1:6">
      <c r="A5807" s="36"/>
      <c r="B5807" s="43"/>
      <c r="C5807" s="43"/>
      <c r="F5807" s="35"/>
    </row>
    <row r="5808" spans="1:6">
      <c r="A5808" s="36"/>
      <c r="B5808" s="43"/>
      <c r="C5808" s="43"/>
      <c r="F5808" s="35"/>
    </row>
    <row r="5809" spans="1:6">
      <c r="A5809" s="36"/>
      <c r="B5809" s="43"/>
      <c r="C5809" s="43"/>
      <c r="F5809" s="35"/>
    </row>
    <row r="5810" spans="1:6">
      <c r="A5810" s="36"/>
      <c r="B5810" s="43"/>
      <c r="C5810" s="43"/>
      <c r="F5810" s="35"/>
    </row>
    <row r="5811" spans="1:6">
      <c r="A5811" s="36"/>
      <c r="B5811" s="43"/>
      <c r="C5811" s="43"/>
      <c r="F5811" s="35"/>
    </row>
    <row r="5812" spans="1:6">
      <c r="A5812" s="36"/>
      <c r="B5812" s="43"/>
      <c r="C5812" s="43"/>
      <c r="F5812" s="35"/>
    </row>
    <row r="5813" spans="1:6">
      <c r="A5813" s="36"/>
      <c r="B5813" s="43"/>
      <c r="C5813" s="43"/>
      <c r="F5813" s="35"/>
    </row>
    <row r="5814" spans="1:6">
      <c r="A5814" s="36"/>
      <c r="B5814" s="43"/>
      <c r="C5814" s="43"/>
      <c r="F5814" s="35"/>
    </row>
    <row r="5815" spans="1:6">
      <c r="A5815" s="36"/>
      <c r="B5815" s="43"/>
      <c r="C5815" s="43"/>
      <c r="F5815" s="35"/>
    </row>
    <row r="5816" spans="1:6">
      <c r="A5816" s="36"/>
      <c r="B5816" s="43"/>
      <c r="C5816" s="43"/>
      <c r="F5816" s="35"/>
    </row>
    <row r="5817" spans="1:6">
      <c r="A5817" s="36"/>
      <c r="B5817" s="43"/>
      <c r="C5817" s="43"/>
      <c r="F5817" s="35"/>
    </row>
    <row r="5818" spans="1:6">
      <c r="A5818" s="36"/>
      <c r="B5818" s="43"/>
      <c r="C5818" s="43"/>
      <c r="F5818" s="35"/>
    </row>
    <row r="5819" spans="1:6">
      <c r="A5819" s="36"/>
      <c r="B5819" s="43"/>
      <c r="C5819" s="43"/>
      <c r="F5819" s="35"/>
    </row>
    <row r="5820" spans="1:6">
      <c r="A5820" s="36"/>
      <c r="B5820" s="43"/>
      <c r="C5820" s="43"/>
      <c r="F5820" s="35"/>
    </row>
    <row r="5821" spans="1:6">
      <c r="A5821" s="36"/>
      <c r="B5821" s="43"/>
      <c r="C5821" s="43"/>
      <c r="F5821" s="35"/>
    </row>
    <row r="5822" spans="1:6">
      <c r="A5822" s="36"/>
      <c r="B5822" s="43"/>
      <c r="C5822" s="43"/>
      <c r="F5822" s="35"/>
    </row>
    <row r="5823" spans="1:6">
      <c r="A5823" s="36"/>
      <c r="B5823" s="43"/>
      <c r="C5823" s="43"/>
      <c r="F5823" s="35"/>
    </row>
    <row r="5824" spans="1:6">
      <c r="A5824" s="36"/>
      <c r="B5824" s="43"/>
      <c r="C5824" s="43"/>
      <c r="F5824" s="35"/>
    </row>
    <row r="5825" spans="1:6">
      <c r="A5825" s="36"/>
      <c r="B5825" s="43"/>
      <c r="C5825" s="43"/>
      <c r="F5825" s="35"/>
    </row>
    <row r="5826" spans="1:6">
      <c r="A5826" s="36"/>
      <c r="B5826" s="43"/>
      <c r="C5826" s="43"/>
      <c r="F5826" s="35"/>
    </row>
    <row r="5827" spans="1:6">
      <c r="A5827" s="36"/>
      <c r="B5827" s="43"/>
      <c r="C5827" s="43"/>
      <c r="F5827" s="35"/>
    </row>
    <row r="5828" spans="1:6">
      <c r="A5828" s="36"/>
      <c r="B5828" s="43"/>
      <c r="C5828" s="43"/>
      <c r="F5828" s="35"/>
    </row>
    <row r="5829" spans="1:6">
      <c r="A5829" s="36"/>
      <c r="B5829" s="43"/>
      <c r="C5829" s="43"/>
      <c r="F5829" s="35"/>
    </row>
    <row r="5830" spans="1:6">
      <c r="A5830" s="36"/>
      <c r="B5830" s="43"/>
      <c r="C5830" s="43"/>
      <c r="F5830" s="35"/>
    </row>
    <row r="5831" spans="1:6">
      <c r="A5831" s="36"/>
      <c r="B5831" s="43"/>
      <c r="C5831" s="43"/>
      <c r="F5831" s="35"/>
    </row>
    <row r="5832" spans="1:6">
      <c r="A5832" s="36"/>
      <c r="B5832" s="43"/>
      <c r="C5832" s="43"/>
      <c r="F5832" s="35"/>
    </row>
    <row r="5833" spans="1:6">
      <c r="A5833" s="36"/>
      <c r="B5833" s="43"/>
      <c r="C5833" s="43"/>
      <c r="F5833" s="35"/>
    </row>
    <row r="5834" spans="1:6">
      <c r="A5834" s="36"/>
      <c r="B5834" s="43"/>
      <c r="C5834" s="43"/>
      <c r="F5834" s="35"/>
    </row>
    <row r="5835" spans="1:6">
      <c r="A5835" s="36"/>
      <c r="B5835" s="43"/>
      <c r="C5835" s="43"/>
      <c r="F5835" s="35"/>
    </row>
    <row r="5836" spans="1:6">
      <c r="A5836" s="36"/>
      <c r="B5836" s="43"/>
      <c r="C5836" s="43"/>
      <c r="F5836" s="35"/>
    </row>
    <row r="5837" spans="1:6">
      <c r="A5837" s="36"/>
      <c r="B5837" s="43"/>
      <c r="C5837" s="43"/>
      <c r="F5837" s="35"/>
    </row>
    <row r="5838" spans="1:6">
      <c r="A5838" s="36"/>
      <c r="B5838" s="43"/>
      <c r="C5838" s="43"/>
      <c r="F5838" s="35"/>
    </row>
    <row r="5839" spans="1:6">
      <c r="A5839" s="36"/>
      <c r="B5839" s="43"/>
      <c r="C5839" s="43"/>
      <c r="F5839" s="35"/>
    </row>
    <row r="5840" spans="1:6">
      <c r="A5840" s="36"/>
      <c r="B5840" s="43"/>
      <c r="C5840" s="43"/>
      <c r="F5840" s="35"/>
    </row>
    <row r="5841" spans="1:6">
      <c r="A5841" s="36"/>
      <c r="B5841" s="43"/>
      <c r="C5841" s="43"/>
      <c r="F5841" s="35"/>
    </row>
    <row r="5842" spans="1:6">
      <c r="A5842" s="36"/>
      <c r="B5842" s="43"/>
      <c r="C5842" s="43"/>
      <c r="F5842" s="35"/>
    </row>
    <row r="5843" spans="1:6">
      <c r="A5843" s="36"/>
      <c r="B5843" s="43"/>
      <c r="C5843" s="43"/>
      <c r="F5843" s="35"/>
    </row>
    <row r="5844" spans="1:6">
      <c r="A5844" s="36"/>
      <c r="B5844" s="43"/>
      <c r="C5844" s="43"/>
      <c r="F5844" s="35"/>
    </row>
    <row r="5845" spans="1:6">
      <c r="A5845" s="36"/>
      <c r="B5845" s="43"/>
      <c r="C5845" s="43"/>
      <c r="F5845" s="35"/>
    </row>
    <row r="5846" spans="1:6">
      <c r="A5846" s="36"/>
      <c r="B5846" s="43"/>
      <c r="C5846" s="43"/>
      <c r="F5846" s="35"/>
    </row>
    <row r="5847" spans="1:6">
      <c r="A5847" s="36"/>
      <c r="B5847" s="43"/>
      <c r="C5847" s="43"/>
      <c r="F5847" s="35"/>
    </row>
    <row r="5848" spans="1:6">
      <c r="A5848" s="36"/>
      <c r="B5848" s="43"/>
      <c r="C5848" s="43"/>
      <c r="F5848" s="35"/>
    </row>
    <row r="5849" spans="1:6">
      <c r="A5849" s="36"/>
      <c r="B5849" s="43"/>
      <c r="C5849" s="43"/>
      <c r="F5849" s="35"/>
    </row>
    <row r="5850" spans="1:6">
      <c r="A5850" s="36"/>
      <c r="B5850" s="43"/>
      <c r="C5850" s="43"/>
      <c r="F5850" s="35"/>
    </row>
    <row r="5851" spans="1:6">
      <c r="A5851" s="36"/>
      <c r="B5851" s="43"/>
      <c r="C5851" s="43"/>
      <c r="F5851" s="35"/>
    </row>
    <row r="5852" spans="1:6">
      <c r="A5852" s="36"/>
      <c r="B5852" s="43"/>
      <c r="C5852" s="43"/>
      <c r="F5852" s="35"/>
    </row>
    <row r="5853" spans="1:6">
      <c r="A5853" s="36"/>
      <c r="B5853" s="43"/>
      <c r="C5853" s="43"/>
      <c r="F5853" s="35"/>
    </row>
    <row r="5854" spans="1:6">
      <c r="A5854" s="36"/>
      <c r="B5854" s="43"/>
      <c r="C5854" s="43"/>
      <c r="F5854" s="35"/>
    </row>
    <row r="5855" spans="1:6">
      <c r="A5855" s="36"/>
      <c r="B5855" s="43"/>
      <c r="C5855" s="43"/>
      <c r="F5855" s="35"/>
    </row>
    <row r="5856" spans="1:6">
      <c r="A5856" s="36"/>
      <c r="B5856" s="43"/>
      <c r="C5856" s="43"/>
      <c r="F5856" s="35"/>
    </row>
    <row r="5857" spans="1:6">
      <c r="A5857" s="36"/>
      <c r="B5857" s="43"/>
      <c r="C5857" s="43"/>
      <c r="F5857" s="35"/>
    </row>
    <row r="5858" spans="1:6">
      <c r="A5858" s="36"/>
      <c r="B5858" s="43"/>
      <c r="C5858" s="43"/>
      <c r="F5858" s="35"/>
    </row>
    <row r="5859" spans="1:6">
      <c r="A5859" s="36"/>
      <c r="B5859" s="43"/>
      <c r="C5859" s="43"/>
      <c r="F5859" s="35"/>
    </row>
    <row r="5860" spans="1:6">
      <c r="A5860" s="36"/>
      <c r="B5860" s="43"/>
      <c r="C5860" s="43"/>
      <c r="F5860" s="35"/>
    </row>
    <row r="5861" spans="1:6">
      <c r="A5861" s="36"/>
      <c r="B5861" s="43"/>
      <c r="C5861" s="43"/>
      <c r="F5861" s="35"/>
    </row>
    <row r="5862" spans="1:6">
      <c r="A5862" s="36"/>
      <c r="B5862" s="43"/>
      <c r="C5862" s="43"/>
      <c r="F5862" s="35"/>
    </row>
    <row r="5863" spans="1:6">
      <c r="A5863" s="36"/>
      <c r="B5863" s="43"/>
      <c r="C5863" s="43"/>
      <c r="F5863" s="35"/>
    </row>
    <row r="5864" spans="1:6">
      <c r="A5864" s="36"/>
      <c r="B5864" s="43"/>
      <c r="C5864" s="43"/>
      <c r="F5864" s="35"/>
    </row>
    <row r="5865" spans="1:6">
      <c r="A5865" s="36"/>
      <c r="B5865" s="43"/>
      <c r="C5865" s="43"/>
      <c r="F5865" s="35"/>
    </row>
    <row r="5866" spans="1:6">
      <c r="A5866" s="36"/>
      <c r="B5866" s="43"/>
      <c r="C5866" s="43"/>
      <c r="F5866" s="35"/>
    </row>
    <row r="5867" spans="1:6">
      <c r="A5867" s="36"/>
      <c r="B5867" s="43"/>
      <c r="C5867" s="43"/>
      <c r="F5867" s="35"/>
    </row>
    <row r="5868" spans="1:6">
      <c r="A5868" s="36"/>
      <c r="B5868" s="43"/>
      <c r="C5868" s="43"/>
      <c r="F5868" s="35"/>
    </row>
    <row r="5869" spans="1:6">
      <c r="A5869" s="36"/>
      <c r="B5869" s="43"/>
      <c r="C5869" s="43"/>
      <c r="F5869" s="35"/>
    </row>
    <row r="5870" spans="1:6">
      <c r="A5870" s="36"/>
      <c r="B5870" s="43"/>
      <c r="C5870" s="43"/>
      <c r="F5870" s="35"/>
    </row>
    <row r="5871" spans="1:6">
      <c r="A5871" s="36"/>
      <c r="B5871" s="43"/>
      <c r="C5871" s="43"/>
      <c r="F5871" s="35"/>
    </row>
    <row r="5872" spans="1:6">
      <c r="A5872" s="36"/>
      <c r="B5872" s="43"/>
      <c r="C5872" s="43"/>
      <c r="F5872" s="35"/>
    </row>
    <row r="5873" spans="1:6">
      <c r="A5873" s="36"/>
      <c r="B5873" s="43"/>
      <c r="C5873" s="43"/>
      <c r="F5873" s="35"/>
    </row>
    <row r="5874" spans="1:6">
      <c r="A5874" s="36"/>
      <c r="B5874" s="43"/>
      <c r="C5874" s="43"/>
      <c r="F5874" s="35"/>
    </row>
    <row r="5875" spans="1:6">
      <c r="A5875" s="36"/>
      <c r="B5875" s="43"/>
      <c r="C5875" s="43"/>
      <c r="F5875" s="35"/>
    </row>
    <row r="5876" spans="1:6">
      <c r="A5876" s="36"/>
      <c r="B5876" s="43"/>
      <c r="C5876" s="43"/>
      <c r="F5876" s="35"/>
    </row>
    <row r="5877" spans="1:6">
      <c r="A5877" s="36"/>
      <c r="B5877" s="43"/>
      <c r="C5877" s="43"/>
      <c r="F5877" s="35"/>
    </row>
    <row r="5878" spans="1:6">
      <c r="A5878" s="36"/>
      <c r="B5878" s="43"/>
      <c r="C5878" s="43"/>
      <c r="F5878" s="35"/>
    </row>
    <row r="5879" spans="1:6">
      <c r="A5879" s="36"/>
      <c r="B5879" s="43"/>
      <c r="C5879" s="43"/>
      <c r="F5879" s="35"/>
    </row>
    <row r="5880" spans="1:6">
      <c r="A5880" s="36"/>
      <c r="B5880" s="43"/>
      <c r="C5880" s="43"/>
      <c r="F5880" s="35"/>
    </row>
    <row r="5881" spans="1:6">
      <c r="A5881" s="36"/>
      <c r="B5881" s="43"/>
      <c r="C5881" s="43"/>
      <c r="F5881" s="35"/>
    </row>
    <row r="5882" spans="1:6">
      <c r="A5882" s="36"/>
      <c r="B5882" s="43"/>
      <c r="C5882" s="43"/>
      <c r="F5882" s="35"/>
    </row>
    <row r="5883" spans="1:6">
      <c r="A5883" s="36"/>
      <c r="B5883" s="43"/>
      <c r="C5883" s="43"/>
      <c r="F5883" s="35"/>
    </row>
    <row r="5884" spans="1:6">
      <c r="A5884" s="36"/>
      <c r="B5884" s="43"/>
      <c r="C5884" s="43"/>
      <c r="F5884" s="35"/>
    </row>
    <row r="5885" spans="1:6">
      <c r="A5885" s="36"/>
      <c r="B5885" s="43"/>
      <c r="C5885" s="43"/>
      <c r="F5885" s="35"/>
    </row>
    <row r="5886" spans="1:6">
      <c r="A5886" s="36"/>
      <c r="B5886" s="43"/>
      <c r="C5886" s="43"/>
      <c r="F5886" s="35"/>
    </row>
    <row r="5887" spans="1:6">
      <c r="A5887" s="36"/>
      <c r="B5887" s="43"/>
      <c r="C5887" s="43"/>
      <c r="F5887" s="35"/>
    </row>
    <row r="5888" spans="1:6">
      <c r="A5888" s="36"/>
      <c r="B5888" s="43"/>
      <c r="C5888" s="43"/>
      <c r="F5888" s="35"/>
    </row>
    <row r="5889" spans="1:6">
      <c r="A5889" s="36"/>
      <c r="B5889" s="43"/>
      <c r="C5889" s="43"/>
      <c r="F5889" s="35"/>
    </row>
    <row r="5890" spans="1:6">
      <c r="A5890" s="36"/>
      <c r="B5890" s="43"/>
      <c r="C5890" s="43"/>
      <c r="F5890" s="35"/>
    </row>
    <row r="5891" spans="1:6">
      <c r="A5891" s="36"/>
      <c r="B5891" s="43"/>
      <c r="C5891" s="43"/>
      <c r="F5891" s="35"/>
    </row>
    <row r="5892" spans="1:6">
      <c r="A5892" s="36"/>
      <c r="B5892" s="43"/>
      <c r="C5892" s="43"/>
      <c r="F5892" s="35"/>
    </row>
    <row r="5893" spans="1:6">
      <c r="A5893" s="36"/>
      <c r="B5893" s="43"/>
      <c r="C5893" s="43"/>
      <c r="F5893" s="35"/>
    </row>
    <row r="5894" spans="1:6">
      <c r="A5894" s="36"/>
      <c r="B5894" s="43"/>
      <c r="C5894" s="43"/>
      <c r="F5894" s="35"/>
    </row>
    <row r="5895" spans="1:6">
      <c r="A5895" s="36"/>
      <c r="B5895" s="43"/>
      <c r="C5895" s="43"/>
      <c r="F5895" s="35"/>
    </row>
    <row r="5896" spans="1:6">
      <c r="A5896" s="36"/>
      <c r="B5896" s="43"/>
      <c r="C5896" s="43"/>
      <c r="F5896" s="35"/>
    </row>
    <row r="5897" spans="1:6">
      <c r="A5897" s="36"/>
      <c r="B5897" s="43"/>
      <c r="C5897" s="43"/>
      <c r="F5897" s="35"/>
    </row>
    <row r="5898" spans="1:6">
      <c r="A5898" s="36"/>
      <c r="B5898" s="43"/>
      <c r="C5898" s="43"/>
      <c r="F5898" s="35"/>
    </row>
    <row r="5899" spans="1:6">
      <c r="A5899" s="36"/>
      <c r="B5899" s="43"/>
      <c r="C5899" s="43"/>
      <c r="F5899" s="35"/>
    </row>
    <row r="5900" spans="1:6">
      <c r="A5900" s="36"/>
      <c r="B5900" s="43"/>
      <c r="C5900" s="43"/>
      <c r="F5900" s="35"/>
    </row>
    <row r="5901" spans="1:6">
      <c r="A5901" s="36"/>
      <c r="B5901" s="43"/>
      <c r="C5901" s="43"/>
      <c r="F5901" s="35"/>
    </row>
    <row r="5902" spans="1:6">
      <c r="A5902" s="36"/>
      <c r="B5902" s="43"/>
      <c r="C5902" s="43"/>
      <c r="F5902" s="35"/>
    </row>
    <row r="5903" spans="1:6">
      <c r="A5903" s="36"/>
      <c r="B5903" s="43"/>
      <c r="C5903" s="43"/>
      <c r="F5903" s="35"/>
    </row>
    <row r="5904" spans="1:6">
      <c r="A5904" s="36"/>
      <c r="B5904" s="43"/>
      <c r="C5904" s="43"/>
      <c r="F5904" s="35"/>
    </row>
    <row r="5905" spans="1:6">
      <c r="A5905" s="36"/>
      <c r="B5905" s="43"/>
      <c r="C5905" s="43"/>
      <c r="F5905" s="35"/>
    </row>
    <row r="5906" spans="1:6">
      <c r="A5906" s="36"/>
      <c r="B5906" s="43"/>
      <c r="C5906" s="43"/>
      <c r="F5906" s="35"/>
    </row>
    <row r="5907" spans="1:6">
      <c r="A5907" s="36"/>
      <c r="B5907" s="43"/>
      <c r="C5907" s="43"/>
      <c r="F5907" s="35"/>
    </row>
    <row r="5908" spans="1:6">
      <c r="A5908" s="36"/>
      <c r="B5908" s="43"/>
      <c r="C5908" s="43"/>
      <c r="F5908" s="35"/>
    </row>
    <row r="5909" spans="1:6">
      <c r="A5909" s="36"/>
      <c r="B5909" s="43"/>
      <c r="C5909" s="43"/>
      <c r="F5909" s="35"/>
    </row>
    <row r="5910" spans="1:6">
      <c r="A5910" s="36"/>
      <c r="B5910" s="43"/>
      <c r="C5910" s="43"/>
      <c r="F5910" s="35"/>
    </row>
    <row r="5911" spans="1:6">
      <c r="A5911" s="36"/>
      <c r="B5911" s="43"/>
      <c r="C5911" s="43"/>
      <c r="F5911" s="35"/>
    </row>
    <row r="5912" spans="1:6">
      <c r="A5912" s="36"/>
      <c r="B5912" s="43"/>
      <c r="C5912" s="43"/>
      <c r="F5912" s="35"/>
    </row>
    <row r="5913" spans="1:6">
      <c r="A5913" s="36"/>
      <c r="B5913" s="43"/>
      <c r="C5913" s="43"/>
      <c r="F5913" s="35"/>
    </row>
    <row r="5914" spans="1:6">
      <c r="A5914" s="36"/>
      <c r="B5914" s="43"/>
      <c r="C5914" s="43"/>
      <c r="F5914" s="35"/>
    </row>
    <row r="5915" spans="1:6">
      <c r="A5915" s="36"/>
      <c r="B5915" s="43"/>
      <c r="C5915" s="43"/>
      <c r="F5915" s="35"/>
    </row>
    <row r="5916" spans="1:6">
      <c r="A5916" s="36"/>
      <c r="B5916" s="43"/>
      <c r="C5916" s="43"/>
      <c r="F5916" s="35"/>
    </row>
    <row r="5917" spans="1:6">
      <c r="A5917" s="36"/>
      <c r="B5917" s="43"/>
      <c r="C5917" s="43"/>
      <c r="F5917" s="35"/>
    </row>
    <row r="5918" spans="1:6">
      <c r="A5918" s="36"/>
      <c r="B5918" s="43"/>
      <c r="C5918" s="43"/>
      <c r="F5918" s="35"/>
    </row>
    <row r="5919" spans="1:6">
      <c r="A5919" s="36"/>
      <c r="B5919" s="43"/>
      <c r="C5919" s="43"/>
      <c r="F5919" s="35"/>
    </row>
    <row r="5920" spans="1:6">
      <c r="A5920" s="36"/>
      <c r="B5920" s="43"/>
      <c r="C5920" s="43"/>
      <c r="F5920" s="35"/>
    </row>
    <row r="5921" spans="1:6">
      <c r="A5921" s="36"/>
      <c r="B5921" s="43"/>
      <c r="C5921" s="43"/>
      <c r="F5921" s="35"/>
    </row>
    <row r="5922" spans="1:6">
      <c r="A5922" s="36"/>
      <c r="B5922" s="43"/>
      <c r="C5922" s="43"/>
      <c r="F5922" s="35"/>
    </row>
    <row r="5923" spans="1:6">
      <c r="A5923" s="36"/>
      <c r="B5923" s="43"/>
      <c r="C5923" s="43"/>
      <c r="F5923" s="35"/>
    </row>
    <row r="5924" spans="1:6">
      <c r="A5924" s="36"/>
      <c r="B5924" s="43"/>
      <c r="C5924" s="43"/>
      <c r="F5924" s="35"/>
    </row>
    <row r="5925" spans="1:6">
      <c r="A5925" s="36"/>
      <c r="B5925" s="43"/>
      <c r="C5925" s="43"/>
      <c r="F5925" s="35"/>
    </row>
    <row r="5926" spans="1:6">
      <c r="A5926" s="36"/>
      <c r="B5926" s="43"/>
      <c r="C5926" s="43"/>
      <c r="F5926" s="35"/>
    </row>
    <row r="5927" spans="1:6">
      <c r="A5927" s="36"/>
      <c r="B5927" s="43"/>
      <c r="C5927" s="43"/>
      <c r="F5927" s="35"/>
    </row>
    <row r="5928" spans="1:6">
      <c r="A5928" s="36"/>
      <c r="B5928" s="43"/>
      <c r="C5928" s="43"/>
      <c r="F5928" s="35"/>
    </row>
    <row r="5929" spans="1:6">
      <c r="A5929" s="36"/>
      <c r="B5929" s="43"/>
      <c r="C5929" s="43"/>
      <c r="F5929" s="35"/>
    </row>
    <row r="5930" spans="1:6">
      <c r="A5930" s="36"/>
      <c r="B5930" s="43"/>
      <c r="C5930" s="43"/>
      <c r="F5930" s="35"/>
    </row>
    <row r="5931" spans="1:6">
      <c r="A5931" s="36"/>
      <c r="B5931" s="43"/>
      <c r="C5931" s="43"/>
      <c r="F5931" s="35"/>
    </row>
    <row r="5932" spans="1:6">
      <c r="A5932" s="36"/>
      <c r="B5932" s="43"/>
      <c r="C5932" s="43"/>
      <c r="F5932" s="35"/>
    </row>
    <row r="5933" spans="1:6">
      <c r="A5933" s="36"/>
      <c r="B5933" s="43"/>
      <c r="C5933" s="43"/>
      <c r="F5933" s="35"/>
    </row>
    <row r="5934" spans="1:6">
      <c r="A5934" s="36"/>
      <c r="B5934" s="43"/>
      <c r="C5934" s="43"/>
      <c r="F5934" s="35"/>
    </row>
    <row r="5935" spans="1:6">
      <c r="A5935" s="36"/>
      <c r="B5935" s="43"/>
      <c r="C5935" s="43"/>
      <c r="F5935" s="35"/>
    </row>
    <row r="5936" spans="1:6">
      <c r="A5936" s="36"/>
      <c r="B5936" s="43"/>
      <c r="C5936" s="43"/>
      <c r="F5936" s="35"/>
    </row>
    <row r="5937" spans="1:6">
      <c r="A5937" s="36"/>
      <c r="B5937" s="43"/>
      <c r="C5937" s="43"/>
      <c r="F5937" s="35"/>
    </row>
    <row r="5938" spans="1:6">
      <c r="A5938" s="36"/>
      <c r="B5938" s="43"/>
      <c r="C5938" s="43"/>
      <c r="F5938" s="35"/>
    </row>
    <row r="5939" spans="1:6">
      <c r="A5939" s="36"/>
      <c r="B5939" s="43"/>
      <c r="C5939" s="43"/>
      <c r="F5939" s="35"/>
    </row>
    <row r="5940" spans="1:6">
      <c r="A5940" s="36"/>
      <c r="B5940" s="43"/>
      <c r="C5940" s="43"/>
      <c r="F5940" s="35"/>
    </row>
    <row r="5941" spans="1:6">
      <c r="A5941" s="36"/>
      <c r="B5941" s="43"/>
      <c r="C5941" s="43"/>
      <c r="F5941" s="35"/>
    </row>
    <row r="5942" spans="1:6">
      <c r="A5942" s="36"/>
      <c r="B5942" s="43"/>
      <c r="C5942" s="43"/>
      <c r="F5942" s="35"/>
    </row>
    <row r="5943" spans="1:6">
      <c r="A5943" s="36"/>
      <c r="B5943" s="43"/>
      <c r="C5943" s="43"/>
      <c r="F5943" s="35"/>
    </row>
    <row r="5944" spans="1:6">
      <c r="A5944" s="36"/>
      <c r="B5944" s="43"/>
      <c r="C5944" s="43"/>
      <c r="F5944" s="35"/>
    </row>
    <row r="5945" spans="1:6">
      <c r="A5945" s="36"/>
      <c r="B5945" s="43"/>
      <c r="C5945" s="43"/>
      <c r="F5945" s="35"/>
    </row>
    <row r="5946" spans="1:6">
      <c r="A5946" s="36"/>
      <c r="B5946" s="43"/>
      <c r="C5946" s="43"/>
      <c r="F5946" s="35"/>
    </row>
    <row r="5947" spans="1:6">
      <c r="A5947" s="36"/>
      <c r="B5947" s="43"/>
      <c r="C5947" s="43"/>
      <c r="F5947" s="35"/>
    </row>
    <row r="5948" spans="1:6">
      <c r="A5948" s="36"/>
      <c r="B5948" s="43"/>
      <c r="C5948" s="43"/>
      <c r="F5948" s="35"/>
    </row>
    <row r="5949" spans="1:6">
      <c r="A5949" s="36"/>
      <c r="B5949" s="43"/>
      <c r="C5949" s="43"/>
      <c r="F5949" s="35"/>
    </row>
    <row r="5950" spans="1:6">
      <c r="A5950" s="36"/>
      <c r="B5950" s="43"/>
      <c r="C5950" s="43"/>
      <c r="F5950" s="35"/>
    </row>
    <row r="5951" spans="1:6">
      <c r="A5951" s="36"/>
      <c r="B5951" s="43"/>
      <c r="C5951" s="43"/>
      <c r="F5951" s="35"/>
    </row>
    <row r="5952" spans="1:6">
      <c r="A5952" s="36"/>
      <c r="B5952" s="43"/>
      <c r="C5952" s="43"/>
      <c r="F5952" s="35"/>
    </row>
    <row r="5953" spans="1:6">
      <c r="A5953" s="36"/>
      <c r="B5953" s="43"/>
      <c r="C5953" s="43"/>
      <c r="F5953" s="35"/>
    </row>
    <row r="5954" spans="1:6">
      <c r="A5954" s="36"/>
      <c r="B5954" s="43"/>
      <c r="C5954" s="43"/>
      <c r="F5954" s="35"/>
    </row>
    <row r="5955" spans="1:6">
      <c r="A5955" s="36"/>
      <c r="B5955" s="43"/>
      <c r="C5955" s="43"/>
      <c r="F5955" s="35"/>
    </row>
    <row r="5956" spans="1:6">
      <c r="A5956" s="36"/>
      <c r="B5956" s="43"/>
      <c r="C5956" s="43"/>
      <c r="F5956" s="35"/>
    </row>
    <row r="5957" spans="1:6">
      <c r="A5957" s="36"/>
      <c r="B5957" s="43"/>
      <c r="C5957" s="43"/>
      <c r="F5957" s="35"/>
    </row>
    <row r="5958" spans="1:6">
      <c r="A5958" s="36"/>
      <c r="B5958" s="43"/>
      <c r="C5958" s="43"/>
      <c r="F5958" s="35"/>
    </row>
    <row r="5959" spans="1:6">
      <c r="A5959" s="36"/>
      <c r="B5959" s="43"/>
      <c r="C5959" s="43"/>
      <c r="F5959" s="35"/>
    </row>
    <row r="5960" spans="1:6">
      <c r="A5960" s="36"/>
      <c r="B5960" s="43"/>
      <c r="C5960" s="43"/>
      <c r="F5960" s="35"/>
    </row>
    <row r="5961" spans="1:6">
      <c r="A5961" s="36"/>
      <c r="B5961" s="43"/>
      <c r="C5961" s="43"/>
      <c r="F5961" s="35"/>
    </row>
    <row r="5962" spans="1:6">
      <c r="A5962" s="36"/>
      <c r="B5962" s="43"/>
      <c r="C5962" s="43"/>
      <c r="F5962" s="35"/>
    </row>
    <row r="5963" spans="1:6">
      <c r="A5963" s="36"/>
      <c r="B5963" s="43"/>
      <c r="C5963" s="43"/>
      <c r="F5963" s="35"/>
    </row>
    <row r="5964" spans="1:6">
      <c r="A5964" s="36"/>
      <c r="B5964" s="43"/>
      <c r="C5964" s="43"/>
      <c r="F5964" s="35"/>
    </row>
    <row r="5965" spans="1:6">
      <c r="A5965" s="36"/>
      <c r="B5965" s="43"/>
      <c r="C5965" s="43"/>
      <c r="F5965" s="35"/>
    </row>
    <row r="5966" spans="1:6">
      <c r="A5966" s="36"/>
      <c r="B5966" s="43"/>
      <c r="C5966" s="43"/>
      <c r="F5966" s="35"/>
    </row>
    <row r="5967" spans="1:6">
      <c r="A5967" s="36"/>
      <c r="B5967" s="43"/>
      <c r="C5967" s="43"/>
      <c r="F5967" s="35"/>
    </row>
    <row r="5968" spans="1:6">
      <c r="A5968" s="36"/>
      <c r="B5968" s="43"/>
      <c r="C5968" s="43"/>
      <c r="F5968" s="35"/>
    </row>
    <row r="5969" spans="1:6">
      <c r="A5969" s="36"/>
      <c r="B5969" s="43"/>
      <c r="C5969" s="43"/>
      <c r="F5969" s="35"/>
    </row>
    <row r="5970" spans="1:6">
      <c r="A5970" s="36"/>
      <c r="B5970" s="43"/>
      <c r="C5970" s="43"/>
      <c r="F5970" s="35"/>
    </row>
    <row r="5971" spans="1:6">
      <c r="A5971" s="36"/>
      <c r="B5971" s="43"/>
      <c r="C5971" s="43"/>
      <c r="F5971" s="35"/>
    </row>
    <row r="5972" spans="1:6">
      <c r="A5972" s="36"/>
      <c r="B5972" s="43"/>
      <c r="C5972" s="43"/>
      <c r="F5972" s="35"/>
    </row>
    <row r="5973" spans="1:6">
      <c r="A5973" s="36"/>
      <c r="B5973" s="43"/>
      <c r="C5973" s="43"/>
      <c r="F5973" s="35"/>
    </row>
    <row r="5974" spans="1:6">
      <c r="A5974" s="36"/>
      <c r="B5974" s="43"/>
      <c r="C5974" s="43"/>
      <c r="F5974" s="35"/>
    </row>
    <row r="5975" spans="1:6">
      <c r="A5975" s="36"/>
      <c r="B5975" s="43"/>
      <c r="C5975" s="43"/>
      <c r="F5975" s="35"/>
    </row>
    <row r="5976" spans="1:6">
      <c r="A5976" s="36"/>
      <c r="B5976" s="43"/>
      <c r="C5976" s="43"/>
      <c r="F5976" s="35"/>
    </row>
    <row r="5977" spans="1:6">
      <c r="A5977" s="36"/>
      <c r="B5977" s="43"/>
      <c r="C5977" s="43"/>
      <c r="F5977" s="35"/>
    </row>
    <row r="5978" spans="1:6">
      <c r="A5978" s="36"/>
      <c r="B5978" s="43"/>
      <c r="C5978" s="43"/>
      <c r="F5978" s="35"/>
    </row>
    <row r="5979" spans="1:6">
      <c r="A5979" s="36"/>
      <c r="B5979" s="43"/>
      <c r="C5979" s="43"/>
      <c r="F5979" s="35"/>
    </row>
    <row r="5980" spans="1:6">
      <c r="A5980" s="36"/>
      <c r="B5980" s="43"/>
      <c r="C5980" s="43"/>
      <c r="F5980" s="35"/>
    </row>
    <row r="5981" spans="1:6">
      <c r="A5981" s="36"/>
      <c r="B5981" s="43"/>
      <c r="C5981" s="43"/>
      <c r="F5981" s="35"/>
    </row>
    <row r="5982" spans="1:6">
      <c r="A5982" s="36"/>
      <c r="B5982" s="43"/>
      <c r="C5982" s="43"/>
      <c r="F5982" s="35"/>
    </row>
    <row r="5983" spans="1:6">
      <c r="A5983" s="36"/>
      <c r="B5983" s="43"/>
      <c r="C5983" s="43"/>
      <c r="F5983" s="35"/>
    </row>
    <row r="5984" spans="1:6">
      <c r="A5984" s="36"/>
      <c r="B5984" s="43"/>
      <c r="C5984" s="43"/>
      <c r="F5984" s="35"/>
    </row>
    <row r="5985" spans="1:6">
      <c r="A5985" s="36"/>
      <c r="B5985" s="43"/>
      <c r="C5985" s="43"/>
      <c r="F5985" s="35"/>
    </row>
    <row r="5986" spans="1:6">
      <c r="A5986" s="36"/>
      <c r="B5986" s="43"/>
      <c r="C5986" s="43"/>
      <c r="F5986" s="35"/>
    </row>
    <row r="5987" spans="1:6">
      <c r="A5987" s="36"/>
      <c r="B5987" s="43"/>
      <c r="C5987" s="43"/>
      <c r="F5987" s="35"/>
    </row>
    <row r="5988" spans="1:6">
      <c r="A5988" s="36"/>
      <c r="B5988" s="43"/>
      <c r="C5988" s="43"/>
      <c r="F5988" s="35"/>
    </row>
    <row r="5989" spans="1:6">
      <c r="A5989" s="36"/>
      <c r="B5989" s="43"/>
      <c r="C5989" s="43"/>
      <c r="F5989" s="35"/>
    </row>
    <row r="5990" spans="1:6">
      <c r="A5990" s="36"/>
      <c r="B5990" s="43"/>
      <c r="C5990" s="43"/>
      <c r="F5990" s="35"/>
    </row>
    <row r="5991" spans="1:6">
      <c r="A5991" s="36"/>
      <c r="B5991" s="43"/>
      <c r="C5991" s="43"/>
      <c r="F5991" s="35"/>
    </row>
    <row r="5992" spans="1:6">
      <c r="A5992" s="36"/>
      <c r="B5992" s="43"/>
      <c r="C5992" s="43"/>
      <c r="F5992" s="35"/>
    </row>
    <row r="5993" spans="1:6">
      <c r="A5993" s="36"/>
      <c r="B5993" s="43"/>
      <c r="C5993" s="43"/>
      <c r="F5993" s="35"/>
    </row>
    <row r="5994" spans="1:6">
      <c r="A5994" s="36"/>
      <c r="B5994" s="43"/>
      <c r="C5994" s="43"/>
      <c r="F5994" s="35"/>
    </row>
    <row r="5995" spans="1:6">
      <c r="A5995" s="36"/>
      <c r="B5995" s="43"/>
      <c r="C5995" s="43"/>
      <c r="F5995" s="35"/>
    </row>
    <row r="5996" spans="1:6">
      <c r="A5996" s="36"/>
      <c r="B5996" s="43"/>
      <c r="C5996" s="43"/>
      <c r="F5996" s="35"/>
    </row>
    <row r="5997" spans="1:6">
      <c r="A5997" s="36"/>
      <c r="B5997" s="43"/>
      <c r="C5997" s="43"/>
      <c r="F5997" s="35"/>
    </row>
    <row r="5998" spans="1:6">
      <c r="A5998" s="36"/>
      <c r="B5998" s="43"/>
      <c r="C5998" s="43"/>
      <c r="F5998" s="35"/>
    </row>
    <row r="5999" spans="1:6">
      <c r="A5999" s="36"/>
      <c r="B5999" s="43"/>
      <c r="C5999" s="43"/>
      <c r="F5999" s="35"/>
    </row>
    <row r="6000" spans="1:6">
      <c r="A6000" s="36"/>
      <c r="B6000" s="43"/>
      <c r="C6000" s="43"/>
      <c r="F6000" s="35"/>
    </row>
    <row r="6001" spans="1:6">
      <c r="A6001" s="36"/>
      <c r="B6001" s="43"/>
      <c r="C6001" s="43"/>
      <c r="F6001" s="35"/>
    </row>
    <row r="6002" spans="1:6">
      <c r="A6002" s="36"/>
      <c r="B6002" s="43"/>
      <c r="C6002" s="43"/>
      <c r="F6002" s="35"/>
    </row>
    <row r="6003" spans="1:6">
      <c r="A6003" s="36"/>
      <c r="B6003" s="43"/>
      <c r="C6003" s="43"/>
      <c r="F6003" s="35"/>
    </row>
    <row r="6004" spans="1:6">
      <c r="A6004" s="36"/>
      <c r="B6004" s="43"/>
      <c r="C6004" s="43"/>
      <c r="F6004" s="35"/>
    </row>
    <row r="6005" spans="1:6">
      <c r="A6005" s="36"/>
      <c r="B6005" s="43"/>
      <c r="C6005" s="43"/>
      <c r="F6005" s="35"/>
    </row>
    <row r="6006" spans="1:6">
      <c r="A6006" s="36"/>
      <c r="B6006" s="43"/>
      <c r="C6006" s="43"/>
      <c r="F6006" s="35"/>
    </row>
    <row r="6007" spans="1:6">
      <c r="A6007" s="36"/>
      <c r="B6007" s="43"/>
      <c r="C6007" s="43"/>
      <c r="F6007" s="35"/>
    </row>
    <row r="6008" spans="1:6">
      <c r="A6008" s="36"/>
      <c r="B6008" s="43"/>
      <c r="C6008" s="43"/>
      <c r="F6008" s="35"/>
    </row>
    <row r="6009" spans="1:6">
      <c r="A6009" s="36"/>
      <c r="B6009" s="43"/>
      <c r="C6009" s="43"/>
      <c r="F6009" s="35"/>
    </row>
    <row r="6010" spans="1:6">
      <c r="A6010" s="36"/>
      <c r="B6010" s="43"/>
      <c r="C6010" s="43"/>
      <c r="F6010" s="35"/>
    </row>
    <row r="6011" spans="1:6">
      <c r="A6011" s="36"/>
      <c r="B6011" s="43"/>
      <c r="C6011" s="43"/>
      <c r="F6011" s="35"/>
    </row>
    <row r="6012" spans="1:6">
      <c r="A6012" s="36"/>
      <c r="B6012" s="43"/>
      <c r="C6012" s="43"/>
      <c r="F6012" s="35"/>
    </row>
    <row r="6013" spans="1:6">
      <c r="A6013" s="36"/>
      <c r="B6013" s="43"/>
      <c r="C6013" s="43"/>
      <c r="F6013" s="35"/>
    </row>
    <row r="6014" spans="1:6">
      <c r="A6014" s="36"/>
      <c r="B6014" s="43"/>
      <c r="C6014" s="43"/>
      <c r="F6014" s="35"/>
    </row>
    <row r="6015" spans="1:6">
      <c r="A6015" s="36"/>
      <c r="B6015" s="43"/>
      <c r="C6015" s="43"/>
      <c r="F6015" s="35"/>
    </row>
    <row r="6016" spans="1:6">
      <c r="A6016" s="36"/>
      <c r="B6016" s="43"/>
      <c r="C6016" s="43"/>
      <c r="F6016" s="35"/>
    </row>
    <row r="6017" spans="1:6">
      <c r="A6017" s="36"/>
      <c r="B6017" s="43"/>
      <c r="C6017" s="43"/>
      <c r="F6017" s="35"/>
    </row>
    <row r="6018" spans="1:6">
      <c r="A6018" s="36"/>
      <c r="B6018" s="43"/>
      <c r="C6018" s="43"/>
      <c r="F6018" s="35"/>
    </row>
    <row r="6019" spans="1:6">
      <c r="A6019" s="36"/>
      <c r="B6019" s="43"/>
      <c r="C6019" s="43"/>
      <c r="F6019" s="35"/>
    </row>
    <row r="6020" spans="1:6">
      <c r="A6020" s="36"/>
      <c r="B6020" s="43"/>
      <c r="C6020" s="43"/>
      <c r="F6020" s="35"/>
    </row>
    <row r="6021" spans="1:6">
      <c r="A6021" s="36"/>
      <c r="B6021" s="43"/>
      <c r="C6021" s="43"/>
      <c r="F6021" s="35"/>
    </row>
    <row r="6022" spans="1:6">
      <c r="A6022" s="36"/>
      <c r="B6022" s="43"/>
      <c r="C6022" s="43"/>
      <c r="F6022" s="35"/>
    </row>
    <row r="6023" spans="1:6">
      <c r="A6023" s="36"/>
      <c r="B6023" s="43"/>
      <c r="C6023" s="43"/>
      <c r="F6023" s="35"/>
    </row>
    <row r="6024" spans="1:6">
      <c r="A6024" s="36"/>
      <c r="B6024" s="43"/>
      <c r="C6024" s="43"/>
      <c r="F6024" s="35"/>
    </row>
    <row r="6025" spans="1:6">
      <c r="A6025" s="36"/>
      <c r="B6025" s="43"/>
      <c r="C6025" s="43"/>
      <c r="F6025" s="35"/>
    </row>
    <row r="6026" spans="1:6">
      <c r="A6026" s="36"/>
      <c r="B6026" s="43"/>
      <c r="C6026" s="43"/>
      <c r="F6026" s="35"/>
    </row>
    <row r="6027" spans="1:6">
      <c r="A6027" s="36"/>
      <c r="B6027" s="43"/>
      <c r="C6027" s="43"/>
      <c r="F6027" s="35"/>
    </row>
    <row r="6028" spans="1:6">
      <c r="A6028" s="36"/>
      <c r="B6028" s="43"/>
      <c r="C6028" s="43"/>
      <c r="F6028" s="35"/>
    </row>
    <row r="6029" spans="1:6">
      <c r="A6029" s="36"/>
      <c r="B6029" s="43"/>
      <c r="C6029" s="43"/>
      <c r="F6029" s="35"/>
    </row>
    <row r="6030" spans="1:6">
      <c r="A6030" s="36"/>
      <c r="B6030" s="43"/>
      <c r="C6030" s="43"/>
      <c r="F6030" s="35"/>
    </row>
    <row r="6031" spans="1:6">
      <c r="A6031" s="36"/>
      <c r="B6031" s="43"/>
      <c r="C6031" s="43"/>
      <c r="F6031" s="35"/>
    </row>
    <row r="6032" spans="1:6">
      <c r="A6032" s="36"/>
      <c r="B6032" s="43"/>
      <c r="C6032" s="43"/>
      <c r="F6032" s="35"/>
    </row>
    <row r="6033" spans="1:6">
      <c r="A6033" s="36"/>
      <c r="B6033" s="43"/>
      <c r="C6033" s="43"/>
      <c r="F6033" s="35"/>
    </row>
    <row r="6034" spans="1:6">
      <c r="A6034" s="36"/>
      <c r="B6034" s="43"/>
      <c r="C6034" s="43"/>
      <c r="F6034" s="35"/>
    </row>
    <row r="6035" spans="1:6">
      <c r="A6035" s="36"/>
      <c r="B6035" s="43"/>
      <c r="C6035" s="43"/>
      <c r="F6035" s="35"/>
    </row>
    <row r="6036" spans="1:6">
      <c r="A6036" s="36"/>
      <c r="B6036" s="43"/>
      <c r="C6036" s="43"/>
      <c r="F6036" s="35"/>
    </row>
    <row r="6037" spans="1:6">
      <c r="A6037" s="36"/>
      <c r="B6037" s="43"/>
      <c r="C6037" s="43"/>
      <c r="F6037" s="35"/>
    </row>
    <row r="6038" spans="1:6">
      <c r="A6038" s="36"/>
      <c r="B6038" s="43"/>
      <c r="C6038" s="43"/>
      <c r="F6038" s="35"/>
    </row>
    <row r="6039" spans="1:6">
      <c r="A6039" s="36"/>
      <c r="B6039" s="43"/>
      <c r="C6039" s="43"/>
      <c r="F6039" s="35"/>
    </row>
    <row r="6040" spans="1:6">
      <c r="A6040" s="36"/>
      <c r="B6040" s="43"/>
      <c r="C6040" s="43"/>
      <c r="F6040" s="35"/>
    </row>
    <row r="6041" spans="1:6">
      <c r="A6041" s="36"/>
      <c r="B6041" s="43"/>
      <c r="C6041" s="43"/>
      <c r="F6041" s="35"/>
    </row>
    <row r="6042" spans="1:6">
      <c r="A6042" s="36"/>
      <c r="B6042" s="43"/>
      <c r="C6042" s="43"/>
      <c r="F6042" s="35"/>
    </row>
    <row r="6043" spans="1:6">
      <c r="A6043" s="36"/>
      <c r="B6043" s="43"/>
      <c r="C6043" s="43"/>
      <c r="F6043" s="35"/>
    </row>
    <row r="6044" spans="1:6">
      <c r="A6044" s="36"/>
      <c r="B6044" s="43"/>
      <c r="C6044" s="43"/>
      <c r="F6044" s="35"/>
    </row>
    <row r="6045" spans="1:6">
      <c r="A6045" s="36"/>
      <c r="B6045" s="43"/>
      <c r="C6045" s="43"/>
      <c r="F6045" s="35"/>
    </row>
    <row r="6046" spans="1:6">
      <c r="A6046" s="36"/>
      <c r="B6046" s="43"/>
      <c r="C6046" s="43"/>
      <c r="F6046" s="35"/>
    </row>
    <row r="6047" spans="1:6">
      <c r="A6047" s="36"/>
      <c r="B6047" s="43"/>
      <c r="C6047" s="43"/>
      <c r="F6047" s="35"/>
    </row>
    <row r="6048" spans="1:6">
      <c r="A6048" s="36"/>
      <c r="B6048" s="43"/>
      <c r="C6048" s="43"/>
      <c r="F6048" s="35"/>
    </row>
    <row r="6049" spans="1:6">
      <c r="A6049" s="36"/>
      <c r="B6049" s="43"/>
      <c r="C6049" s="43"/>
      <c r="F6049" s="35"/>
    </row>
    <row r="6050" spans="1:6">
      <c r="A6050" s="36"/>
      <c r="B6050" s="43"/>
      <c r="C6050" s="43"/>
      <c r="F6050" s="35"/>
    </row>
    <row r="6051" spans="1:6">
      <c r="A6051" s="36"/>
      <c r="B6051" s="43"/>
      <c r="C6051" s="43"/>
      <c r="F6051" s="35"/>
    </row>
    <row r="6052" spans="1:6">
      <c r="A6052" s="36"/>
      <c r="B6052" s="43"/>
      <c r="C6052" s="43"/>
      <c r="F6052" s="35"/>
    </row>
    <row r="6053" spans="1:6">
      <c r="A6053" s="36"/>
      <c r="B6053" s="43"/>
      <c r="C6053" s="43"/>
      <c r="F6053" s="35"/>
    </row>
    <row r="6054" spans="1:6">
      <c r="A6054" s="36"/>
      <c r="B6054" s="43"/>
      <c r="C6054" s="43"/>
      <c r="F6054" s="35"/>
    </row>
    <row r="6055" spans="1:6">
      <c r="A6055" s="36"/>
      <c r="B6055" s="43"/>
      <c r="C6055" s="43"/>
      <c r="F6055" s="35"/>
    </row>
    <row r="6056" spans="1:6">
      <c r="A6056" s="36"/>
      <c r="B6056" s="43"/>
      <c r="C6056" s="43"/>
      <c r="F6056" s="35"/>
    </row>
    <row r="6057" spans="1:6">
      <c r="A6057" s="36"/>
      <c r="B6057" s="43"/>
      <c r="C6057" s="43"/>
      <c r="F6057" s="35"/>
    </row>
    <row r="6058" spans="1:6">
      <c r="A6058" s="36"/>
      <c r="B6058" s="43"/>
      <c r="C6058" s="43"/>
      <c r="F6058" s="35"/>
    </row>
    <row r="6059" spans="1:6">
      <c r="A6059" s="36"/>
      <c r="B6059" s="43"/>
      <c r="C6059" s="43"/>
      <c r="F6059" s="35"/>
    </row>
    <row r="6060" spans="1:6">
      <c r="A6060" s="36"/>
      <c r="B6060" s="43"/>
      <c r="C6060" s="43"/>
      <c r="F6060" s="35"/>
    </row>
    <row r="6061" spans="1:6">
      <c r="A6061" s="36"/>
      <c r="B6061" s="43"/>
      <c r="C6061" s="43"/>
      <c r="F6061" s="35"/>
    </row>
    <row r="6062" spans="1:6">
      <c r="A6062" s="36"/>
      <c r="B6062" s="43"/>
      <c r="C6062" s="43"/>
      <c r="F6062" s="35"/>
    </row>
    <row r="6063" spans="1:6">
      <c r="A6063" s="36"/>
      <c r="B6063" s="43"/>
      <c r="C6063" s="43"/>
      <c r="F6063" s="35"/>
    </row>
    <row r="6064" spans="1:6">
      <c r="A6064" s="36"/>
      <c r="B6064" s="43"/>
      <c r="C6064" s="43"/>
      <c r="F6064" s="35"/>
    </row>
    <row r="6065" spans="1:6">
      <c r="A6065" s="36"/>
      <c r="B6065" s="43"/>
      <c r="C6065" s="43"/>
      <c r="F6065" s="35"/>
    </row>
    <row r="6066" spans="1:6">
      <c r="A6066" s="36"/>
      <c r="B6066" s="43"/>
      <c r="C6066" s="43"/>
      <c r="F6066" s="35"/>
    </row>
    <row r="6067" spans="1:6">
      <c r="A6067" s="36"/>
      <c r="B6067" s="43"/>
      <c r="C6067" s="43"/>
      <c r="F6067" s="35"/>
    </row>
    <row r="6068" spans="1:6">
      <c r="A6068" s="36"/>
      <c r="B6068" s="43"/>
      <c r="C6068" s="43"/>
      <c r="F6068" s="35"/>
    </row>
    <row r="6069" spans="1:6">
      <c r="A6069" s="36"/>
      <c r="B6069" s="43"/>
      <c r="C6069" s="43"/>
      <c r="F6069" s="35"/>
    </row>
    <row r="6070" spans="1:6">
      <c r="A6070" s="36"/>
      <c r="B6070" s="43"/>
      <c r="C6070" s="43"/>
      <c r="F6070" s="35"/>
    </row>
    <row r="6071" spans="1:6">
      <c r="A6071" s="36"/>
      <c r="B6071" s="43"/>
      <c r="C6071" s="43"/>
      <c r="F6071" s="35"/>
    </row>
    <row r="6072" spans="1:6">
      <c r="A6072" s="36"/>
      <c r="B6072" s="43"/>
      <c r="C6072" s="43"/>
      <c r="F6072" s="35"/>
    </row>
    <row r="6073" spans="1:6">
      <c r="A6073" s="36"/>
      <c r="B6073" s="43"/>
      <c r="C6073" s="43"/>
      <c r="F6073" s="35"/>
    </row>
    <row r="6074" spans="1:6">
      <c r="A6074" s="36"/>
      <c r="B6074" s="43"/>
      <c r="C6074" s="43"/>
      <c r="F6074" s="35"/>
    </row>
    <row r="6075" spans="1:6">
      <c r="A6075" s="36"/>
      <c r="B6075" s="43"/>
      <c r="C6075" s="43"/>
      <c r="F6075" s="35"/>
    </row>
    <row r="6076" spans="1:6">
      <c r="A6076" s="36"/>
      <c r="B6076" s="43"/>
      <c r="C6076" s="43"/>
      <c r="F6076" s="35"/>
    </row>
    <row r="6077" spans="1:6">
      <c r="A6077" s="36"/>
      <c r="B6077" s="43"/>
      <c r="C6077" s="43"/>
      <c r="F6077" s="35"/>
    </row>
    <row r="6078" spans="1:6">
      <c r="A6078" s="36"/>
      <c r="B6078" s="43"/>
      <c r="C6078" s="43"/>
      <c r="F6078" s="35"/>
    </row>
    <row r="6079" spans="1:6">
      <c r="A6079" s="36"/>
      <c r="B6079" s="43"/>
      <c r="C6079" s="43"/>
      <c r="F6079" s="35"/>
    </row>
    <row r="6080" spans="1:6">
      <c r="A6080" s="36"/>
      <c r="B6080" s="43"/>
      <c r="C6080" s="43"/>
      <c r="F6080" s="35"/>
    </row>
    <row r="6081" spans="1:6">
      <c r="A6081" s="36"/>
      <c r="B6081" s="43"/>
      <c r="C6081" s="43"/>
      <c r="F6081" s="35"/>
    </row>
    <row r="6082" spans="1:6">
      <c r="A6082" s="36"/>
      <c r="B6082" s="43"/>
      <c r="C6082" s="43"/>
      <c r="F6082" s="35"/>
    </row>
    <row r="6083" spans="1:6">
      <c r="A6083" s="36"/>
      <c r="B6083" s="43"/>
      <c r="C6083" s="43"/>
      <c r="F6083" s="35"/>
    </row>
    <row r="6084" spans="1:6">
      <c r="A6084" s="36"/>
      <c r="B6084" s="43"/>
      <c r="C6084" s="43"/>
      <c r="F6084" s="35"/>
    </row>
    <row r="6085" spans="1:6">
      <c r="A6085" s="36"/>
      <c r="B6085" s="43"/>
      <c r="C6085" s="43"/>
      <c r="F6085" s="35"/>
    </row>
    <row r="6086" spans="1:6">
      <c r="A6086" s="36"/>
      <c r="B6086" s="43"/>
      <c r="C6086" s="43"/>
      <c r="F6086" s="35"/>
    </row>
    <row r="6087" spans="1:6">
      <c r="A6087" s="36"/>
      <c r="B6087" s="43"/>
      <c r="C6087" s="43"/>
      <c r="F6087" s="35"/>
    </row>
    <row r="6088" spans="1:6">
      <c r="A6088" s="36"/>
      <c r="B6088" s="43"/>
      <c r="C6088" s="43"/>
      <c r="F6088" s="35"/>
    </row>
    <row r="6089" spans="1:6">
      <c r="A6089" s="36"/>
      <c r="B6089" s="43"/>
      <c r="C6089" s="43"/>
      <c r="F6089" s="35"/>
    </row>
    <row r="6090" spans="1:6">
      <c r="A6090" s="36"/>
      <c r="B6090" s="43"/>
      <c r="C6090" s="43"/>
      <c r="F6090" s="35"/>
    </row>
    <row r="6091" spans="1:6">
      <c r="A6091" s="36"/>
      <c r="B6091" s="43"/>
      <c r="C6091" s="43"/>
      <c r="F6091" s="35"/>
    </row>
    <row r="6092" spans="1:6">
      <c r="A6092" s="36"/>
      <c r="B6092" s="43"/>
      <c r="C6092" s="43"/>
      <c r="F6092" s="35"/>
    </row>
    <row r="6093" spans="1:6">
      <c r="A6093" s="36"/>
      <c r="B6093" s="43"/>
      <c r="C6093" s="43"/>
      <c r="F6093" s="35"/>
    </row>
    <row r="6094" spans="1:6">
      <c r="A6094" s="36"/>
      <c r="B6094" s="43"/>
      <c r="C6094" s="43"/>
      <c r="F6094" s="35"/>
    </row>
    <row r="6095" spans="1:6">
      <c r="A6095" s="36"/>
      <c r="B6095" s="43"/>
      <c r="C6095" s="43"/>
      <c r="F6095" s="35"/>
    </row>
    <row r="6096" spans="1:6">
      <c r="A6096" s="36"/>
      <c r="B6096" s="43"/>
      <c r="C6096" s="43"/>
      <c r="F6096" s="35"/>
    </row>
    <row r="6097" spans="1:6">
      <c r="A6097" s="36"/>
      <c r="B6097" s="43"/>
      <c r="C6097" s="43"/>
      <c r="F6097" s="35"/>
    </row>
    <row r="6098" spans="1:6">
      <c r="A6098" s="36"/>
      <c r="B6098" s="43"/>
      <c r="C6098" s="43"/>
      <c r="F6098" s="35"/>
    </row>
    <row r="6099" spans="1:6">
      <c r="A6099" s="36"/>
      <c r="B6099" s="43"/>
      <c r="C6099" s="43"/>
      <c r="F6099" s="35"/>
    </row>
    <row r="6100" spans="1:6">
      <c r="A6100" s="36"/>
      <c r="B6100" s="43"/>
      <c r="C6100" s="43"/>
      <c r="F6100" s="35"/>
    </row>
    <row r="6101" spans="1:6">
      <c r="A6101" s="36"/>
      <c r="B6101" s="43"/>
      <c r="C6101" s="43"/>
      <c r="F6101" s="35"/>
    </row>
    <row r="6102" spans="1:6">
      <c r="A6102" s="36"/>
      <c r="B6102" s="43"/>
      <c r="C6102" s="43"/>
      <c r="F6102" s="35"/>
    </row>
    <row r="6103" spans="1:6">
      <c r="A6103" s="36"/>
      <c r="B6103" s="43"/>
      <c r="C6103" s="43"/>
      <c r="F6103" s="35"/>
    </row>
    <row r="6104" spans="1:6">
      <c r="A6104" s="36"/>
      <c r="B6104" s="43"/>
      <c r="C6104" s="43"/>
      <c r="F6104" s="35"/>
    </row>
    <row r="6105" spans="1:6">
      <c r="A6105" s="36"/>
      <c r="B6105" s="43"/>
      <c r="C6105" s="43"/>
      <c r="F6105" s="35"/>
    </row>
    <row r="6106" spans="1:6">
      <c r="A6106" s="36"/>
      <c r="B6106" s="43"/>
      <c r="C6106" s="43"/>
      <c r="F6106" s="35"/>
    </row>
    <row r="6107" spans="1:6">
      <c r="A6107" s="36"/>
      <c r="B6107" s="43"/>
      <c r="C6107" s="43"/>
      <c r="F6107" s="35"/>
    </row>
    <row r="6108" spans="1:6">
      <c r="A6108" s="36"/>
      <c r="B6108" s="43"/>
      <c r="C6108" s="43"/>
      <c r="F6108" s="35"/>
    </row>
    <row r="6109" spans="1:6">
      <c r="A6109" s="36"/>
      <c r="B6109" s="43"/>
      <c r="C6109" s="43"/>
      <c r="F6109" s="35"/>
    </row>
    <row r="6110" spans="1:6">
      <c r="A6110" s="36"/>
      <c r="B6110" s="43"/>
      <c r="C6110" s="43"/>
      <c r="F6110" s="35"/>
    </row>
    <row r="6111" spans="1:6">
      <c r="A6111" s="36"/>
      <c r="B6111" s="43"/>
      <c r="C6111" s="43"/>
      <c r="F6111" s="35"/>
    </row>
    <row r="6112" spans="1:6">
      <c r="A6112" s="36"/>
      <c r="B6112" s="43"/>
      <c r="C6112" s="43"/>
      <c r="F6112" s="35"/>
    </row>
    <row r="6113" spans="1:6">
      <c r="A6113" s="36"/>
      <c r="B6113" s="43"/>
      <c r="C6113" s="43"/>
      <c r="F6113" s="35"/>
    </row>
    <row r="6114" spans="1:6">
      <c r="A6114" s="36"/>
      <c r="B6114" s="43"/>
      <c r="C6114" s="43"/>
      <c r="F6114" s="35"/>
    </row>
    <row r="6115" spans="1:6">
      <c r="A6115" s="36"/>
      <c r="B6115" s="43"/>
      <c r="C6115" s="43"/>
      <c r="F6115" s="35"/>
    </row>
    <row r="6116" spans="1:6">
      <c r="A6116" s="36"/>
      <c r="B6116" s="43"/>
      <c r="C6116" s="43"/>
      <c r="F6116" s="35"/>
    </row>
    <row r="6117" spans="1:6">
      <c r="A6117" s="36"/>
      <c r="B6117" s="43"/>
      <c r="C6117" s="43"/>
      <c r="F6117" s="35"/>
    </row>
    <row r="6118" spans="1:6">
      <c r="A6118" s="36"/>
      <c r="B6118" s="43"/>
      <c r="C6118" s="43"/>
      <c r="F6118" s="35"/>
    </row>
    <row r="6119" spans="1:6">
      <c r="A6119" s="36"/>
      <c r="B6119" s="43"/>
      <c r="C6119" s="43"/>
      <c r="F6119" s="35"/>
    </row>
    <row r="6120" spans="1:6">
      <c r="A6120" s="36"/>
      <c r="B6120" s="43"/>
      <c r="C6120" s="43"/>
      <c r="F6120" s="35"/>
    </row>
    <row r="6121" spans="1:6">
      <c r="A6121" s="36"/>
      <c r="B6121" s="43"/>
      <c r="C6121" s="43"/>
      <c r="F6121" s="35"/>
    </row>
    <row r="6122" spans="1:6">
      <c r="A6122" s="36"/>
      <c r="B6122" s="43"/>
      <c r="C6122" s="43"/>
      <c r="F6122" s="35"/>
    </row>
    <row r="6123" spans="1:6">
      <c r="A6123" s="36"/>
      <c r="B6123" s="43"/>
      <c r="C6123" s="43"/>
      <c r="F6123" s="35"/>
    </row>
    <row r="6124" spans="1:6">
      <c r="A6124" s="36"/>
      <c r="B6124" s="43"/>
      <c r="C6124" s="43"/>
      <c r="F6124" s="35"/>
    </row>
    <row r="6125" spans="1:6">
      <c r="A6125" s="36"/>
      <c r="B6125" s="43"/>
      <c r="C6125" s="43"/>
      <c r="F6125" s="35"/>
    </row>
    <row r="6126" spans="1:6">
      <c r="A6126" s="36"/>
      <c r="B6126" s="43"/>
      <c r="C6126" s="43"/>
      <c r="F6126" s="35"/>
    </row>
    <row r="6127" spans="1:6">
      <c r="A6127" s="36"/>
      <c r="B6127" s="43"/>
      <c r="C6127" s="43"/>
      <c r="F6127" s="35"/>
    </row>
    <row r="6128" spans="1:6">
      <c r="A6128" s="36"/>
      <c r="B6128" s="43"/>
      <c r="C6128" s="43"/>
      <c r="F6128" s="35"/>
    </row>
    <row r="6129" spans="1:6">
      <c r="A6129" s="36"/>
      <c r="B6129" s="43"/>
      <c r="C6129" s="43"/>
      <c r="F6129" s="35"/>
    </row>
    <row r="6130" spans="1:6">
      <c r="A6130" s="36"/>
      <c r="B6130" s="43"/>
      <c r="C6130" s="43"/>
      <c r="F6130" s="35"/>
    </row>
    <row r="6131" spans="1:6">
      <c r="A6131" s="36"/>
      <c r="B6131" s="43"/>
      <c r="C6131" s="43"/>
      <c r="F6131" s="35"/>
    </row>
    <row r="6132" spans="1:6">
      <c r="A6132" s="36"/>
      <c r="B6132" s="43"/>
      <c r="C6132" s="43"/>
      <c r="F6132" s="35"/>
    </row>
    <row r="6133" spans="1:6">
      <c r="A6133" s="36"/>
      <c r="B6133" s="43"/>
      <c r="C6133" s="43"/>
      <c r="F6133" s="35"/>
    </row>
    <row r="6134" spans="1:6">
      <c r="A6134" s="36"/>
      <c r="B6134" s="43"/>
      <c r="C6134" s="43"/>
      <c r="F6134" s="35"/>
    </row>
    <row r="6135" spans="1:6">
      <c r="A6135" s="36"/>
      <c r="B6135" s="43"/>
      <c r="C6135" s="43"/>
      <c r="F6135" s="35"/>
    </row>
    <row r="6136" spans="1:6">
      <c r="A6136" s="36"/>
      <c r="B6136" s="43"/>
      <c r="C6136" s="43"/>
      <c r="F6136" s="35"/>
    </row>
    <row r="6137" spans="1:6">
      <c r="A6137" s="36"/>
      <c r="B6137" s="43"/>
      <c r="C6137" s="43"/>
      <c r="F6137" s="35"/>
    </row>
    <row r="6138" spans="1:6">
      <c r="A6138" s="36"/>
      <c r="B6138" s="43"/>
      <c r="C6138" s="43"/>
      <c r="F6138" s="35"/>
    </row>
    <row r="6139" spans="1:6">
      <c r="A6139" s="36"/>
      <c r="B6139" s="43"/>
      <c r="C6139" s="43"/>
      <c r="F6139" s="35"/>
    </row>
    <row r="6140" spans="1:6">
      <c r="A6140" s="36"/>
      <c r="B6140" s="43"/>
      <c r="C6140" s="43"/>
      <c r="F6140" s="35"/>
    </row>
    <row r="6141" spans="1:6">
      <c r="A6141" s="36"/>
      <c r="B6141" s="43"/>
      <c r="C6141" s="43"/>
      <c r="F6141" s="35"/>
    </row>
    <row r="6142" spans="1:6">
      <c r="A6142" s="36"/>
      <c r="B6142" s="43"/>
      <c r="C6142" s="43"/>
      <c r="F6142" s="35"/>
    </row>
    <row r="6143" spans="1:6">
      <c r="A6143" s="36"/>
      <c r="B6143" s="43"/>
      <c r="C6143" s="43"/>
      <c r="F6143" s="35"/>
    </row>
    <row r="6144" spans="1:6">
      <c r="A6144" s="36"/>
      <c r="B6144" s="43"/>
      <c r="C6144" s="43"/>
      <c r="F6144" s="35"/>
    </row>
    <row r="6145" spans="1:6">
      <c r="A6145" s="36"/>
      <c r="B6145" s="43"/>
      <c r="C6145" s="43"/>
      <c r="F6145" s="35"/>
    </row>
    <row r="6146" spans="1:6">
      <c r="A6146" s="36"/>
      <c r="B6146" s="43"/>
      <c r="C6146" s="43"/>
      <c r="F6146" s="35"/>
    </row>
    <row r="6147" spans="1:6">
      <c r="A6147" s="36"/>
      <c r="B6147" s="43"/>
      <c r="C6147" s="43"/>
      <c r="F6147" s="35"/>
    </row>
    <row r="6148" spans="1:6">
      <c r="A6148" s="36"/>
      <c r="B6148" s="43"/>
      <c r="C6148" s="43"/>
      <c r="F6148" s="35"/>
    </row>
    <row r="6149" spans="1:6">
      <c r="A6149" s="36"/>
      <c r="B6149" s="43"/>
      <c r="C6149" s="43"/>
      <c r="F6149" s="35"/>
    </row>
    <row r="6150" spans="1:6">
      <c r="A6150" s="36"/>
      <c r="B6150" s="43"/>
      <c r="C6150" s="43"/>
      <c r="F6150" s="35"/>
    </row>
    <row r="6151" spans="1:6">
      <c r="A6151" s="36"/>
      <c r="B6151" s="43"/>
      <c r="C6151" s="43"/>
      <c r="F6151" s="35"/>
    </row>
    <row r="6152" spans="1:6">
      <c r="A6152" s="36"/>
      <c r="B6152" s="43"/>
      <c r="C6152" s="43"/>
      <c r="F6152" s="35"/>
    </row>
    <row r="6153" spans="1:6">
      <c r="A6153" s="36"/>
      <c r="B6153" s="43"/>
      <c r="C6153" s="43"/>
      <c r="F6153" s="35"/>
    </row>
    <row r="6154" spans="1:6">
      <c r="A6154" s="36"/>
      <c r="B6154" s="43"/>
      <c r="C6154" s="43"/>
      <c r="F6154" s="35"/>
    </row>
    <row r="6155" spans="1:6">
      <c r="A6155" s="36"/>
      <c r="B6155" s="43"/>
      <c r="C6155" s="43"/>
      <c r="F6155" s="35"/>
    </row>
    <row r="6156" spans="1:6">
      <c r="A6156" s="36"/>
      <c r="B6156" s="43"/>
      <c r="C6156" s="43"/>
      <c r="F6156" s="35"/>
    </row>
    <row r="6157" spans="1:6">
      <c r="A6157" s="36"/>
      <c r="B6157" s="43"/>
      <c r="C6157" s="43"/>
      <c r="F6157" s="35"/>
    </row>
    <row r="6158" spans="1:6">
      <c r="A6158" s="36"/>
      <c r="B6158" s="43"/>
      <c r="C6158" s="43"/>
      <c r="F6158" s="35"/>
    </row>
    <row r="6159" spans="1:6">
      <c r="A6159" s="36"/>
      <c r="B6159" s="43"/>
      <c r="C6159" s="43"/>
      <c r="F6159" s="35"/>
    </row>
    <row r="6160" spans="1:6">
      <c r="A6160" s="36"/>
      <c r="B6160" s="43"/>
      <c r="C6160" s="43"/>
      <c r="F6160" s="35"/>
    </row>
    <row r="6161" spans="1:6">
      <c r="A6161" s="36"/>
      <c r="B6161" s="43"/>
      <c r="C6161" s="43"/>
      <c r="F6161" s="35"/>
    </row>
    <row r="6162" spans="1:6">
      <c r="A6162" s="36"/>
      <c r="B6162" s="43"/>
      <c r="C6162" s="43"/>
      <c r="F6162" s="35"/>
    </row>
    <row r="6163" spans="1:6">
      <c r="A6163" s="36"/>
      <c r="B6163" s="43"/>
      <c r="C6163" s="43"/>
      <c r="F6163" s="35"/>
    </row>
    <row r="6164" spans="1:6">
      <c r="A6164" s="36"/>
      <c r="B6164" s="43"/>
      <c r="C6164" s="43"/>
      <c r="F6164" s="35"/>
    </row>
    <row r="6165" spans="1:6">
      <c r="A6165" s="36"/>
      <c r="B6165" s="43"/>
      <c r="C6165" s="43"/>
      <c r="F6165" s="35"/>
    </row>
    <row r="6166" spans="1:6">
      <c r="A6166" s="36"/>
      <c r="B6166" s="43"/>
      <c r="C6166" s="43"/>
      <c r="F6166" s="35"/>
    </row>
    <row r="6167" spans="1:6">
      <c r="A6167" s="36"/>
      <c r="B6167" s="43"/>
      <c r="C6167" s="43"/>
      <c r="F6167" s="35"/>
    </row>
    <row r="6168" spans="1:6">
      <c r="A6168" s="36"/>
      <c r="B6168" s="43"/>
      <c r="C6168" s="43"/>
      <c r="F6168" s="35"/>
    </row>
    <row r="6169" spans="1:6">
      <c r="A6169" s="36"/>
      <c r="B6169" s="43"/>
      <c r="C6169" s="43"/>
      <c r="F6169" s="35"/>
    </row>
    <row r="6170" spans="1:6">
      <c r="A6170" s="36"/>
      <c r="B6170" s="43"/>
      <c r="C6170" s="43"/>
      <c r="F6170" s="35"/>
    </row>
    <row r="6171" spans="1:6">
      <c r="A6171" s="36"/>
      <c r="B6171" s="43"/>
      <c r="C6171" s="43"/>
      <c r="F6171" s="35"/>
    </row>
    <row r="6172" spans="1:6">
      <c r="A6172" s="36"/>
      <c r="B6172" s="43"/>
      <c r="C6172" s="43"/>
      <c r="F6172" s="35"/>
    </row>
    <row r="6173" spans="1:6">
      <c r="A6173" s="36"/>
      <c r="B6173" s="43"/>
      <c r="C6173" s="43"/>
      <c r="F6173" s="35"/>
    </row>
    <row r="6174" spans="1:6">
      <c r="A6174" s="36"/>
      <c r="B6174" s="43"/>
      <c r="C6174" s="43"/>
      <c r="F6174" s="35"/>
    </row>
    <row r="6175" spans="1:6">
      <c r="A6175" s="36"/>
      <c r="B6175" s="43"/>
      <c r="C6175" s="43"/>
      <c r="F6175" s="35"/>
    </row>
    <row r="6176" spans="1:6">
      <c r="A6176" s="36"/>
      <c r="B6176" s="43"/>
      <c r="C6176" s="43"/>
      <c r="F6176" s="35"/>
    </row>
    <row r="6177" spans="1:6">
      <c r="A6177" s="36"/>
      <c r="B6177" s="43"/>
      <c r="C6177" s="43"/>
      <c r="F6177" s="35"/>
    </row>
    <row r="6178" spans="1:6">
      <c r="A6178" s="36"/>
      <c r="B6178" s="43"/>
      <c r="C6178" s="43"/>
      <c r="F6178" s="35"/>
    </row>
    <row r="6179" spans="1:6">
      <c r="A6179" s="36"/>
      <c r="B6179" s="43"/>
      <c r="C6179" s="43"/>
      <c r="F6179" s="35"/>
    </row>
    <row r="6180" spans="1:6">
      <c r="A6180" s="36"/>
      <c r="B6180" s="43"/>
      <c r="C6180" s="43"/>
      <c r="F6180" s="35"/>
    </row>
    <row r="6181" spans="1:6">
      <c r="A6181" s="36"/>
      <c r="B6181" s="43"/>
      <c r="C6181" s="43"/>
      <c r="F6181" s="35"/>
    </row>
    <row r="6182" spans="1:6">
      <c r="A6182" s="36"/>
      <c r="B6182" s="43"/>
      <c r="C6182" s="43"/>
      <c r="F6182" s="35"/>
    </row>
    <row r="6183" spans="1:6">
      <c r="A6183" s="36"/>
      <c r="B6183" s="43"/>
      <c r="C6183" s="43"/>
      <c r="F6183" s="35"/>
    </row>
    <row r="6184" spans="1:6">
      <c r="A6184" s="36"/>
      <c r="B6184" s="43"/>
      <c r="C6184" s="43"/>
      <c r="F6184" s="35"/>
    </row>
    <row r="6185" spans="1:6">
      <c r="A6185" s="36"/>
      <c r="B6185" s="43"/>
      <c r="C6185" s="43"/>
      <c r="F6185" s="35"/>
    </row>
    <row r="6186" spans="1:6">
      <c r="A6186" s="36"/>
      <c r="B6186" s="43"/>
      <c r="C6186" s="43"/>
      <c r="F6186" s="35"/>
    </row>
    <row r="6187" spans="1:6">
      <c r="A6187" s="36"/>
      <c r="B6187" s="43"/>
      <c r="C6187" s="43"/>
      <c r="F6187" s="35"/>
    </row>
    <row r="6188" spans="1:6">
      <c r="A6188" s="36"/>
      <c r="B6188" s="43"/>
      <c r="C6188" s="43"/>
      <c r="F6188" s="35"/>
    </row>
    <row r="6189" spans="1:6">
      <c r="A6189" s="36"/>
      <c r="B6189" s="43"/>
      <c r="C6189" s="43"/>
      <c r="F6189" s="35"/>
    </row>
    <row r="6190" spans="1:6">
      <c r="A6190" s="36"/>
      <c r="B6190" s="43"/>
      <c r="C6190" s="43"/>
      <c r="F6190" s="35"/>
    </row>
    <row r="6191" spans="1:6">
      <c r="A6191" s="36"/>
      <c r="B6191" s="43"/>
      <c r="C6191" s="43"/>
      <c r="F6191" s="35"/>
    </row>
    <row r="6192" spans="1:6">
      <c r="A6192" s="36"/>
      <c r="B6192" s="43"/>
      <c r="C6192" s="43"/>
      <c r="F6192" s="35"/>
    </row>
    <row r="6193" spans="1:6">
      <c r="A6193" s="36"/>
      <c r="B6193" s="43"/>
      <c r="C6193" s="43"/>
      <c r="F6193" s="35"/>
    </row>
    <row r="6194" spans="1:6">
      <c r="A6194" s="36"/>
      <c r="B6194" s="43"/>
      <c r="C6194" s="43"/>
      <c r="F6194" s="35"/>
    </row>
    <row r="6195" spans="1:6">
      <c r="A6195" s="36"/>
      <c r="B6195" s="43"/>
      <c r="C6195" s="43"/>
      <c r="F6195" s="35"/>
    </row>
    <row r="6196" spans="1:6">
      <c r="A6196" s="36"/>
      <c r="B6196" s="43"/>
      <c r="C6196" s="43"/>
      <c r="F6196" s="35"/>
    </row>
    <row r="6197" spans="1:6">
      <c r="A6197" s="36"/>
      <c r="B6197" s="43"/>
      <c r="C6197" s="43"/>
      <c r="F6197" s="35"/>
    </row>
    <row r="6198" spans="1:6">
      <c r="A6198" s="36"/>
      <c r="B6198" s="43"/>
      <c r="C6198" s="43"/>
      <c r="F6198" s="35"/>
    </row>
    <row r="6199" spans="1:6">
      <c r="A6199" s="36"/>
      <c r="B6199" s="43"/>
      <c r="C6199" s="43"/>
      <c r="F6199" s="35"/>
    </row>
    <row r="6200" spans="1:6">
      <c r="A6200" s="36"/>
      <c r="B6200" s="43"/>
      <c r="C6200" s="43"/>
      <c r="F6200" s="35"/>
    </row>
    <row r="6201" spans="1:6">
      <c r="A6201" s="36"/>
      <c r="B6201" s="43"/>
      <c r="C6201" s="43"/>
      <c r="F6201" s="35"/>
    </row>
    <row r="6202" spans="1:6">
      <c r="A6202" s="36"/>
      <c r="B6202" s="43"/>
      <c r="C6202" s="43"/>
      <c r="F6202" s="35"/>
    </row>
    <row r="6203" spans="1:6">
      <c r="A6203" s="36"/>
      <c r="B6203" s="43"/>
      <c r="C6203" s="43"/>
      <c r="F6203" s="35"/>
    </row>
    <row r="6204" spans="1:6">
      <c r="A6204" s="36"/>
      <c r="B6204" s="43"/>
      <c r="C6204" s="43"/>
      <c r="F6204" s="35"/>
    </row>
    <row r="6205" spans="1:6">
      <c r="A6205" s="36"/>
      <c r="B6205" s="43"/>
      <c r="C6205" s="43"/>
      <c r="F6205" s="35"/>
    </row>
    <row r="6206" spans="1:6">
      <c r="A6206" s="36"/>
      <c r="B6206" s="43"/>
      <c r="C6206" s="43"/>
      <c r="F6206" s="35"/>
    </row>
    <row r="6207" spans="1:6">
      <c r="A6207" s="36"/>
      <c r="B6207" s="43"/>
      <c r="C6207" s="43"/>
      <c r="F6207" s="35"/>
    </row>
    <row r="6208" spans="1:6">
      <c r="A6208" s="36"/>
      <c r="B6208" s="43"/>
      <c r="C6208" s="43"/>
      <c r="F6208" s="35"/>
    </row>
    <row r="6209" spans="1:6">
      <c r="A6209" s="36"/>
      <c r="B6209" s="43"/>
      <c r="C6209" s="43"/>
      <c r="F6209" s="35"/>
    </row>
    <row r="6210" spans="1:6">
      <c r="A6210" s="36"/>
      <c r="B6210" s="43"/>
      <c r="C6210" s="43"/>
      <c r="F6210" s="35"/>
    </row>
    <row r="6211" spans="1:6">
      <c r="A6211" s="36"/>
      <c r="B6211" s="43"/>
      <c r="C6211" s="43"/>
      <c r="F6211" s="35"/>
    </row>
    <row r="6212" spans="1:6">
      <c r="A6212" s="36"/>
      <c r="B6212" s="43"/>
      <c r="C6212" s="43"/>
      <c r="F6212" s="35"/>
    </row>
    <row r="6213" spans="1:6">
      <c r="A6213" s="36"/>
      <c r="B6213" s="43"/>
      <c r="C6213" s="43"/>
      <c r="F6213" s="35"/>
    </row>
    <row r="6214" spans="1:6">
      <c r="A6214" s="36"/>
      <c r="B6214" s="43"/>
      <c r="C6214" s="43"/>
      <c r="F6214" s="35"/>
    </row>
    <row r="6215" spans="1:6">
      <c r="A6215" s="36"/>
      <c r="B6215" s="43"/>
      <c r="C6215" s="43"/>
      <c r="F6215" s="35"/>
    </row>
    <row r="6216" spans="1:6">
      <c r="A6216" s="36"/>
      <c r="B6216" s="43"/>
      <c r="C6216" s="43"/>
      <c r="F6216" s="35"/>
    </row>
    <row r="6217" spans="1:6">
      <c r="A6217" s="36"/>
      <c r="B6217" s="43"/>
      <c r="C6217" s="43"/>
      <c r="F6217" s="35"/>
    </row>
    <row r="6218" spans="1:6">
      <c r="A6218" s="36"/>
      <c r="B6218" s="43"/>
      <c r="C6218" s="43"/>
      <c r="F6218" s="35"/>
    </row>
    <row r="6219" spans="1:6">
      <c r="A6219" s="36"/>
      <c r="B6219" s="43"/>
      <c r="C6219" s="43"/>
      <c r="F6219" s="35"/>
    </row>
    <row r="6220" spans="1:6">
      <c r="A6220" s="36"/>
      <c r="B6220" s="43"/>
      <c r="C6220" s="43"/>
      <c r="F6220" s="35"/>
    </row>
    <row r="6221" spans="1:6">
      <c r="A6221" s="36"/>
      <c r="B6221" s="43"/>
      <c r="C6221" s="43"/>
      <c r="F6221" s="35"/>
    </row>
    <row r="6222" spans="1:6">
      <c r="A6222" s="36"/>
      <c r="B6222" s="43"/>
      <c r="C6222" s="43"/>
      <c r="F6222" s="35"/>
    </row>
    <row r="6223" spans="1:6">
      <c r="A6223" s="36"/>
      <c r="B6223" s="43"/>
      <c r="C6223" s="43"/>
      <c r="F6223" s="35"/>
    </row>
    <row r="6224" spans="1:6">
      <c r="A6224" s="36"/>
      <c r="B6224" s="43"/>
      <c r="C6224" s="43"/>
      <c r="F6224" s="35"/>
    </row>
    <row r="6225" spans="1:6">
      <c r="A6225" s="36"/>
      <c r="B6225" s="43"/>
      <c r="C6225" s="43"/>
      <c r="F6225" s="35"/>
    </row>
    <row r="6226" spans="1:6">
      <c r="A6226" s="36"/>
      <c r="B6226" s="43"/>
      <c r="C6226" s="43"/>
      <c r="F6226" s="35"/>
    </row>
    <row r="6227" spans="1:6">
      <c r="A6227" s="36"/>
      <c r="B6227" s="43"/>
      <c r="C6227" s="43"/>
      <c r="F6227" s="35"/>
    </row>
    <row r="6228" spans="1:6">
      <c r="A6228" s="36"/>
      <c r="B6228" s="43"/>
      <c r="C6228" s="43"/>
      <c r="F6228" s="35"/>
    </row>
    <row r="6229" spans="1:6">
      <c r="A6229" s="36"/>
      <c r="B6229" s="43"/>
      <c r="C6229" s="43"/>
      <c r="F6229" s="35"/>
    </row>
    <row r="6230" spans="1:6">
      <c r="A6230" s="36"/>
      <c r="B6230" s="43"/>
      <c r="C6230" s="43"/>
      <c r="F6230" s="35"/>
    </row>
    <row r="6231" spans="1:6">
      <c r="A6231" s="36"/>
      <c r="B6231" s="43"/>
      <c r="C6231" s="43"/>
      <c r="F6231" s="35"/>
    </row>
    <row r="6232" spans="1:6">
      <c r="A6232" s="36"/>
      <c r="B6232" s="43"/>
      <c r="C6232" s="43"/>
      <c r="F6232" s="35"/>
    </row>
    <row r="6233" spans="1:6">
      <c r="A6233" s="36"/>
      <c r="B6233" s="43"/>
      <c r="C6233" s="43"/>
      <c r="F6233" s="35"/>
    </row>
    <row r="6234" spans="1:6">
      <c r="A6234" s="36"/>
      <c r="B6234" s="43"/>
      <c r="C6234" s="43"/>
      <c r="F6234" s="35"/>
    </row>
    <row r="6235" spans="1:6">
      <c r="A6235" s="36"/>
      <c r="B6235" s="43"/>
      <c r="C6235" s="43"/>
      <c r="F6235" s="35"/>
    </row>
    <row r="6236" spans="1:6">
      <c r="A6236" s="36"/>
      <c r="B6236" s="43"/>
      <c r="C6236" s="43"/>
      <c r="F6236" s="35"/>
    </row>
    <row r="6237" spans="1:6">
      <c r="A6237" s="36"/>
      <c r="B6237" s="43"/>
      <c r="C6237" s="43"/>
      <c r="F6237" s="35"/>
    </row>
    <row r="6238" spans="1:6">
      <c r="A6238" s="36"/>
      <c r="B6238" s="43"/>
      <c r="C6238" s="43"/>
      <c r="F6238" s="35"/>
    </row>
    <row r="6239" spans="1:6">
      <c r="A6239" s="36"/>
      <c r="B6239" s="43"/>
      <c r="C6239" s="43"/>
      <c r="F6239" s="35"/>
    </row>
    <row r="6240" spans="1:6">
      <c r="A6240" s="36"/>
      <c r="B6240" s="43"/>
      <c r="C6240" s="43"/>
      <c r="F6240" s="35"/>
    </row>
    <row r="6241" spans="1:6">
      <c r="A6241" s="36"/>
      <c r="B6241" s="43"/>
      <c r="C6241" s="43"/>
      <c r="F6241" s="35"/>
    </row>
    <row r="6242" spans="1:6">
      <c r="A6242" s="36"/>
      <c r="B6242" s="43"/>
      <c r="C6242" s="43"/>
      <c r="F6242" s="35"/>
    </row>
    <row r="6243" spans="1:6">
      <c r="A6243" s="36"/>
      <c r="B6243" s="43"/>
      <c r="C6243" s="43"/>
      <c r="F6243" s="35"/>
    </row>
    <row r="6244" spans="1:6">
      <c r="A6244" s="36"/>
      <c r="B6244" s="43"/>
      <c r="C6244" s="43"/>
      <c r="F6244" s="35"/>
    </row>
    <row r="6245" spans="1:6">
      <c r="A6245" s="36"/>
      <c r="B6245" s="43"/>
      <c r="C6245" s="43"/>
      <c r="F6245" s="35"/>
    </row>
    <row r="6246" spans="1:6">
      <c r="A6246" s="36"/>
      <c r="B6246" s="43"/>
      <c r="C6246" s="43"/>
      <c r="F6246" s="35"/>
    </row>
    <row r="6247" spans="1:6">
      <c r="A6247" s="36"/>
      <c r="B6247" s="43"/>
      <c r="C6247" s="43"/>
      <c r="F6247" s="35"/>
    </row>
    <row r="6248" spans="1:6">
      <c r="A6248" s="36"/>
      <c r="B6248" s="43"/>
      <c r="C6248" s="43"/>
      <c r="F6248" s="35"/>
    </row>
    <row r="6249" spans="1:6">
      <c r="A6249" s="36"/>
      <c r="B6249" s="43"/>
      <c r="C6249" s="43"/>
      <c r="F6249" s="35"/>
    </row>
    <row r="6250" spans="1:6">
      <c r="A6250" s="36"/>
      <c r="B6250" s="43"/>
      <c r="C6250" s="43"/>
      <c r="F6250" s="35"/>
    </row>
    <row r="6251" spans="1:6">
      <c r="A6251" s="36"/>
      <c r="B6251" s="43"/>
      <c r="C6251" s="43"/>
      <c r="F6251" s="35"/>
    </row>
    <row r="6252" spans="1:6">
      <c r="A6252" s="36"/>
      <c r="B6252" s="43"/>
      <c r="C6252" s="43"/>
      <c r="F6252" s="35"/>
    </row>
    <row r="6253" spans="1:6">
      <c r="A6253" s="36"/>
      <c r="B6253" s="43"/>
      <c r="C6253" s="43"/>
      <c r="F6253" s="35"/>
    </row>
    <row r="6254" spans="1:6">
      <c r="A6254" s="36"/>
      <c r="B6254" s="43"/>
      <c r="C6254" s="43"/>
      <c r="F6254" s="35"/>
    </row>
    <row r="6255" spans="1:6">
      <c r="A6255" s="36"/>
      <c r="B6255" s="43"/>
      <c r="C6255" s="43"/>
      <c r="F6255" s="35"/>
    </row>
    <row r="6256" spans="1:6">
      <c r="A6256" s="36"/>
      <c r="B6256" s="43"/>
      <c r="C6256" s="43"/>
      <c r="F6256" s="35"/>
    </row>
    <row r="6257" spans="1:6">
      <c r="A6257" s="36"/>
      <c r="B6257" s="43"/>
      <c r="C6257" s="43"/>
      <c r="F6257" s="35"/>
    </row>
    <row r="6258" spans="1:6">
      <c r="A6258" s="36"/>
      <c r="B6258" s="43"/>
      <c r="C6258" s="43"/>
      <c r="F6258" s="35"/>
    </row>
    <row r="6259" spans="1:6">
      <c r="A6259" s="36"/>
      <c r="B6259" s="43"/>
      <c r="C6259" s="43"/>
      <c r="F6259" s="35"/>
    </row>
    <row r="6260" spans="1:6">
      <c r="A6260" s="36"/>
      <c r="B6260" s="43"/>
      <c r="C6260" s="43"/>
      <c r="F6260" s="35"/>
    </row>
    <row r="6261" spans="1:6">
      <c r="A6261" s="36"/>
      <c r="B6261" s="43"/>
      <c r="C6261" s="43"/>
      <c r="F6261" s="35"/>
    </row>
    <row r="6262" spans="1:6">
      <c r="A6262" s="36"/>
      <c r="B6262" s="43"/>
      <c r="C6262" s="43"/>
      <c r="F6262" s="35"/>
    </row>
    <row r="6263" spans="1:6">
      <c r="A6263" s="36"/>
      <c r="B6263" s="43"/>
      <c r="C6263" s="43"/>
      <c r="F6263" s="35"/>
    </row>
    <row r="6264" spans="1:6">
      <c r="A6264" s="36"/>
      <c r="B6264" s="43"/>
      <c r="C6264" s="43"/>
      <c r="F6264" s="35"/>
    </row>
    <row r="6265" spans="1:6">
      <c r="A6265" s="36"/>
      <c r="B6265" s="43"/>
      <c r="C6265" s="43"/>
      <c r="F6265" s="35"/>
    </row>
    <row r="6266" spans="1:6">
      <c r="A6266" s="36"/>
      <c r="B6266" s="43"/>
      <c r="C6266" s="43"/>
      <c r="F6266" s="35"/>
    </row>
    <row r="6267" spans="1:6">
      <c r="A6267" s="36"/>
      <c r="B6267" s="43"/>
      <c r="C6267" s="43"/>
      <c r="F6267" s="35"/>
    </row>
    <row r="6268" spans="1:6">
      <c r="A6268" s="36"/>
      <c r="B6268" s="43"/>
      <c r="C6268" s="43"/>
      <c r="F6268" s="35"/>
    </row>
    <row r="6269" spans="1:6">
      <c r="A6269" s="36"/>
      <c r="B6269" s="43"/>
      <c r="C6269" s="43"/>
      <c r="F6269" s="35"/>
    </row>
    <row r="6270" spans="1:6">
      <c r="A6270" s="36"/>
      <c r="B6270" s="43"/>
      <c r="C6270" s="43"/>
      <c r="F6270" s="35"/>
    </row>
    <row r="6271" spans="1:6">
      <c r="A6271" s="36"/>
      <c r="B6271" s="43"/>
      <c r="C6271" s="43"/>
      <c r="F6271" s="35"/>
    </row>
    <row r="6272" spans="1:6">
      <c r="A6272" s="36"/>
      <c r="B6272" s="43"/>
      <c r="C6272" s="43"/>
      <c r="F6272" s="35"/>
    </row>
    <row r="6273" spans="1:6">
      <c r="A6273" s="36"/>
      <c r="B6273" s="43"/>
      <c r="C6273" s="43"/>
      <c r="F6273" s="35"/>
    </row>
    <row r="6274" spans="1:6">
      <c r="A6274" s="36"/>
      <c r="B6274" s="43"/>
      <c r="C6274" s="43"/>
      <c r="F6274" s="35"/>
    </row>
    <row r="6275" spans="1:6">
      <c r="A6275" s="36"/>
      <c r="B6275" s="43"/>
      <c r="C6275" s="43"/>
      <c r="F6275" s="35"/>
    </row>
    <row r="6276" spans="1:6">
      <c r="A6276" s="36"/>
      <c r="B6276" s="43"/>
      <c r="C6276" s="43"/>
      <c r="F6276" s="35"/>
    </row>
    <row r="6277" spans="1:6">
      <c r="A6277" s="36"/>
      <c r="B6277" s="43"/>
      <c r="C6277" s="43"/>
      <c r="F6277" s="35"/>
    </row>
    <row r="6278" spans="1:6">
      <c r="A6278" s="36"/>
      <c r="B6278" s="43"/>
      <c r="C6278" s="43"/>
      <c r="F6278" s="35"/>
    </row>
    <row r="6279" spans="1:6">
      <c r="A6279" s="36"/>
      <c r="B6279" s="43"/>
      <c r="C6279" s="43"/>
      <c r="F6279" s="35"/>
    </row>
    <row r="6280" spans="1:6">
      <c r="A6280" s="36"/>
      <c r="B6280" s="43"/>
      <c r="C6280" s="43"/>
      <c r="F6280" s="35"/>
    </row>
    <row r="6281" spans="1:6">
      <c r="A6281" s="36"/>
      <c r="B6281" s="43"/>
      <c r="C6281" s="43"/>
      <c r="F6281" s="35"/>
    </row>
    <row r="6282" spans="1:6">
      <c r="A6282" s="36"/>
      <c r="B6282" s="43"/>
      <c r="C6282" s="43"/>
      <c r="F6282" s="35"/>
    </row>
    <row r="6283" spans="1:6">
      <c r="A6283" s="36"/>
      <c r="B6283" s="43"/>
      <c r="C6283" s="43"/>
      <c r="F6283" s="35"/>
    </row>
    <row r="6284" spans="1:6">
      <c r="A6284" s="36"/>
      <c r="B6284" s="43"/>
      <c r="C6284" s="43"/>
      <c r="F6284" s="35"/>
    </row>
    <row r="6285" spans="1:6">
      <c r="A6285" s="36"/>
      <c r="B6285" s="43"/>
      <c r="C6285" s="43"/>
      <c r="F6285" s="35"/>
    </row>
    <row r="6286" spans="1:6">
      <c r="A6286" s="36"/>
      <c r="B6286" s="43"/>
      <c r="C6286" s="43"/>
      <c r="F6286" s="35"/>
    </row>
    <row r="6287" spans="1:6">
      <c r="A6287" s="36"/>
      <c r="B6287" s="43"/>
      <c r="C6287" s="43"/>
      <c r="F6287" s="35"/>
    </row>
    <row r="6288" spans="1:6">
      <c r="A6288" s="36"/>
      <c r="B6288" s="43"/>
      <c r="C6288" s="43"/>
      <c r="F6288" s="35"/>
    </row>
    <row r="6289" spans="1:6">
      <c r="A6289" s="36"/>
      <c r="B6289" s="43"/>
      <c r="C6289" s="43"/>
      <c r="F6289" s="35"/>
    </row>
    <row r="6290" spans="1:6">
      <c r="A6290" s="36"/>
      <c r="B6290" s="43"/>
      <c r="C6290" s="43"/>
      <c r="F6290" s="35"/>
    </row>
    <row r="6291" spans="1:6">
      <c r="A6291" s="36"/>
      <c r="B6291" s="43"/>
      <c r="C6291" s="43"/>
      <c r="F6291" s="35"/>
    </row>
    <row r="6292" spans="1:6">
      <c r="A6292" s="36"/>
      <c r="B6292" s="43"/>
      <c r="C6292" s="43"/>
      <c r="F6292" s="35"/>
    </row>
    <row r="6293" spans="1:6">
      <c r="A6293" s="36"/>
      <c r="B6293" s="43"/>
      <c r="C6293" s="43"/>
      <c r="F6293" s="35"/>
    </row>
    <row r="6294" spans="1:6">
      <c r="A6294" s="36"/>
      <c r="B6294" s="43"/>
      <c r="C6294" s="43"/>
      <c r="F6294" s="35"/>
    </row>
    <row r="6295" spans="1:6">
      <c r="A6295" s="36"/>
      <c r="B6295" s="43"/>
      <c r="C6295" s="43"/>
      <c r="F6295" s="35"/>
    </row>
    <row r="6296" spans="1:6">
      <c r="A6296" s="36"/>
      <c r="B6296" s="43"/>
      <c r="C6296" s="43"/>
      <c r="F6296" s="35"/>
    </row>
    <row r="6297" spans="1:6">
      <c r="A6297" s="36"/>
      <c r="B6297" s="43"/>
      <c r="C6297" s="43"/>
      <c r="F6297" s="35"/>
    </row>
    <row r="6298" spans="1:6">
      <c r="A6298" s="36"/>
      <c r="B6298" s="43"/>
      <c r="C6298" s="43"/>
      <c r="F6298" s="35"/>
    </row>
    <row r="6299" spans="1:6">
      <c r="A6299" s="36"/>
      <c r="B6299" s="43"/>
      <c r="C6299" s="43"/>
      <c r="F6299" s="35"/>
    </row>
    <row r="6300" spans="1:6">
      <c r="A6300" s="36"/>
      <c r="B6300" s="43"/>
      <c r="C6300" s="43"/>
      <c r="F6300" s="35"/>
    </row>
    <row r="6301" spans="1:6">
      <c r="A6301" s="36"/>
      <c r="B6301" s="43"/>
      <c r="C6301" s="43"/>
      <c r="F6301" s="35"/>
    </row>
    <row r="6302" spans="1:6">
      <c r="A6302" s="36"/>
      <c r="B6302" s="43"/>
      <c r="C6302" s="43"/>
      <c r="F6302" s="35"/>
    </row>
    <row r="6303" spans="1:6">
      <c r="A6303" s="36"/>
      <c r="B6303" s="43"/>
      <c r="C6303" s="43"/>
      <c r="F6303" s="35"/>
    </row>
    <row r="6304" spans="1:6">
      <c r="A6304" s="36"/>
      <c r="B6304" s="43"/>
      <c r="C6304" s="43"/>
      <c r="F6304" s="35"/>
    </row>
    <row r="6305" spans="1:6">
      <c r="A6305" s="36"/>
      <c r="B6305" s="43"/>
      <c r="C6305" s="43"/>
      <c r="F6305" s="35"/>
    </row>
    <row r="6306" spans="1:6">
      <c r="A6306" s="36"/>
      <c r="B6306" s="43"/>
      <c r="C6306" s="43"/>
      <c r="F6306" s="35"/>
    </row>
    <row r="6307" spans="1:6">
      <c r="A6307" s="36"/>
      <c r="B6307" s="43"/>
      <c r="C6307" s="43"/>
      <c r="F6307" s="35"/>
    </row>
    <row r="6308" spans="1:6">
      <c r="A6308" s="36"/>
      <c r="B6308" s="43"/>
      <c r="C6308" s="43"/>
      <c r="F6308" s="35"/>
    </row>
    <row r="6309" spans="1:6">
      <c r="A6309" s="36"/>
      <c r="B6309" s="43"/>
      <c r="C6309" s="43"/>
      <c r="F6309" s="35"/>
    </row>
    <row r="6310" spans="1:6">
      <c r="A6310" s="36"/>
      <c r="B6310" s="43"/>
      <c r="C6310" s="43"/>
      <c r="F6310" s="35"/>
    </row>
    <row r="6311" spans="1:6">
      <c r="A6311" s="36"/>
      <c r="B6311" s="43"/>
      <c r="C6311" s="43"/>
      <c r="F6311" s="35"/>
    </row>
    <row r="6312" spans="1:6">
      <c r="A6312" s="36"/>
      <c r="B6312" s="43"/>
      <c r="C6312" s="43"/>
      <c r="F6312" s="35"/>
    </row>
    <row r="6313" spans="1:6">
      <c r="A6313" s="36"/>
      <c r="B6313" s="43"/>
      <c r="C6313" s="43"/>
      <c r="F6313" s="35"/>
    </row>
    <row r="6314" spans="1:6">
      <c r="A6314" s="36"/>
      <c r="B6314" s="43"/>
      <c r="C6314" s="43"/>
      <c r="F6314" s="35"/>
    </row>
    <row r="6315" spans="1:6">
      <c r="A6315" s="36"/>
      <c r="B6315" s="43"/>
      <c r="C6315" s="43"/>
      <c r="F6315" s="35"/>
    </row>
    <row r="6316" spans="1:6">
      <c r="A6316" s="36"/>
      <c r="B6316" s="43"/>
      <c r="C6316" s="43"/>
      <c r="F6316" s="35"/>
    </row>
    <row r="6317" spans="1:6">
      <c r="A6317" s="36"/>
      <c r="B6317" s="43"/>
      <c r="C6317" s="43"/>
      <c r="F6317" s="35"/>
    </row>
    <row r="6318" spans="1:6">
      <c r="A6318" s="36"/>
      <c r="B6318" s="43"/>
      <c r="C6318" s="43"/>
      <c r="F6318" s="35"/>
    </row>
    <row r="6319" spans="1:6">
      <c r="A6319" s="36"/>
      <c r="B6319" s="43"/>
      <c r="C6319" s="43"/>
      <c r="F6319" s="35"/>
    </row>
    <row r="6320" spans="1:6">
      <c r="A6320" s="36"/>
      <c r="B6320" s="43"/>
      <c r="C6320" s="43"/>
      <c r="F6320" s="35"/>
    </row>
    <row r="6321" spans="1:6">
      <c r="A6321" s="36"/>
      <c r="B6321" s="43"/>
      <c r="C6321" s="43"/>
      <c r="F6321" s="35"/>
    </row>
    <row r="6322" spans="1:6">
      <c r="A6322" s="36"/>
      <c r="B6322" s="43"/>
      <c r="C6322" s="43"/>
      <c r="F6322" s="35"/>
    </row>
    <row r="6323" spans="1:6">
      <c r="A6323" s="36"/>
      <c r="B6323" s="43"/>
      <c r="C6323" s="43"/>
      <c r="F6323" s="35"/>
    </row>
    <row r="6324" spans="1:6">
      <c r="A6324" s="36"/>
      <c r="B6324" s="43"/>
      <c r="C6324" s="43"/>
      <c r="F6324" s="35"/>
    </row>
    <row r="6325" spans="1:6">
      <c r="A6325" s="36"/>
      <c r="B6325" s="43"/>
      <c r="C6325" s="43"/>
      <c r="F6325" s="35"/>
    </row>
    <row r="6326" spans="1:6">
      <c r="A6326" s="36"/>
      <c r="B6326" s="43"/>
      <c r="C6326" s="43"/>
      <c r="F6326" s="35"/>
    </row>
    <row r="6327" spans="1:6">
      <c r="A6327" s="36"/>
      <c r="B6327" s="43"/>
      <c r="C6327" s="43"/>
      <c r="F6327" s="35"/>
    </row>
    <row r="6328" spans="1:6">
      <c r="A6328" s="36"/>
      <c r="B6328" s="43"/>
      <c r="C6328" s="43"/>
      <c r="F6328" s="35"/>
    </row>
    <row r="6329" spans="1:6">
      <c r="A6329" s="36"/>
      <c r="B6329" s="43"/>
      <c r="C6329" s="43"/>
      <c r="F6329" s="35"/>
    </row>
    <row r="6330" spans="1:6">
      <c r="A6330" s="36"/>
      <c r="B6330" s="43"/>
      <c r="C6330" s="43"/>
      <c r="F6330" s="35"/>
    </row>
    <row r="6331" spans="1:6">
      <c r="A6331" s="36"/>
      <c r="B6331" s="43"/>
      <c r="C6331" s="43"/>
      <c r="F6331" s="35"/>
    </row>
    <row r="6332" spans="1:6">
      <c r="A6332" s="36"/>
      <c r="B6332" s="43"/>
      <c r="C6332" s="43"/>
      <c r="F6332" s="35"/>
    </row>
    <row r="6333" spans="1:6">
      <c r="A6333" s="36"/>
      <c r="B6333" s="43"/>
      <c r="C6333" s="43"/>
      <c r="F6333" s="35"/>
    </row>
    <row r="6334" spans="1:6">
      <c r="A6334" s="36"/>
      <c r="B6334" s="43"/>
      <c r="C6334" s="43"/>
      <c r="F6334" s="35"/>
    </row>
    <row r="6335" spans="1:6">
      <c r="A6335" s="36"/>
      <c r="B6335" s="43"/>
      <c r="C6335" s="43"/>
      <c r="F6335" s="35"/>
    </row>
    <row r="6336" spans="1:6">
      <c r="A6336" s="36"/>
      <c r="B6336" s="43"/>
      <c r="C6336" s="43"/>
      <c r="F6336" s="35"/>
    </row>
    <row r="6337" spans="1:6">
      <c r="A6337" s="36"/>
      <c r="B6337" s="43"/>
      <c r="C6337" s="43"/>
      <c r="F6337" s="35"/>
    </row>
    <row r="6338" spans="1:6">
      <c r="A6338" s="36"/>
      <c r="B6338" s="43"/>
      <c r="C6338" s="43"/>
      <c r="F6338" s="35"/>
    </row>
    <row r="6339" spans="1:6">
      <c r="A6339" s="36"/>
      <c r="B6339" s="43"/>
      <c r="C6339" s="43"/>
      <c r="F6339" s="35"/>
    </row>
    <row r="6340" spans="1:6">
      <c r="A6340" s="36"/>
      <c r="B6340" s="43"/>
      <c r="C6340" s="43"/>
      <c r="F6340" s="35"/>
    </row>
    <row r="6341" spans="1:6">
      <c r="A6341" s="36"/>
      <c r="B6341" s="43"/>
      <c r="C6341" s="43"/>
      <c r="F6341" s="35"/>
    </row>
    <row r="6342" spans="1:6">
      <c r="A6342" s="36"/>
      <c r="B6342" s="43"/>
      <c r="C6342" s="43"/>
      <c r="F6342" s="35"/>
    </row>
    <row r="6343" spans="1:6">
      <c r="A6343" s="36"/>
      <c r="B6343" s="43"/>
      <c r="C6343" s="43"/>
      <c r="F6343" s="35"/>
    </row>
    <row r="6344" spans="1:6">
      <c r="A6344" s="36"/>
      <c r="B6344" s="43"/>
      <c r="C6344" s="43"/>
      <c r="F6344" s="35"/>
    </row>
    <row r="6345" spans="1:6">
      <c r="A6345" s="36"/>
      <c r="B6345" s="43"/>
      <c r="C6345" s="43"/>
      <c r="F6345" s="35"/>
    </row>
    <row r="6346" spans="1:6">
      <c r="A6346" s="36"/>
      <c r="B6346" s="43"/>
      <c r="C6346" s="43"/>
      <c r="F6346" s="35"/>
    </row>
    <row r="6347" spans="1:6">
      <c r="A6347" s="36"/>
      <c r="B6347" s="43"/>
      <c r="C6347" s="43"/>
      <c r="F6347" s="35"/>
    </row>
    <row r="6348" spans="1:6">
      <c r="A6348" s="36"/>
      <c r="B6348" s="43"/>
      <c r="C6348" s="43"/>
      <c r="F6348" s="35"/>
    </row>
    <row r="6349" spans="1:6">
      <c r="A6349" s="36"/>
      <c r="B6349" s="43"/>
      <c r="C6349" s="43"/>
      <c r="F6349" s="35"/>
    </row>
    <row r="6350" spans="1:6">
      <c r="A6350" s="36"/>
      <c r="B6350" s="43"/>
      <c r="C6350" s="43"/>
      <c r="F6350" s="35"/>
    </row>
    <row r="6351" spans="1:6">
      <c r="A6351" s="36"/>
      <c r="B6351" s="43"/>
      <c r="C6351" s="43"/>
      <c r="F6351" s="35"/>
    </row>
    <row r="6352" spans="1:6">
      <c r="A6352" s="36"/>
      <c r="B6352" s="43"/>
      <c r="C6352" s="43"/>
      <c r="F6352" s="35"/>
    </row>
    <row r="6353" spans="1:6">
      <c r="A6353" s="36"/>
      <c r="B6353" s="43"/>
      <c r="C6353" s="43"/>
      <c r="F6353" s="35"/>
    </row>
    <row r="6354" spans="1:6">
      <c r="A6354" s="36"/>
      <c r="B6354" s="43"/>
      <c r="C6354" s="43"/>
      <c r="F6354" s="35"/>
    </row>
    <row r="6355" spans="1:6">
      <c r="A6355" s="36"/>
      <c r="B6355" s="43"/>
      <c r="C6355" s="43"/>
      <c r="F6355" s="35"/>
    </row>
    <row r="6356" spans="1:6">
      <c r="A6356" s="36"/>
      <c r="B6356" s="43"/>
      <c r="C6356" s="43"/>
      <c r="F6356" s="35"/>
    </row>
    <row r="6357" spans="1:6">
      <c r="A6357" s="36"/>
      <c r="B6357" s="43"/>
      <c r="C6357" s="43"/>
      <c r="F6357" s="35"/>
    </row>
    <row r="6358" spans="1:6">
      <c r="A6358" s="36"/>
      <c r="B6358" s="43"/>
      <c r="C6358" s="43"/>
      <c r="F6358" s="35"/>
    </row>
    <row r="6359" spans="1:6">
      <c r="A6359" s="36"/>
      <c r="B6359" s="43"/>
      <c r="C6359" s="43"/>
      <c r="F6359" s="35"/>
    </row>
    <row r="6360" spans="1:6">
      <c r="A6360" s="36"/>
      <c r="B6360" s="43"/>
      <c r="C6360" s="43"/>
      <c r="F6360" s="35"/>
    </row>
    <row r="6361" spans="1:6">
      <c r="A6361" s="36"/>
      <c r="B6361" s="43"/>
      <c r="C6361" s="43"/>
      <c r="F6361" s="35"/>
    </row>
    <row r="6362" spans="1:6">
      <c r="A6362" s="36"/>
      <c r="B6362" s="43"/>
      <c r="C6362" s="43"/>
      <c r="F6362" s="35"/>
    </row>
    <row r="6363" spans="1:6">
      <c r="A6363" s="36"/>
      <c r="B6363" s="43"/>
      <c r="C6363" s="43"/>
      <c r="F6363" s="35"/>
    </row>
    <row r="6364" spans="1:6">
      <c r="A6364" s="36"/>
      <c r="B6364" s="43"/>
      <c r="C6364" s="43"/>
      <c r="F6364" s="35"/>
    </row>
    <row r="6365" spans="1:6">
      <c r="A6365" s="36"/>
      <c r="B6365" s="43"/>
      <c r="C6365" s="43"/>
      <c r="F6365" s="35"/>
    </row>
    <row r="6366" spans="1:6">
      <c r="A6366" s="36"/>
      <c r="B6366" s="43"/>
      <c r="C6366" s="43"/>
      <c r="F6366" s="35"/>
    </row>
    <row r="6367" spans="1:6">
      <c r="A6367" s="36"/>
      <c r="B6367" s="43"/>
      <c r="C6367" s="43"/>
      <c r="F6367" s="35"/>
    </row>
    <row r="6368" spans="1:6">
      <c r="A6368" s="36"/>
      <c r="B6368" s="43"/>
      <c r="C6368" s="43"/>
      <c r="F6368" s="35"/>
    </row>
    <row r="6369" spans="1:6">
      <c r="A6369" s="36"/>
      <c r="B6369" s="43"/>
      <c r="C6369" s="43"/>
      <c r="F6369" s="35"/>
    </row>
    <row r="6370" spans="1:6">
      <c r="A6370" s="36"/>
      <c r="B6370" s="43"/>
      <c r="C6370" s="43"/>
      <c r="F6370" s="35"/>
    </row>
    <row r="6371" spans="1:6">
      <c r="A6371" s="36"/>
      <c r="B6371" s="43"/>
      <c r="C6371" s="43"/>
      <c r="F6371" s="35"/>
    </row>
    <row r="6372" spans="1:6">
      <c r="A6372" s="36"/>
      <c r="B6372" s="43"/>
      <c r="C6372" s="43"/>
      <c r="F6372" s="35"/>
    </row>
    <row r="6373" spans="1:6">
      <c r="A6373" s="36"/>
      <c r="B6373" s="43"/>
      <c r="C6373" s="43"/>
      <c r="F6373" s="35"/>
    </row>
    <row r="6374" spans="1:6">
      <c r="A6374" s="36"/>
      <c r="B6374" s="43"/>
      <c r="C6374" s="43"/>
      <c r="F6374" s="35"/>
    </row>
    <row r="6375" spans="1:6">
      <c r="A6375" s="36"/>
      <c r="B6375" s="43"/>
      <c r="C6375" s="43"/>
      <c r="F6375" s="35"/>
    </row>
    <row r="6376" spans="1:6">
      <c r="A6376" s="36"/>
      <c r="B6376" s="43"/>
      <c r="C6376" s="43"/>
      <c r="F6376" s="35"/>
    </row>
    <row r="6377" spans="1:6">
      <c r="A6377" s="36"/>
      <c r="B6377" s="43"/>
      <c r="C6377" s="43"/>
      <c r="F6377" s="35"/>
    </row>
    <row r="6378" spans="1:6">
      <c r="A6378" s="36"/>
      <c r="B6378" s="43"/>
      <c r="C6378" s="43"/>
      <c r="F6378" s="35"/>
    </row>
    <row r="6379" spans="1:6">
      <c r="A6379" s="36"/>
      <c r="B6379" s="43"/>
      <c r="C6379" s="43"/>
      <c r="F6379" s="35"/>
    </row>
    <row r="6380" spans="1:6">
      <c r="A6380" s="36"/>
      <c r="B6380" s="43"/>
      <c r="C6380" s="43"/>
      <c r="F6380" s="35"/>
    </row>
    <row r="6381" spans="1:6">
      <c r="A6381" s="36"/>
      <c r="B6381" s="43"/>
      <c r="C6381" s="43"/>
      <c r="F6381" s="35"/>
    </row>
    <row r="6382" spans="1:6">
      <c r="A6382" s="36"/>
      <c r="B6382" s="43"/>
      <c r="C6382" s="43"/>
      <c r="F6382" s="35"/>
    </row>
    <row r="6383" spans="1:6">
      <c r="A6383" s="36"/>
      <c r="B6383" s="43"/>
      <c r="C6383" s="43"/>
      <c r="F6383" s="35"/>
    </row>
    <row r="6384" spans="1:6">
      <c r="A6384" s="36"/>
      <c r="B6384" s="43"/>
      <c r="C6384" s="43"/>
      <c r="F6384" s="35"/>
    </row>
    <row r="6385" spans="1:6">
      <c r="A6385" s="36"/>
      <c r="B6385" s="43"/>
      <c r="C6385" s="43"/>
      <c r="F6385" s="35"/>
    </row>
    <row r="6386" spans="1:6">
      <c r="A6386" s="36"/>
      <c r="B6386" s="43"/>
      <c r="C6386" s="43"/>
      <c r="F6386" s="35"/>
    </row>
    <row r="6387" spans="1:6">
      <c r="A6387" s="36"/>
      <c r="B6387" s="43"/>
      <c r="C6387" s="43"/>
      <c r="F6387" s="35"/>
    </row>
    <row r="6388" spans="1:6">
      <c r="A6388" s="36"/>
      <c r="B6388" s="43"/>
      <c r="C6388" s="43"/>
      <c r="F6388" s="35"/>
    </row>
    <row r="6389" spans="1:6">
      <c r="A6389" s="36"/>
      <c r="B6389" s="43"/>
      <c r="C6389" s="43"/>
      <c r="F6389" s="35"/>
    </row>
    <row r="6390" spans="1:6">
      <c r="A6390" s="36"/>
      <c r="B6390" s="43"/>
      <c r="C6390" s="43"/>
      <c r="F6390" s="35"/>
    </row>
    <row r="6391" spans="1:6">
      <c r="A6391" s="36"/>
      <c r="B6391" s="43"/>
      <c r="C6391" s="43"/>
      <c r="F6391" s="35"/>
    </row>
    <row r="6392" spans="1:6">
      <c r="A6392" s="36"/>
      <c r="B6392" s="43"/>
      <c r="C6392" s="43"/>
      <c r="F6392" s="35"/>
    </row>
    <row r="6393" spans="1:6">
      <c r="A6393" s="36"/>
      <c r="B6393" s="43"/>
      <c r="C6393" s="43"/>
      <c r="F6393" s="35"/>
    </row>
    <row r="6394" spans="1:6">
      <c r="A6394" s="36"/>
      <c r="B6394" s="43"/>
      <c r="C6394" s="43"/>
      <c r="F6394" s="35"/>
    </row>
    <row r="6395" spans="1:6">
      <c r="A6395" s="36"/>
      <c r="B6395" s="43"/>
      <c r="C6395" s="43"/>
      <c r="F6395" s="35"/>
    </row>
    <row r="6396" spans="1:6">
      <c r="A6396" s="36"/>
      <c r="B6396" s="43"/>
      <c r="C6396" s="43"/>
      <c r="F6396" s="35"/>
    </row>
    <row r="6397" spans="1:6">
      <c r="A6397" s="36"/>
      <c r="B6397" s="43"/>
      <c r="C6397" s="43"/>
      <c r="F6397" s="35"/>
    </row>
    <row r="6398" spans="1:6">
      <c r="A6398" s="36"/>
      <c r="B6398" s="43"/>
      <c r="C6398" s="43"/>
      <c r="F6398" s="35"/>
    </row>
    <row r="6399" spans="1:6">
      <c r="A6399" s="36"/>
      <c r="B6399" s="43"/>
      <c r="C6399" s="43"/>
      <c r="F6399" s="35"/>
    </row>
    <row r="6400" spans="1:6">
      <c r="A6400" s="36"/>
      <c r="B6400" s="43"/>
      <c r="C6400" s="43"/>
      <c r="F6400" s="35"/>
    </row>
    <row r="6401" spans="1:6">
      <c r="A6401" s="36"/>
      <c r="B6401" s="43"/>
      <c r="C6401" s="43"/>
      <c r="F6401" s="35"/>
    </row>
    <row r="6402" spans="1:6">
      <c r="A6402" s="36"/>
      <c r="B6402" s="43"/>
      <c r="C6402" s="43"/>
      <c r="F6402" s="35"/>
    </row>
    <row r="6403" spans="1:6">
      <c r="A6403" s="36"/>
      <c r="B6403" s="43"/>
      <c r="C6403" s="43"/>
      <c r="F6403" s="35"/>
    </row>
    <row r="6404" spans="1:6">
      <c r="A6404" s="36"/>
      <c r="B6404" s="43"/>
      <c r="C6404" s="43"/>
      <c r="F6404" s="35"/>
    </row>
    <row r="6405" spans="1:6">
      <c r="A6405" s="36"/>
      <c r="B6405" s="43"/>
      <c r="C6405" s="43"/>
      <c r="F6405" s="35"/>
    </row>
    <row r="6406" spans="1:6">
      <c r="A6406" s="36"/>
      <c r="B6406" s="43"/>
      <c r="C6406" s="43"/>
      <c r="F6406" s="35"/>
    </row>
    <row r="6407" spans="1:6">
      <c r="A6407" s="36"/>
      <c r="B6407" s="43"/>
      <c r="C6407" s="43"/>
      <c r="F6407" s="35"/>
    </row>
    <row r="6408" spans="1:6">
      <c r="A6408" s="36"/>
      <c r="B6408" s="43"/>
      <c r="C6408" s="43"/>
      <c r="F6408" s="35"/>
    </row>
    <row r="6409" spans="1:6">
      <c r="A6409" s="36"/>
      <c r="B6409" s="43"/>
      <c r="C6409" s="43"/>
      <c r="F6409" s="35"/>
    </row>
    <row r="6410" spans="1:6">
      <c r="A6410" s="36"/>
      <c r="B6410" s="43"/>
      <c r="C6410" s="43"/>
      <c r="F6410" s="35"/>
    </row>
    <row r="6411" spans="1:6">
      <c r="A6411" s="36"/>
      <c r="B6411" s="43"/>
      <c r="C6411" s="43"/>
      <c r="F6411" s="35"/>
    </row>
    <row r="6412" spans="1:6">
      <c r="A6412" s="36"/>
      <c r="B6412" s="43"/>
      <c r="C6412" s="43"/>
      <c r="F6412" s="35"/>
    </row>
    <row r="6413" spans="1:6">
      <c r="A6413" s="36"/>
      <c r="B6413" s="43"/>
      <c r="C6413" s="43"/>
      <c r="F6413" s="35"/>
    </row>
    <row r="6414" spans="1:6">
      <c r="A6414" s="36"/>
      <c r="B6414" s="43"/>
      <c r="C6414" s="43"/>
      <c r="F6414" s="35"/>
    </row>
    <row r="6415" spans="1:6">
      <c r="A6415" s="36"/>
      <c r="B6415" s="43"/>
      <c r="C6415" s="43"/>
      <c r="F6415" s="35"/>
    </row>
    <row r="6416" spans="1:6">
      <c r="A6416" s="36"/>
      <c r="B6416" s="43"/>
      <c r="C6416" s="43"/>
      <c r="F6416" s="35"/>
    </row>
    <row r="6417" spans="1:6">
      <c r="A6417" s="36"/>
      <c r="B6417" s="43"/>
      <c r="C6417" s="43"/>
      <c r="F6417" s="35"/>
    </row>
    <row r="6418" spans="1:6">
      <c r="A6418" s="36"/>
      <c r="B6418" s="43"/>
      <c r="C6418" s="43"/>
      <c r="F6418" s="35"/>
    </row>
    <row r="6419" spans="1:6">
      <c r="A6419" s="36"/>
      <c r="B6419" s="43"/>
      <c r="C6419" s="43"/>
      <c r="F6419" s="35"/>
    </row>
    <row r="6420" spans="1:6">
      <c r="A6420" s="36"/>
      <c r="B6420" s="43"/>
      <c r="C6420" s="43"/>
      <c r="F6420" s="35"/>
    </row>
    <row r="6421" spans="1:6">
      <c r="A6421" s="36"/>
      <c r="B6421" s="43"/>
      <c r="C6421" s="43"/>
      <c r="F6421" s="35"/>
    </row>
    <row r="6422" spans="1:6">
      <c r="A6422" s="36"/>
      <c r="B6422" s="43"/>
      <c r="C6422" s="43"/>
      <c r="F6422" s="35"/>
    </row>
    <row r="6423" spans="1:6">
      <c r="A6423" s="36"/>
      <c r="B6423" s="43"/>
      <c r="C6423" s="43"/>
      <c r="F6423" s="35"/>
    </row>
    <row r="6424" spans="1:6">
      <c r="A6424" s="36"/>
      <c r="B6424" s="43"/>
      <c r="C6424" s="43"/>
      <c r="F6424" s="35"/>
    </row>
    <row r="6425" spans="1:6">
      <c r="A6425" s="36"/>
      <c r="B6425" s="43"/>
      <c r="C6425" s="43"/>
      <c r="F6425" s="35"/>
    </row>
    <row r="6426" spans="1:6">
      <c r="A6426" s="36"/>
      <c r="B6426" s="43"/>
      <c r="C6426" s="43"/>
      <c r="F6426" s="35"/>
    </row>
    <row r="6427" spans="1:6">
      <c r="A6427" s="36"/>
      <c r="B6427" s="43"/>
      <c r="C6427" s="43"/>
      <c r="F6427" s="35"/>
    </row>
    <row r="6428" spans="1:6">
      <c r="A6428" s="36"/>
      <c r="B6428" s="43"/>
      <c r="C6428" s="43"/>
      <c r="F6428" s="35"/>
    </row>
    <row r="6429" spans="1:6">
      <c r="A6429" s="36"/>
      <c r="B6429" s="43"/>
      <c r="C6429" s="43"/>
      <c r="F6429" s="35"/>
    </row>
    <row r="6430" spans="1:6">
      <c r="A6430" s="36"/>
      <c r="B6430" s="43"/>
      <c r="C6430" s="43"/>
      <c r="F6430" s="35"/>
    </row>
    <row r="6431" spans="1:6">
      <c r="A6431" s="36"/>
      <c r="B6431" s="43"/>
      <c r="C6431" s="43"/>
      <c r="F6431" s="35"/>
    </row>
    <row r="6432" spans="1:6">
      <c r="A6432" s="36"/>
      <c r="B6432" s="43"/>
      <c r="C6432" s="43"/>
      <c r="F6432" s="35"/>
    </row>
    <row r="6433" spans="1:6">
      <c r="A6433" s="36"/>
      <c r="B6433" s="43"/>
      <c r="C6433" s="43"/>
      <c r="F6433" s="35"/>
    </row>
    <row r="6434" spans="1:6">
      <c r="A6434" s="36"/>
      <c r="B6434" s="43"/>
      <c r="C6434" s="43"/>
      <c r="F6434" s="35"/>
    </row>
    <row r="6435" spans="1:6">
      <c r="A6435" s="36"/>
      <c r="B6435" s="43"/>
      <c r="C6435" s="43"/>
      <c r="F6435" s="35"/>
    </row>
    <row r="6436" spans="1:6">
      <c r="A6436" s="36"/>
      <c r="B6436" s="43"/>
      <c r="C6436" s="43"/>
      <c r="F6436" s="35"/>
    </row>
    <row r="6437" spans="1:6">
      <c r="A6437" s="36"/>
      <c r="B6437" s="43"/>
      <c r="C6437" s="43"/>
      <c r="F6437" s="35"/>
    </row>
    <row r="6438" spans="1:6">
      <c r="A6438" s="36"/>
      <c r="B6438" s="43"/>
      <c r="C6438" s="43"/>
      <c r="F6438" s="35"/>
    </row>
    <row r="6439" spans="1:6">
      <c r="A6439" s="36"/>
      <c r="B6439" s="43"/>
      <c r="C6439" s="43"/>
      <c r="F6439" s="35"/>
    </row>
    <row r="6440" spans="1:6">
      <c r="A6440" s="36"/>
      <c r="B6440" s="43"/>
      <c r="C6440" s="43"/>
      <c r="F6440" s="35"/>
    </row>
    <row r="6441" spans="1:6">
      <c r="A6441" s="36"/>
      <c r="B6441" s="43"/>
      <c r="C6441" s="43"/>
      <c r="F6441" s="35"/>
    </row>
    <row r="6442" spans="1:6">
      <c r="A6442" s="36"/>
      <c r="B6442" s="43"/>
      <c r="C6442" s="43"/>
      <c r="F6442" s="35"/>
    </row>
    <row r="6443" spans="1:6">
      <c r="A6443" s="36"/>
      <c r="B6443" s="43"/>
      <c r="C6443" s="43"/>
      <c r="F6443" s="35"/>
    </row>
    <row r="6444" spans="1:6">
      <c r="A6444" s="36"/>
      <c r="B6444" s="43"/>
      <c r="C6444" s="43"/>
      <c r="F6444" s="35"/>
    </row>
    <row r="6445" spans="1:6">
      <c r="A6445" s="36"/>
      <c r="B6445" s="43"/>
      <c r="C6445" s="43"/>
      <c r="F6445" s="35"/>
    </row>
    <row r="6446" spans="1:6">
      <c r="A6446" s="36"/>
      <c r="B6446" s="43"/>
      <c r="C6446" s="43"/>
      <c r="F6446" s="35"/>
    </row>
    <row r="6447" spans="1:6">
      <c r="A6447" s="36"/>
      <c r="B6447" s="43"/>
      <c r="C6447" s="43"/>
      <c r="F6447" s="35"/>
    </row>
    <row r="6448" spans="1:6">
      <c r="A6448" s="36"/>
      <c r="B6448" s="43"/>
      <c r="C6448" s="43"/>
      <c r="F6448" s="35"/>
    </row>
    <row r="6449" spans="1:6">
      <c r="A6449" s="36"/>
      <c r="B6449" s="43"/>
      <c r="C6449" s="43"/>
      <c r="F6449" s="35"/>
    </row>
    <row r="6450" spans="1:6">
      <c r="A6450" s="36"/>
      <c r="B6450" s="43"/>
      <c r="C6450" s="43"/>
      <c r="F6450" s="35"/>
    </row>
    <row r="6451" spans="1:6">
      <c r="A6451" s="36"/>
      <c r="B6451" s="43"/>
      <c r="C6451" s="43"/>
      <c r="F6451" s="35"/>
    </row>
    <row r="6452" spans="1:6">
      <c r="A6452" s="36"/>
      <c r="B6452" s="43"/>
      <c r="C6452" s="43"/>
      <c r="F6452" s="35"/>
    </row>
    <row r="6453" spans="1:6">
      <c r="A6453" s="36"/>
      <c r="B6453" s="43"/>
      <c r="C6453" s="43"/>
      <c r="F6453" s="35"/>
    </row>
    <row r="6454" spans="1:6">
      <c r="A6454" s="36"/>
      <c r="B6454" s="43"/>
      <c r="C6454" s="43"/>
      <c r="F6454" s="35"/>
    </row>
    <row r="6455" spans="1:6">
      <c r="A6455" s="36"/>
      <c r="B6455" s="43"/>
      <c r="C6455" s="43"/>
      <c r="F6455" s="35"/>
    </row>
    <row r="6456" spans="1:6">
      <c r="A6456" s="36"/>
      <c r="B6456" s="43"/>
      <c r="C6456" s="43"/>
      <c r="F6456" s="35"/>
    </row>
    <row r="6457" spans="1:6">
      <c r="A6457" s="36"/>
      <c r="B6457" s="43"/>
      <c r="C6457" s="43"/>
      <c r="F6457" s="35"/>
    </row>
    <row r="6458" spans="1:6">
      <c r="A6458" s="36"/>
      <c r="B6458" s="43"/>
      <c r="C6458" s="43"/>
      <c r="F6458" s="35"/>
    </row>
    <row r="6459" spans="1:6">
      <c r="A6459" s="36"/>
      <c r="B6459" s="43"/>
      <c r="C6459" s="43"/>
      <c r="F6459" s="35"/>
    </row>
    <row r="6460" spans="1:6">
      <c r="A6460" s="36"/>
      <c r="B6460" s="43"/>
      <c r="C6460" s="43"/>
      <c r="F6460" s="35"/>
    </row>
    <row r="6461" spans="1:6">
      <c r="A6461" s="36"/>
      <c r="B6461" s="43"/>
      <c r="C6461" s="43"/>
      <c r="F6461" s="35"/>
    </row>
    <row r="6462" spans="1:6">
      <c r="A6462" s="36"/>
      <c r="B6462" s="43"/>
      <c r="C6462" s="43"/>
      <c r="F6462" s="35"/>
    </row>
    <row r="6463" spans="1:6">
      <c r="A6463" s="36"/>
      <c r="B6463" s="43"/>
      <c r="C6463" s="43"/>
      <c r="F6463" s="35"/>
    </row>
    <row r="6464" spans="1:6">
      <c r="A6464" s="36"/>
      <c r="B6464" s="43"/>
      <c r="C6464" s="43"/>
      <c r="F6464" s="35"/>
    </row>
    <row r="6465" spans="1:6">
      <c r="A6465" s="36"/>
      <c r="B6465" s="43"/>
      <c r="C6465" s="43"/>
      <c r="F6465" s="35"/>
    </row>
    <row r="6466" spans="1:6">
      <c r="A6466" s="36"/>
      <c r="B6466" s="43"/>
      <c r="C6466" s="43"/>
      <c r="F6466" s="35"/>
    </row>
    <row r="6467" spans="1:6">
      <c r="A6467" s="36"/>
      <c r="B6467" s="43"/>
      <c r="C6467" s="43"/>
      <c r="F6467" s="35"/>
    </row>
    <row r="6468" spans="1:6">
      <c r="A6468" s="36"/>
      <c r="B6468" s="43"/>
      <c r="C6468" s="43"/>
      <c r="F6468" s="35"/>
    </row>
    <row r="6469" spans="1:6">
      <c r="A6469" s="36"/>
      <c r="B6469" s="43"/>
      <c r="C6469" s="43"/>
      <c r="F6469" s="35"/>
    </row>
    <row r="6470" spans="1:6">
      <c r="A6470" s="36"/>
      <c r="B6470" s="43"/>
      <c r="C6470" s="43"/>
      <c r="F6470" s="35"/>
    </row>
    <row r="6471" spans="1:6">
      <c r="A6471" s="36"/>
      <c r="B6471" s="43"/>
      <c r="C6471" s="43"/>
      <c r="F6471" s="35"/>
    </row>
    <row r="6472" spans="1:6">
      <c r="A6472" s="36"/>
      <c r="B6472" s="43"/>
      <c r="C6472" s="43"/>
      <c r="F6472" s="35"/>
    </row>
    <row r="6473" spans="1:6">
      <c r="A6473" s="36"/>
      <c r="B6473" s="43"/>
      <c r="C6473" s="43"/>
      <c r="F6473" s="35"/>
    </row>
    <row r="6474" spans="1:6">
      <c r="A6474" s="36"/>
      <c r="B6474" s="43"/>
      <c r="C6474" s="43"/>
      <c r="F6474" s="35"/>
    </row>
    <row r="6475" spans="1:6">
      <c r="A6475" s="36"/>
      <c r="B6475" s="43"/>
      <c r="C6475" s="43"/>
      <c r="F6475" s="35"/>
    </row>
    <row r="6476" spans="1:6">
      <c r="A6476" s="36"/>
      <c r="B6476" s="43"/>
      <c r="C6476" s="43"/>
      <c r="F6476" s="35"/>
    </row>
    <row r="6477" spans="1:6">
      <c r="A6477" s="36"/>
      <c r="B6477" s="43"/>
      <c r="C6477" s="43"/>
      <c r="F6477" s="35"/>
    </row>
    <row r="6478" spans="1:6">
      <c r="A6478" s="36"/>
      <c r="B6478" s="43"/>
      <c r="C6478" s="43"/>
      <c r="F6478" s="35"/>
    </row>
    <row r="6479" spans="1:6">
      <c r="A6479" s="36"/>
      <c r="B6479" s="43"/>
      <c r="C6479" s="43"/>
      <c r="F6479" s="35"/>
    </row>
    <row r="6480" spans="1:6">
      <c r="A6480" s="36"/>
      <c r="B6480" s="43"/>
      <c r="C6480" s="43"/>
      <c r="F6480" s="35"/>
    </row>
    <row r="6481" spans="1:6">
      <c r="A6481" s="36"/>
      <c r="B6481" s="43"/>
      <c r="C6481" s="43"/>
      <c r="F6481" s="35"/>
    </row>
    <row r="6482" spans="1:6">
      <c r="A6482" s="36"/>
      <c r="B6482" s="43"/>
      <c r="C6482" s="43"/>
      <c r="F6482" s="35"/>
    </row>
    <row r="6483" spans="1:6">
      <c r="A6483" s="36"/>
      <c r="B6483" s="43"/>
      <c r="C6483" s="43"/>
      <c r="F6483" s="35"/>
    </row>
    <row r="6484" spans="1:6">
      <c r="A6484" s="36"/>
      <c r="B6484" s="43"/>
      <c r="C6484" s="43"/>
      <c r="F6484" s="35"/>
    </row>
    <row r="6485" spans="1:6">
      <c r="A6485" s="36"/>
      <c r="B6485" s="43"/>
      <c r="C6485" s="43"/>
      <c r="F6485" s="35"/>
    </row>
    <row r="6486" spans="1:6">
      <c r="A6486" s="36"/>
      <c r="B6486" s="43"/>
      <c r="C6486" s="43"/>
      <c r="F6486" s="35"/>
    </row>
    <row r="6487" spans="1:6">
      <c r="A6487" s="36"/>
      <c r="B6487" s="43"/>
      <c r="C6487" s="43"/>
      <c r="F6487" s="35"/>
    </row>
    <row r="6488" spans="1:6">
      <c r="A6488" s="36"/>
      <c r="B6488" s="43"/>
      <c r="C6488" s="43"/>
      <c r="F6488" s="35"/>
    </row>
    <row r="6489" spans="1:6">
      <c r="A6489" s="36"/>
      <c r="B6489" s="43"/>
      <c r="C6489" s="43"/>
      <c r="F6489" s="35"/>
    </row>
    <row r="6490" spans="1:6">
      <c r="A6490" s="36"/>
      <c r="B6490" s="43"/>
      <c r="C6490" s="43"/>
      <c r="F6490" s="35"/>
    </row>
    <row r="6491" spans="1:6">
      <c r="A6491" s="36"/>
      <c r="B6491" s="43"/>
      <c r="C6491" s="43"/>
      <c r="F6491" s="35"/>
    </row>
    <row r="6492" spans="1:6">
      <c r="A6492" s="36"/>
      <c r="B6492" s="43"/>
      <c r="C6492" s="43"/>
      <c r="F6492" s="35"/>
    </row>
    <row r="6493" spans="1:6">
      <c r="A6493" s="36"/>
      <c r="B6493" s="43"/>
      <c r="C6493" s="43"/>
      <c r="F6493" s="35"/>
    </row>
    <row r="6494" spans="1:6">
      <c r="A6494" s="36"/>
      <c r="B6494" s="43"/>
      <c r="C6494" s="43"/>
      <c r="F6494" s="35"/>
    </row>
    <row r="6495" spans="1:6">
      <c r="A6495" s="36"/>
      <c r="B6495" s="43"/>
      <c r="C6495" s="43"/>
      <c r="F6495" s="35"/>
    </row>
    <row r="6496" spans="1:6">
      <c r="A6496" s="36"/>
      <c r="B6496" s="43"/>
      <c r="C6496" s="43"/>
      <c r="F6496" s="35"/>
    </row>
    <row r="6497" spans="1:6">
      <c r="A6497" s="36"/>
      <c r="B6497" s="43"/>
      <c r="C6497" s="43"/>
      <c r="F6497" s="35"/>
    </row>
    <row r="6498" spans="1:6">
      <c r="A6498" s="36"/>
      <c r="B6498" s="43"/>
      <c r="C6498" s="43"/>
      <c r="F6498" s="35"/>
    </row>
    <row r="6499" spans="1:6">
      <c r="A6499" s="36"/>
      <c r="B6499" s="43"/>
      <c r="C6499" s="43"/>
      <c r="F6499" s="35"/>
    </row>
    <row r="6500" spans="1:6">
      <c r="A6500" s="36"/>
      <c r="B6500" s="43"/>
      <c r="C6500" s="43"/>
      <c r="F6500" s="35"/>
    </row>
    <row r="6501" spans="1:6">
      <c r="A6501" s="36"/>
      <c r="B6501" s="43"/>
      <c r="C6501" s="43"/>
      <c r="F6501" s="35"/>
    </row>
    <row r="6502" spans="1:6">
      <c r="A6502" s="36"/>
      <c r="B6502" s="43"/>
      <c r="C6502" s="43"/>
      <c r="F6502" s="35"/>
    </row>
    <row r="6503" spans="1:6">
      <c r="A6503" s="36"/>
      <c r="B6503" s="43"/>
      <c r="C6503" s="43"/>
      <c r="F6503" s="35"/>
    </row>
    <row r="6504" spans="1:6">
      <c r="A6504" s="36"/>
      <c r="B6504" s="43"/>
      <c r="C6504" s="43"/>
      <c r="F6504" s="35"/>
    </row>
    <row r="6505" spans="1:6">
      <c r="A6505" s="36"/>
      <c r="B6505" s="43"/>
      <c r="C6505" s="43"/>
      <c r="F6505" s="35"/>
    </row>
    <row r="6506" spans="1:6">
      <c r="A6506" s="36"/>
      <c r="B6506" s="43"/>
      <c r="C6506" s="43"/>
      <c r="F6506" s="35"/>
    </row>
    <row r="6507" spans="1:6">
      <c r="A6507" s="36"/>
      <c r="B6507" s="43"/>
      <c r="C6507" s="43"/>
      <c r="F6507" s="35"/>
    </row>
    <row r="6508" spans="1:6">
      <c r="A6508" s="36"/>
      <c r="B6508" s="43"/>
      <c r="C6508" s="43"/>
      <c r="F6508" s="35"/>
    </row>
    <row r="6509" spans="1:6">
      <c r="A6509" s="36"/>
      <c r="B6509" s="43"/>
      <c r="C6509" s="43"/>
      <c r="F6509" s="35"/>
    </row>
    <row r="6510" spans="1:6">
      <c r="A6510" s="36"/>
      <c r="B6510" s="43"/>
      <c r="C6510" s="43"/>
      <c r="F6510" s="35"/>
    </row>
    <row r="6511" spans="1:6">
      <c r="A6511" s="36"/>
      <c r="B6511" s="43"/>
      <c r="C6511" s="43"/>
      <c r="F6511" s="35"/>
    </row>
    <row r="6512" spans="1:6">
      <c r="A6512" s="36"/>
      <c r="B6512" s="43"/>
      <c r="C6512" s="43"/>
      <c r="F6512" s="35"/>
    </row>
    <row r="6513" spans="1:6">
      <c r="A6513" s="36"/>
      <c r="B6513" s="43"/>
      <c r="C6513" s="43"/>
      <c r="F6513" s="35"/>
    </row>
    <row r="6514" spans="1:6">
      <c r="A6514" s="36"/>
      <c r="B6514" s="43"/>
      <c r="C6514" s="43"/>
      <c r="F6514" s="35"/>
    </row>
    <row r="6515" spans="1:6">
      <c r="A6515" s="36"/>
      <c r="B6515" s="43"/>
      <c r="C6515" s="43"/>
      <c r="F6515" s="35"/>
    </row>
    <row r="6516" spans="1:6">
      <c r="A6516" s="36"/>
      <c r="B6516" s="43"/>
      <c r="C6516" s="43"/>
      <c r="F6516" s="35"/>
    </row>
    <row r="6517" spans="1:6">
      <c r="A6517" s="36"/>
      <c r="B6517" s="43"/>
      <c r="C6517" s="43"/>
      <c r="F6517" s="35"/>
    </row>
    <row r="6518" spans="1:6">
      <c r="A6518" s="36"/>
      <c r="B6518" s="43"/>
      <c r="C6518" s="43"/>
      <c r="F6518" s="35"/>
    </row>
    <row r="6519" spans="1:6">
      <c r="A6519" s="36"/>
      <c r="B6519" s="43"/>
      <c r="C6519" s="43"/>
      <c r="F6519" s="35"/>
    </row>
    <row r="6520" spans="1:6">
      <c r="A6520" s="36"/>
      <c r="B6520" s="43"/>
      <c r="C6520" s="43"/>
      <c r="F6520" s="35"/>
    </row>
    <row r="6521" spans="1:6">
      <c r="A6521" s="36"/>
      <c r="B6521" s="43"/>
      <c r="C6521" s="43"/>
      <c r="F6521" s="35"/>
    </row>
    <row r="6522" spans="1:6">
      <c r="A6522" s="36"/>
      <c r="B6522" s="43"/>
      <c r="C6522" s="43"/>
      <c r="F6522" s="35"/>
    </row>
    <row r="6523" spans="1:6">
      <c r="A6523" s="36"/>
      <c r="B6523" s="43"/>
      <c r="C6523" s="43"/>
      <c r="F6523" s="35"/>
    </row>
    <row r="6524" spans="1:6">
      <c r="A6524" s="36"/>
      <c r="B6524" s="43"/>
      <c r="C6524" s="43"/>
      <c r="F6524" s="35"/>
    </row>
    <row r="6525" spans="1:6">
      <c r="A6525" s="36"/>
      <c r="B6525" s="43"/>
      <c r="C6525" s="43"/>
      <c r="F6525" s="35"/>
    </row>
    <row r="6526" spans="1:6">
      <c r="A6526" s="36"/>
      <c r="B6526" s="43"/>
      <c r="C6526" s="43"/>
      <c r="F6526" s="35"/>
    </row>
    <row r="6527" spans="1:6">
      <c r="A6527" s="36"/>
      <c r="B6527" s="43"/>
      <c r="C6527" s="43"/>
      <c r="F6527" s="35"/>
    </row>
    <row r="6528" spans="1:6">
      <c r="A6528" s="36"/>
      <c r="B6528" s="43"/>
      <c r="C6528" s="43"/>
      <c r="F6528" s="35"/>
    </row>
    <row r="6529" spans="1:6">
      <c r="A6529" s="36"/>
      <c r="B6529" s="43"/>
      <c r="C6529" s="43"/>
      <c r="F6529" s="35"/>
    </row>
    <row r="6530" spans="1:6">
      <c r="A6530" s="36"/>
      <c r="B6530" s="43"/>
      <c r="C6530" s="43"/>
      <c r="F6530" s="35"/>
    </row>
    <row r="6531" spans="1:6">
      <c r="A6531" s="36"/>
      <c r="B6531" s="43"/>
      <c r="C6531" s="43"/>
      <c r="F6531" s="35"/>
    </row>
    <row r="6532" spans="1:6">
      <c r="A6532" s="36"/>
      <c r="B6532" s="43"/>
      <c r="C6532" s="43"/>
      <c r="F6532" s="35"/>
    </row>
    <row r="6533" spans="1:6">
      <c r="A6533" s="36"/>
      <c r="B6533" s="43"/>
      <c r="C6533" s="43"/>
      <c r="F6533" s="35"/>
    </row>
    <row r="6534" spans="1:6">
      <c r="A6534" s="36"/>
      <c r="B6534" s="43"/>
      <c r="C6534" s="43"/>
      <c r="F6534" s="35"/>
    </row>
    <row r="6535" spans="1:6">
      <c r="A6535" s="36"/>
      <c r="B6535" s="43"/>
      <c r="C6535" s="43"/>
      <c r="F6535" s="35"/>
    </row>
    <row r="6536" spans="1:6">
      <c r="A6536" s="36"/>
      <c r="B6536" s="43"/>
      <c r="C6536" s="43"/>
      <c r="F6536" s="35"/>
    </row>
    <row r="6537" spans="1:6">
      <c r="A6537" s="36"/>
      <c r="B6537" s="43"/>
      <c r="C6537" s="43"/>
      <c r="F6537" s="35"/>
    </row>
    <row r="6538" spans="1:6">
      <c r="A6538" s="36"/>
      <c r="B6538" s="43"/>
      <c r="C6538" s="43"/>
      <c r="F6538" s="35"/>
    </row>
    <row r="6539" spans="1:6">
      <c r="A6539" s="36"/>
      <c r="B6539" s="43"/>
      <c r="C6539" s="43"/>
      <c r="F6539" s="35"/>
    </row>
    <row r="6540" spans="1:6">
      <c r="A6540" s="36"/>
      <c r="B6540" s="43"/>
      <c r="C6540" s="43"/>
      <c r="F6540" s="35"/>
    </row>
    <row r="6541" spans="1:6">
      <c r="A6541" s="36"/>
      <c r="B6541" s="43"/>
      <c r="C6541" s="43"/>
      <c r="F6541" s="35"/>
    </row>
    <row r="6542" spans="1:6">
      <c r="A6542" s="36"/>
      <c r="B6542" s="43"/>
      <c r="C6542" s="43"/>
      <c r="F6542" s="35"/>
    </row>
    <row r="6543" spans="1:6">
      <c r="A6543" s="36"/>
      <c r="B6543" s="43"/>
      <c r="C6543" s="43"/>
      <c r="F6543" s="35"/>
    </row>
    <row r="6544" spans="1:6">
      <c r="A6544" s="36"/>
      <c r="B6544" s="43"/>
      <c r="C6544" s="43"/>
      <c r="F6544" s="35"/>
    </row>
    <row r="6545" spans="1:6">
      <c r="A6545" s="36"/>
      <c r="B6545" s="43"/>
      <c r="C6545" s="43"/>
      <c r="F6545" s="35"/>
    </row>
    <row r="6546" spans="1:6">
      <c r="A6546" s="36"/>
      <c r="B6546" s="43"/>
      <c r="C6546" s="43"/>
      <c r="F6546" s="35"/>
    </row>
    <row r="6547" spans="1:6">
      <c r="A6547" s="36"/>
      <c r="B6547" s="43"/>
      <c r="C6547" s="43"/>
      <c r="F6547" s="35"/>
    </row>
    <row r="6548" spans="1:6">
      <c r="A6548" s="36"/>
      <c r="B6548" s="43"/>
      <c r="C6548" s="43"/>
      <c r="F6548" s="35"/>
    </row>
    <row r="6549" spans="1:6">
      <c r="A6549" s="36"/>
      <c r="B6549" s="43"/>
      <c r="C6549" s="43"/>
      <c r="F6549" s="35"/>
    </row>
    <row r="6550" spans="1:6">
      <c r="A6550" s="36"/>
      <c r="B6550" s="43"/>
      <c r="C6550" s="43"/>
      <c r="F6550" s="35"/>
    </row>
    <row r="6551" spans="1:6">
      <c r="A6551" s="36"/>
      <c r="B6551" s="43"/>
      <c r="C6551" s="43"/>
      <c r="F6551" s="35"/>
    </row>
    <row r="6552" spans="1:6">
      <c r="A6552" s="36"/>
      <c r="B6552" s="43"/>
      <c r="C6552" s="43"/>
      <c r="F6552" s="35"/>
    </row>
    <row r="6553" spans="1:6">
      <c r="A6553" s="36"/>
      <c r="B6553" s="43"/>
      <c r="C6553" s="43"/>
      <c r="F6553" s="35"/>
    </row>
    <row r="6554" spans="1:6">
      <c r="A6554" s="36"/>
      <c r="B6554" s="43"/>
      <c r="C6554" s="43"/>
      <c r="F6554" s="35"/>
    </row>
    <row r="6555" spans="1:6">
      <c r="A6555" s="36"/>
      <c r="B6555" s="43"/>
      <c r="C6555" s="43"/>
      <c r="F6555" s="35"/>
    </row>
    <row r="6556" spans="1:6">
      <c r="A6556" s="36"/>
      <c r="B6556" s="43"/>
      <c r="C6556" s="43"/>
      <c r="F6556" s="35"/>
    </row>
    <row r="6557" spans="1:6">
      <c r="A6557" s="36"/>
      <c r="B6557" s="43"/>
      <c r="C6557" s="43"/>
      <c r="F6557" s="35"/>
    </row>
    <row r="6558" spans="1:6">
      <c r="A6558" s="36"/>
      <c r="B6558" s="43"/>
      <c r="C6558" s="43"/>
      <c r="F6558" s="35"/>
    </row>
    <row r="6559" spans="1:6">
      <c r="A6559" s="36"/>
      <c r="B6559" s="43"/>
      <c r="C6559" s="43"/>
      <c r="F6559" s="35"/>
    </row>
    <row r="6560" spans="1:6">
      <c r="A6560" s="36"/>
      <c r="B6560" s="43"/>
      <c r="C6560" s="43"/>
      <c r="F6560" s="35"/>
    </row>
    <row r="6561" spans="1:6">
      <c r="A6561" s="36"/>
      <c r="B6561" s="43"/>
      <c r="C6561" s="43"/>
      <c r="F6561" s="35"/>
    </row>
    <row r="6562" spans="1:6">
      <c r="A6562" s="36"/>
      <c r="B6562" s="43"/>
      <c r="C6562" s="43"/>
      <c r="F6562" s="35"/>
    </row>
    <row r="6563" spans="1:6">
      <c r="A6563" s="36"/>
      <c r="B6563" s="43"/>
      <c r="C6563" s="43"/>
      <c r="F6563" s="35"/>
    </row>
    <row r="6564" spans="1:6">
      <c r="A6564" s="36"/>
      <c r="B6564" s="43"/>
      <c r="C6564" s="43"/>
      <c r="F6564" s="35"/>
    </row>
    <row r="6565" spans="1:6">
      <c r="A6565" s="36"/>
      <c r="B6565" s="43"/>
      <c r="C6565" s="43"/>
      <c r="F6565" s="35"/>
    </row>
    <row r="6566" spans="1:6">
      <c r="A6566" s="36"/>
      <c r="B6566" s="43"/>
      <c r="C6566" s="43"/>
      <c r="F6566" s="35"/>
    </row>
    <row r="6567" spans="1:6">
      <c r="A6567" s="36"/>
      <c r="B6567" s="43"/>
      <c r="C6567" s="43"/>
      <c r="F6567" s="35"/>
    </row>
    <row r="6568" spans="1:6">
      <c r="A6568" s="36"/>
      <c r="B6568" s="43"/>
      <c r="C6568" s="43"/>
      <c r="F6568" s="35"/>
    </row>
    <row r="6569" spans="1:6">
      <c r="A6569" s="36"/>
      <c r="B6569" s="43"/>
      <c r="C6569" s="43"/>
      <c r="F6569" s="35"/>
    </row>
    <row r="6570" spans="1:6">
      <c r="A6570" s="36"/>
      <c r="B6570" s="43"/>
      <c r="C6570" s="43"/>
      <c r="F6570" s="35"/>
    </row>
    <row r="6571" spans="1:6">
      <c r="A6571" s="36"/>
      <c r="B6571" s="43"/>
      <c r="C6571" s="43"/>
      <c r="F6571" s="35"/>
    </row>
    <row r="6572" spans="1:6">
      <c r="A6572" s="36"/>
      <c r="B6572" s="43"/>
      <c r="C6572" s="43"/>
      <c r="F6572" s="35"/>
    </row>
    <row r="6573" spans="1:6">
      <c r="A6573" s="36"/>
      <c r="B6573" s="43"/>
      <c r="C6573" s="43"/>
      <c r="F6573" s="35"/>
    </row>
    <row r="6574" spans="1:6">
      <c r="A6574" s="36"/>
      <c r="B6574" s="43"/>
      <c r="C6574" s="43"/>
      <c r="F6574" s="35"/>
    </row>
    <row r="6575" spans="1:6">
      <c r="A6575" s="36"/>
      <c r="B6575" s="43"/>
      <c r="C6575" s="43"/>
      <c r="F6575" s="35"/>
    </row>
    <row r="6576" spans="1:6">
      <c r="A6576" s="36"/>
      <c r="B6576" s="43"/>
      <c r="C6576" s="43"/>
      <c r="F6576" s="35"/>
    </row>
    <row r="6577" spans="1:6">
      <c r="A6577" s="36"/>
      <c r="B6577" s="43"/>
      <c r="C6577" s="43"/>
      <c r="F6577" s="35"/>
    </row>
    <row r="6578" spans="1:6">
      <c r="A6578" s="36"/>
      <c r="B6578" s="43"/>
      <c r="C6578" s="43"/>
      <c r="F6578" s="35"/>
    </row>
    <row r="6579" spans="1:6">
      <c r="A6579" s="36"/>
      <c r="B6579" s="43"/>
      <c r="C6579" s="43"/>
      <c r="F6579" s="35"/>
    </row>
    <row r="6580" spans="1:6">
      <c r="A6580" s="36"/>
      <c r="B6580" s="43"/>
      <c r="C6580" s="43"/>
      <c r="F6580" s="35"/>
    </row>
    <row r="6581" spans="1:6">
      <c r="A6581" s="36"/>
      <c r="B6581" s="43"/>
      <c r="C6581" s="43"/>
      <c r="F6581" s="35"/>
    </row>
    <row r="6582" spans="1:6">
      <c r="A6582" s="36"/>
      <c r="B6582" s="43"/>
      <c r="C6582" s="43"/>
      <c r="F6582" s="35"/>
    </row>
    <row r="6583" spans="1:6">
      <c r="A6583" s="36"/>
      <c r="B6583" s="43"/>
      <c r="C6583" s="43"/>
      <c r="F6583" s="35"/>
    </row>
    <row r="6584" spans="1:6">
      <c r="A6584" s="36"/>
      <c r="B6584" s="43"/>
      <c r="C6584" s="43"/>
      <c r="F6584" s="35"/>
    </row>
    <row r="6585" spans="1:6">
      <c r="A6585" s="36"/>
      <c r="B6585" s="43"/>
      <c r="C6585" s="43"/>
      <c r="F6585" s="35"/>
    </row>
    <row r="6586" spans="1:6">
      <c r="A6586" s="36"/>
      <c r="B6586" s="43"/>
      <c r="C6586" s="43"/>
      <c r="F6586" s="35"/>
    </row>
    <row r="6587" spans="1:6">
      <c r="A6587" s="36"/>
      <c r="B6587" s="43"/>
      <c r="C6587" s="43"/>
      <c r="F6587" s="35"/>
    </row>
    <row r="6588" spans="1:6">
      <c r="A6588" s="36"/>
      <c r="B6588" s="43"/>
      <c r="C6588" s="43"/>
      <c r="F6588" s="35"/>
    </row>
    <row r="6589" spans="1:6">
      <c r="A6589" s="36"/>
      <c r="B6589" s="43"/>
      <c r="C6589" s="43"/>
      <c r="F6589" s="35"/>
    </row>
    <row r="6590" spans="1:6">
      <c r="A6590" s="36"/>
      <c r="B6590" s="43"/>
      <c r="C6590" s="43"/>
      <c r="F6590" s="35"/>
    </row>
    <row r="6591" spans="1:6">
      <c r="A6591" s="36"/>
      <c r="B6591" s="43"/>
      <c r="C6591" s="43"/>
      <c r="F6591" s="35"/>
    </row>
    <row r="6592" spans="1:6">
      <c r="A6592" s="36"/>
      <c r="B6592" s="43"/>
      <c r="C6592" s="43"/>
      <c r="F6592" s="35"/>
    </row>
    <row r="6593" spans="1:6">
      <c r="A6593" s="36"/>
      <c r="B6593" s="43"/>
      <c r="C6593" s="43"/>
      <c r="F6593" s="35"/>
    </row>
    <row r="6594" spans="1:6">
      <c r="A6594" s="36"/>
      <c r="B6594" s="43"/>
      <c r="C6594" s="43"/>
      <c r="F6594" s="35"/>
    </row>
    <row r="6595" spans="1:6">
      <c r="A6595" s="36"/>
      <c r="B6595" s="43"/>
      <c r="C6595" s="43"/>
      <c r="F6595" s="35"/>
    </row>
    <row r="6596" spans="1:6">
      <c r="A6596" s="36"/>
      <c r="B6596" s="43"/>
      <c r="C6596" s="43"/>
      <c r="F6596" s="35"/>
    </row>
    <row r="6597" spans="1:6">
      <c r="A6597" s="36"/>
      <c r="B6597" s="43"/>
      <c r="C6597" s="43"/>
      <c r="F6597" s="35"/>
    </row>
    <row r="6598" spans="1:6">
      <c r="A6598" s="36"/>
      <c r="B6598" s="43"/>
      <c r="C6598" s="43"/>
      <c r="F6598" s="35"/>
    </row>
    <row r="6599" spans="1:6">
      <c r="A6599" s="36"/>
      <c r="B6599" s="43"/>
      <c r="C6599" s="43"/>
      <c r="F6599" s="35"/>
    </row>
    <row r="6600" spans="1:6">
      <c r="A6600" s="36"/>
      <c r="B6600" s="43"/>
      <c r="C6600" s="43"/>
      <c r="F6600" s="35"/>
    </row>
    <row r="6601" spans="1:6">
      <c r="A6601" s="36"/>
      <c r="B6601" s="43"/>
      <c r="C6601" s="43"/>
      <c r="F6601" s="35"/>
    </row>
    <row r="6602" spans="1:6">
      <c r="A6602" s="36"/>
      <c r="B6602" s="43"/>
      <c r="C6602" s="43"/>
      <c r="F6602" s="35"/>
    </row>
    <row r="6603" spans="1:6">
      <c r="A6603" s="36"/>
      <c r="B6603" s="43"/>
      <c r="C6603" s="43"/>
      <c r="F6603" s="35"/>
    </row>
    <row r="6604" spans="1:6">
      <c r="A6604" s="36"/>
      <c r="B6604" s="43"/>
      <c r="C6604" s="43"/>
      <c r="F6604" s="35"/>
    </row>
    <row r="6605" spans="1:6">
      <c r="A6605" s="36"/>
      <c r="B6605" s="43"/>
      <c r="C6605" s="43"/>
      <c r="F6605" s="35"/>
    </row>
    <row r="6606" spans="1:6">
      <c r="A6606" s="36"/>
      <c r="B6606" s="43"/>
      <c r="C6606" s="43"/>
      <c r="F6606" s="35"/>
    </row>
    <row r="6607" spans="1:6">
      <c r="A6607" s="36"/>
      <c r="B6607" s="43"/>
      <c r="C6607" s="43"/>
      <c r="F6607" s="35"/>
    </row>
    <row r="6608" spans="1:6">
      <c r="A6608" s="36"/>
      <c r="B6608" s="43"/>
      <c r="C6608" s="43"/>
      <c r="F6608" s="35"/>
    </row>
    <row r="6609" spans="1:6">
      <c r="A6609" s="36"/>
      <c r="B6609" s="43"/>
      <c r="C6609" s="43"/>
      <c r="F6609" s="35"/>
    </row>
    <row r="6610" spans="1:6">
      <c r="A6610" s="36"/>
      <c r="B6610" s="43"/>
      <c r="C6610" s="43"/>
      <c r="F6610" s="35"/>
    </row>
    <row r="6611" spans="1:6">
      <c r="A6611" s="36"/>
      <c r="B6611" s="43"/>
      <c r="C6611" s="43"/>
      <c r="F6611" s="35"/>
    </row>
    <row r="6612" spans="1:6">
      <c r="A6612" s="36"/>
      <c r="B6612" s="43"/>
      <c r="C6612" s="43"/>
      <c r="F6612" s="35"/>
    </row>
    <row r="6613" spans="1:6">
      <c r="A6613" s="36"/>
      <c r="B6613" s="43"/>
      <c r="C6613" s="43"/>
      <c r="F6613" s="35"/>
    </row>
    <row r="6614" spans="1:6">
      <c r="A6614" s="36"/>
      <c r="B6614" s="43"/>
      <c r="C6614" s="43"/>
      <c r="F6614" s="35"/>
    </row>
    <row r="6615" spans="1:6">
      <c r="A6615" s="36"/>
      <c r="B6615" s="43"/>
      <c r="C6615" s="43"/>
      <c r="F6615" s="35"/>
    </row>
    <row r="6616" spans="1:6">
      <c r="A6616" s="36"/>
      <c r="B6616" s="43"/>
      <c r="C6616" s="43"/>
      <c r="F6616" s="35"/>
    </row>
    <row r="6617" spans="1:6">
      <c r="A6617" s="36"/>
      <c r="B6617" s="43"/>
      <c r="C6617" s="43"/>
      <c r="F6617" s="35"/>
    </row>
    <row r="6618" spans="1:6">
      <c r="A6618" s="36"/>
      <c r="B6618" s="43"/>
      <c r="C6618" s="43"/>
      <c r="F6618" s="35"/>
    </row>
    <row r="6619" spans="1:6">
      <c r="A6619" s="36"/>
      <c r="B6619" s="43"/>
      <c r="C6619" s="43"/>
      <c r="F6619" s="35"/>
    </row>
    <row r="6620" spans="1:6">
      <c r="A6620" s="36"/>
      <c r="B6620" s="43"/>
      <c r="C6620" s="43"/>
      <c r="F6620" s="35"/>
    </row>
    <row r="6621" spans="1:6">
      <c r="A6621" s="36"/>
      <c r="B6621" s="43"/>
      <c r="C6621" s="43"/>
      <c r="F6621" s="35"/>
    </row>
    <row r="6622" spans="1:6">
      <c r="A6622" s="36"/>
      <c r="B6622" s="43"/>
      <c r="C6622" s="43"/>
      <c r="F6622" s="35"/>
    </row>
    <row r="6623" spans="1:6">
      <c r="A6623" s="36"/>
      <c r="B6623" s="43"/>
      <c r="C6623" s="43"/>
      <c r="F6623" s="35"/>
    </row>
    <row r="6624" spans="1:6">
      <c r="A6624" s="36"/>
      <c r="B6624" s="43"/>
      <c r="C6624" s="43"/>
      <c r="F6624" s="35"/>
    </row>
    <row r="6625" spans="1:6">
      <c r="A6625" s="36"/>
      <c r="B6625" s="43"/>
      <c r="C6625" s="43"/>
      <c r="F6625" s="35"/>
    </row>
    <row r="6626" spans="1:6">
      <c r="A6626" s="36"/>
      <c r="B6626" s="43"/>
      <c r="C6626" s="43"/>
      <c r="F6626" s="35"/>
    </row>
    <row r="6627" spans="1:6">
      <c r="A6627" s="36"/>
      <c r="B6627" s="43"/>
      <c r="C6627" s="43"/>
      <c r="F6627" s="35"/>
    </row>
    <row r="6628" spans="1:6">
      <c r="A6628" s="36"/>
      <c r="B6628" s="43"/>
      <c r="C6628" s="43"/>
      <c r="F6628" s="35"/>
    </row>
    <row r="6629" spans="1:6">
      <c r="A6629" s="36"/>
      <c r="B6629" s="43"/>
      <c r="C6629" s="43"/>
      <c r="F6629" s="35"/>
    </row>
    <row r="6630" spans="1:6">
      <c r="A6630" s="36"/>
      <c r="B6630" s="43"/>
      <c r="C6630" s="43"/>
      <c r="F6630" s="35"/>
    </row>
    <row r="6631" spans="1:6">
      <c r="A6631" s="36"/>
      <c r="B6631" s="43"/>
      <c r="C6631" s="43"/>
      <c r="F6631" s="35"/>
    </row>
    <row r="6632" spans="1:6">
      <c r="A6632" s="36"/>
      <c r="B6632" s="43"/>
      <c r="C6632" s="43"/>
      <c r="F6632" s="35"/>
    </row>
    <row r="6633" spans="1:6">
      <c r="A6633" s="36"/>
      <c r="B6633" s="43"/>
      <c r="C6633" s="43"/>
      <c r="F6633" s="35"/>
    </row>
    <row r="6634" spans="1:6">
      <c r="A6634" s="36"/>
      <c r="B6634" s="43"/>
      <c r="C6634" s="43"/>
      <c r="F6634" s="35"/>
    </row>
    <row r="6635" spans="1:6">
      <c r="A6635" s="36"/>
      <c r="B6635" s="43"/>
      <c r="C6635" s="43"/>
      <c r="F6635" s="35"/>
    </row>
    <row r="6636" spans="1:6">
      <c r="A6636" s="36"/>
      <c r="B6636" s="43"/>
      <c r="C6636" s="43"/>
      <c r="F6636" s="35"/>
    </row>
    <row r="6637" spans="1:6">
      <c r="A6637" s="36"/>
      <c r="B6637" s="43"/>
      <c r="C6637" s="43"/>
      <c r="F6637" s="35"/>
    </row>
    <row r="6638" spans="1:6">
      <c r="A6638" s="36"/>
      <c r="B6638" s="43"/>
      <c r="C6638" s="43"/>
      <c r="F6638" s="35"/>
    </row>
    <row r="6639" spans="1:6">
      <c r="A6639" s="36"/>
      <c r="B6639" s="43"/>
      <c r="C6639" s="43"/>
      <c r="F6639" s="35"/>
    </row>
    <row r="6640" spans="1:6">
      <c r="A6640" s="36"/>
      <c r="B6640" s="43"/>
      <c r="C6640" s="43"/>
      <c r="F6640" s="35"/>
    </row>
    <row r="6641" spans="1:6">
      <c r="A6641" s="36"/>
      <c r="B6641" s="43"/>
      <c r="C6641" s="43"/>
      <c r="F6641" s="35"/>
    </row>
    <row r="6642" spans="1:6">
      <c r="A6642" s="36"/>
      <c r="B6642" s="43"/>
      <c r="C6642" s="43"/>
      <c r="F6642" s="35"/>
    </row>
    <row r="6643" spans="1:6">
      <c r="A6643" s="36"/>
      <c r="B6643" s="43"/>
      <c r="C6643" s="43"/>
      <c r="F6643" s="35"/>
    </row>
    <row r="6644" spans="1:6">
      <c r="A6644" s="36"/>
      <c r="B6644" s="43"/>
      <c r="C6644" s="43"/>
      <c r="F6644" s="35"/>
    </row>
    <row r="6645" spans="1:6">
      <c r="A6645" s="36"/>
      <c r="B6645" s="43"/>
      <c r="C6645" s="43"/>
      <c r="F6645" s="35"/>
    </row>
    <row r="6646" spans="1:6">
      <c r="A6646" s="36"/>
      <c r="B6646" s="43"/>
      <c r="C6646" s="43"/>
      <c r="F6646" s="35"/>
    </row>
    <row r="6647" spans="1:6">
      <c r="A6647" s="36"/>
      <c r="B6647" s="43"/>
      <c r="C6647" s="43"/>
      <c r="F6647" s="35"/>
    </row>
    <row r="6648" spans="1:6">
      <c r="A6648" s="36"/>
      <c r="B6648" s="43"/>
      <c r="C6648" s="43"/>
      <c r="F6648" s="35"/>
    </row>
    <row r="6649" spans="1:6">
      <c r="A6649" s="36"/>
      <c r="B6649" s="43"/>
      <c r="C6649" s="43"/>
      <c r="F6649" s="35"/>
    </row>
    <row r="6650" spans="1:6">
      <c r="A6650" s="36"/>
      <c r="B6650" s="43"/>
      <c r="C6650" s="43"/>
      <c r="F6650" s="35"/>
    </row>
    <row r="6651" spans="1:6">
      <c r="A6651" s="36"/>
      <c r="B6651" s="43"/>
      <c r="C6651" s="43"/>
      <c r="F6651" s="35"/>
    </row>
    <row r="6652" spans="1:6">
      <c r="A6652" s="36"/>
      <c r="B6652" s="43"/>
      <c r="C6652" s="43"/>
      <c r="F6652" s="35"/>
    </row>
    <row r="6653" spans="1:6">
      <c r="A6653" s="36"/>
      <c r="B6653" s="43"/>
      <c r="C6653" s="43"/>
      <c r="F6653" s="35"/>
    </row>
    <row r="6654" spans="1:6">
      <c r="A6654" s="36"/>
      <c r="B6654" s="43"/>
      <c r="C6654" s="43"/>
      <c r="F6654" s="35"/>
    </row>
    <row r="6655" spans="1:6">
      <c r="A6655" s="36"/>
      <c r="B6655" s="43"/>
      <c r="C6655" s="43"/>
      <c r="F6655" s="35"/>
    </row>
    <row r="6656" spans="1:6">
      <c r="A6656" s="36"/>
      <c r="B6656" s="43"/>
      <c r="C6656" s="43"/>
      <c r="F6656" s="35"/>
    </row>
    <row r="6657" spans="1:6">
      <c r="A6657" s="36"/>
      <c r="B6657" s="43"/>
      <c r="C6657" s="43"/>
      <c r="F6657" s="35"/>
    </row>
    <row r="6658" spans="1:6">
      <c r="A6658" s="36"/>
      <c r="B6658" s="43"/>
      <c r="C6658" s="43"/>
      <c r="F6658" s="35"/>
    </row>
    <row r="6659" spans="1:6">
      <c r="A6659" s="36"/>
      <c r="B6659" s="43"/>
      <c r="C6659" s="43"/>
      <c r="F6659" s="35"/>
    </row>
    <row r="6660" spans="1:6">
      <c r="A6660" s="36"/>
      <c r="B6660" s="43"/>
      <c r="C6660" s="43"/>
      <c r="F6660" s="35"/>
    </row>
    <row r="6661" spans="1:6">
      <c r="A6661" s="36"/>
      <c r="B6661" s="43"/>
      <c r="C6661" s="43"/>
      <c r="F6661" s="35"/>
    </row>
    <row r="6662" spans="1:6">
      <c r="A6662" s="36"/>
      <c r="B6662" s="43"/>
      <c r="C6662" s="43"/>
      <c r="F6662" s="35"/>
    </row>
    <row r="6663" spans="1:6">
      <c r="A6663" s="36"/>
      <c r="B6663" s="43"/>
      <c r="C6663" s="43"/>
      <c r="F6663" s="35"/>
    </row>
    <row r="6664" spans="1:6">
      <c r="A6664" s="36"/>
      <c r="B6664" s="43"/>
      <c r="C6664" s="43"/>
      <c r="F6664" s="35"/>
    </row>
    <row r="6665" spans="1:6">
      <c r="A6665" s="36"/>
      <c r="B6665" s="43"/>
      <c r="C6665" s="43"/>
      <c r="F6665" s="35"/>
    </row>
    <row r="6666" spans="1:6">
      <c r="A6666" s="36"/>
      <c r="B6666" s="43"/>
      <c r="C6666" s="43"/>
      <c r="F6666" s="35"/>
    </row>
    <row r="6667" spans="1:6">
      <c r="A6667" s="36"/>
      <c r="B6667" s="43"/>
      <c r="C6667" s="43"/>
      <c r="F6667" s="35"/>
    </row>
    <row r="6668" spans="1:6">
      <c r="A6668" s="36"/>
      <c r="B6668" s="43"/>
      <c r="C6668" s="43"/>
      <c r="F6668" s="35"/>
    </row>
    <row r="6669" spans="1:6">
      <c r="A6669" s="36"/>
      <c r="B6669" s="43"/>
      <c r="C6669" s="43"/>
      <c r="F6669" s="35"/>
    </row>
    <row r="6670" spans="1:6">
      <c r="A6670" s="36"/>
      <c r="B6670" s="43"/>
      <c r="C6670" s="43"/>
      <c r="F6670" s="35"/>
    </row>
    <row r="6671" spans="1:6">
      <c r="A6671" s="36"/>
      <c r="B6671" s="43"/>
      <c r="C6671" s="43"/>
      <c r="F6671" s="35"/>
    </row>
    <row r="6672" spans="1:6">
      <c r="A6672" s="36"/>
      <c r="B6672" s="43"/>
      <c r="C6672" s="43"/>
      <c r="F6672" s="35"/>
    </row>
    <row r="6673" spans="1:6">
      <c r="A6673" s="36"/>
      <c r="B6673" s="43"/>
      <c r="C6673" s="43"/>
      <c r="F6673" s="35"/>
    </row>
    <row r="6674" spans="1:6">
      <c r="A6674" s="36"/>
      <c r="B6674" s="43"/>
      <c r="C6674" s="43"/>
      <c r="F6674" s="35"/>
    </row>
    <row r="6675" spans="1:6">
      <c r="A6675" s="36"/>
      <c r="B6675" s="43"/>
      <c r="C6675" s="43"/>
      <c r="F6675" s="35"/>
    </row>
    <row r="6676" spans="1:6">
      <c r="A6676" s="36"/>
      <c r="B6676" s="43"/>
      <c r="C6676" s="43"/>
      <c r="F6676" s="35"/>
    </row>
    <row r="6677" spans="1:6">
      <c r="A6677" s="36"/>
      <c r="B6677" s="43"/>
      <c r="C6677" s="43"/>
      <c r="F6677" s="35"/>
    </row>
    <row r="6678" spans="1:6">
      <c r="A6678" s="36"/>
      <c r="B6678" s="43"/>
      <c r="C6678" s="43"/>
      <c r="F6678" s="35"/>
    </row>
    <row r="6679" spans="1:6">
      <c r="A6679" s="36"/>
      <c r="B6679" s="43"/>
      <c r="C6679" s="43"/>
      <c r="F6679" s="35"/>
    </row>
    <row r="6680" spans="1:6">
      <c r="A6680" s="36"/>
      <c r="B6680" s="43"/>
      <c r="C6680" s="43"/>
      <c r="F6680" s="35"/>
    </row>
    <row r="6681" spans="1:6">
      <c r="A6681" s="36"/>
      <c r="B6681" s="43"/>
      <c r="C6681" s="43"/>
      <c r="F6681" s="35"/>
    </row>
    <row r="6682" spans="1:6">
      <c r="A6682" s="36"/>
      <c r="B6682" s="43"/>
      <c r="C6682" s="43"/>
      <c r="F6682" s="35"/>
    </row>
    <row r="6683" spans="1:6">
      <c r="A6683" s="36"/>
      <c r="B6683" s="43"/>
      <c r="C6683" s="43"/>
      <c r="F6683" s="35"/>
    </row>
    <row r="6684" spans="1:6">
      <c r="A6684" s="36"/>
      <c r="B6684" s="43"/>
      <c r="C6684" s="43"/>
      <c r="F6684" s="35"/>
    </row>
    <row r="6685" spans="1:6">
      <c r="A6685" s="36"/>
      <c r="B6685" s="43"/>
      <c r="C6685" s="43"/>
      <c r="F6685" s="35"/>
    </row>
    <row r="6686" spans="1:6">
      <c r="A6686" s="36"/>
      <c r="B6686" s="43"/>
      <c r="C6686" s="43"/>
      <c r="F6686" s="35"/>
    </row>
    <row r="6687" spans="1:6">
      <c r="A6687" s="36"/>
      <c r="B6687" s="43"/>
      <c r="C6687" s="43"/>
      <c r="F6687" s="35"/>
    </row>
    <row r="6688" spans="1:6">
      <c r="A6688" s="36"/>
      <c r="B6688" s="43"/>
      <c r="C6688" s="43"/>
      <c r="F6688" s="35"/>
    </row>
    <row r="6689" spans="1:6">
      <c r="A6689" s="36"/>
      <c r="B6689" s="43"/>
      <c r="C6689" s="43"/>
      <c r="F6689" s="35"/>
    </row>
    <row r="6690" spans="1:6">
      <c r="A6690" s="36"/>
      <c r="B6690" s="43"/>
      <c r="C6690" s="43"/>
      <c r="F6690" s="35"/>
    </row>
    <row r="6691" spans="1:6">
      <c r="A6691" s="36"/>
      <c r="B6691" s="43"/>
      <c r="C6691" s="43"/>
      <c r="F6691" s="35"/>
    </row>
    <row r="6692" spans="1:6">
      <c r="A6692" s="36"/>
      <c r="B6692" s="43"/>
      <c r="C6692" s="43"/>
      <c r="F6692" s="35"/>
    </row>
    <row r="6693" spans="1:6">
      <c r="A6693" s="36"/>
      <c r="B6693" s="43"/>
      <c r="C6693" s="43"/>
      <c r="F6693" s="35"/>
    </row>
    <row r="6694" spans="1:6">
      <c r="A6694" s="36"/>
      <c r="B6694" s="43"/>
      <c r="C6694" s="43"/>
      <c r="F6694" s="35"/>
    </row>
    <row r="6695" spans="1:6">
      <c r="A6695" s="36"/>
      <c r="B6695" s="43"/>
      <c r="C6695" s="43"/>
      <c r="F6695" s="35"/>
    </row>
    <row r="6696" spans="1:6">
      <c r="A6696" s="36"/>
      <c r="B6696" s="43"/>
      <c r="C6696" s="43"/>
      <c r="F6696" s="35"/>
    </row>
    <row r="6697" spans="1:6">
      <c r="A6697" s="36"/>
      <c r="B6697" s="43"/>
      <c r="C6697" s="43"/>
      <c r="F6697" s="35"/>
    </row>
    <row r="6698" spans="1:6">
      <c r="A6698" s="36"/>
      <c r="B6698" s="43"/>
      <c r="C6698" s="43"/>
      <c r="F6698" s="35"/>
    </row>
    <row r="6699" spans="1:6">
      <c r="A6699" s="36"/>
      <c r="B6699" s="43"/>
      <c r="C6699" s="43"/>
      <c r="F6699" s="35"/>
    </row>
    <row r="6700" spans="1:6">
      <c r="A6700" s="36"/>
      <c r="B6700" s="43"/>
      <c r="C6700" s="43"/>
      <c r="F6700" s="35"/>
    </row>
    <row r="6701" spans="1:6">
      <c r="A6701" s="36"/>
      <c r="B6701" s="43"/>
      <c r="C6701" s="43"/>
      <c r="F6701" s="35"/>
    </row>
    <row r="6702" spans="1:6">
      <c r="A6702" s="36"/>
      <c r="B6702" s="43"/>
      <c r="C6702" s="43"/>
      <c r="F6702" s="35"/>
    </row>
    <row r="6703" spans="1:6">
      <c r="A6703" s="36"/>
      <c r="B6703" s="43"/>
      <c r="C6703" s="43"/>
      <c r="F6703" s="35"/>
    </row>
    <row r="6704" spans="1:6">
      <c r="A6704" s="36"/>
      <c r="B6704" s="43"/>
      <c r="C6704" s="43"/>
      <c r="F6704" s="35"/>
    </row>
    <row r="6705" spans="1:6">
      <c r="A6705" s="36"/>
      <c r="B6705" s="43"/>
      <c r="C6705" s="43"/>
      <c r="F6705" s="35"/>
    </row>
    <row r="6706" spans="1:6">
      <c r="A6706" s="36"/>
      <c r="B6706" s="43"/>
      <c r="C6706" s="43"/>
      <c r="F6706" s="35"/>
    </row>
    <row r="6707" spans="1:6">
      <c r="A6707" s="36"/>
      <c r="B6707" s="43"/>
      <c r="C6707" s="43"/>
      <c r="F6707" s="35"/>
    </row>
    <row r="6708" spans="1:6">
      <c r="A6708" s="36"/>
      <c r="B6708" s="43"/>
      <c r="C6708" s="43"/>
      <c r="F6708" s="35"/>
    </row>
    <row r="6709" spans="1:6">
      <c r="A6709" s="36"/>
      <c r="B6709" s="43"/>
      <c r="C6709" s="43"/>
      <c r="F6709" s="35"/>
    </row>
    <row r="6710" spans="1:6">
      <c r="A6710" s="36"/>
      <c r="B6710" s="43"/>
      <c r="C6710" s="43"/>
      <c r="F6710" s="35"/>
    </row>
    <row r="6711" spans="1:6">
      <c r="A6711" s="36"/>
      <c r="B6711" s="43"/>
      <c r="C6711" s="43"/>
      <c r="F6711" s="35"/>
    </row>
    <row r="6712" spans="1:6">
      <c r="A6712" s="36"/>
      <c r="B6712" s="43"/>
      <c r="C6712" s="43"/>
      <c r="F6712" s="35"/>
    </row>
    <row r="6713" spans="1:6">
      <c r="A6713" s="36"/>
      <c r="B6713" s="43"/>
      <c r="C6713" s="43"/>
      <c r="F6713" s="35"/>
    </row>
    <row r="6714" spans="1:6">
      <c r="A6714" s="36"/>
      <c r="B6714" s="43"/>
      <c r="C6714" s="43"/>
      <c r="F6714" s="35"/>
    </row>
    <row r="6715" spans="1:6">
      <c r="A6715" s="36"/>
      <c r="B6715" s="43"/>
      <c r="C6715" s="43"/>
      <c r="F6715" s="35"/>
    </row>
    <row r="6716" spans="1:6">
      <c r="A6716" s="36"/>
      <c r="B6716" s="43"/>
      <c r="C6716" s="43"/>
      <c r="F6716" s="35"/>
    </row>
    <row r="6717" spans="1:6">
      <c r="A6717" s="36"/>
      <c r="B6717" s="43"/>
      <c r="C6717" s="43"/>
      <c r="F6717" s="35"/>
    </row>
    <row r="6718" spans="1:6">
      <c r="A6718" s="36"/>
      <c r="B6718" s="43"/>
      <c r="C6718" s="43"/>
      <c r="F6718" s="35"/>
    </row>
    <row r="6719" spans="1:6">
      <c r="A6719" s="36"/>
      <c r="B6719" s="43"/>
      <c r="C6719" s="43"/>
      <c r="F6719" s="35"/>
    </row>
    <row r="6720" spans="1:6">
      <c r="A6720" s="36"/>
      <c r="B6720" s="43"/>
      <c r="C6720" s="43"/>
      <c r="F6720" s="35"/>
    </row>
    <row r="6721" spans="1:6">
      <c r="A6721" s="36"/>
      <c r="B6721" s="43"/>
      <c r="C6721" s="43"/>
      <c r="F6721" s="35"/>
    </row>
    <row r="6722" spans="1:6">
      <c r="A6722" s="36"/>
      <c r="B6722" s="43"/>
      <c r="C6722" s="43"/>
      <c r="F6722" s="35"/>
    </row>
    <row r="6723" spans="1:6">
      <c r="A6723" s="36"/>
      <c r="B6723" s="43"/>
      <c r="C6723" s="43"/>
      <c r="F6723" s="35"/>
    </row>
    <row r="6724" spans="1:6">
      <c r="A6724" s="36"/>
      <c r="B6724" s="43"/>
      <c r="C6724" s="43"/>
      <c r="F6724" s="35"/>
    </row>
    <row r="6725" spans="1:6">
      <c r="A6725" s="36"/>
      <c r="B6725" s="43"/>
      <c r="C6725" s="43"/>
      <c r="F6725" s="35"/>
    </row>
    <row r="6726" spans="1:6">
      <c r="A6726" s="36"/>
      <c r="B6726" s="43"/>
      <c r="C6726" s="43"/>
      <c r="F6726" s="35"/>
    </row>
    <row r="6727" spans="1:6">
      <c r="A6727" s="36"/>
      <c r="B6727" s="43"/>
      <c r="C6727" s="43"/>
      <c r="F6727" s="35"/>
    </row>
    <row r="6728" spans="1:6">
      <c r="A6728" s="36"/>
      <c r="B6728" s="43"/>
      <c r="C6728" s="43"/>
      <c r="F6728" s="35"/>
    </row>
    <row r="6729" spans="1:6">
      <c r="A6729" s="36"/>
      <c r="B6729" s="43"/>
      <c r="C6729" s="43"/>
      <c r="F6729" s="35"/>
    </row>
    <row r="6730" spans="1:6">
      <c r="A6730" s="36"/>
      <c r="B6730" s="43"/>
      <c r="C6730" s="43"/>
      <c r="F6730" s="35"/>
    </row>
    <row r="6731" spans="1:6">
      <c r="A6731" s="36"/>
      <c r="B6731" s="43"/>
      <c r="C6731" s="43"/>
      <c r="F6731" s="35"/>
    </row>
    <row r="6732" spans="1:6">
      <c r="A6732" s="36"/>
      <c r="B6732" s="43"/>
      <c r="C6732" s="43"/>
      <c r="F6732" s="35"/>
    </row>
    <row r="6733" spans="1:6">
      <c r="A6733" s="36"/>
      <c r="B6733" s="43"/>
      <c r="C6733" s="43"/>
      <c r="F6733" s="35"/>
    </row>
    <row r="6734" spans="1:6">
      <c r="A6734" s="36"/>
      <c r="B6734" s="43"/>
      <c r="C6734" s="43"/>
      <c r="F6734" s="35"/>
    </row>
    <row r="6735" spans="1:6">
      <c r="A6735" s="36"/>
      <c r="B6735" s="43"/>
      <c r="C6735" s="43"/>
      <c r="F6735" s="35"/>
    </row>
    <row r="6736" spans="1:6">
      <c r="A6736" s="36"/>
      <c r="B6736" s="43"/>
      <c r="C6736" s="43"/>
      <c r="F6736" s="35"/>
    </row>
    <row r="6737" spans="1:6">
      <c r="A6737" s="36"/>
      <c r="B6737" s="43"/>
      <c r="C6737" s="43"/>
      <c r="F6737" s="35"/>
    </row>
    <row r="6738" spans="1:6">
      <c r="A6738" s="36"/>
      <c r="B6738" s="43"/>
      <c r="C6738" s="43"/>
      <c r="F6738" s="35"/>
    </row>
    <row r="6739" spans="1:6">
      <c r="A6739" s="36"/>
      <c r="B6739" s="43"/>
      <c r="C6739" s="43"/>
      <c r="F6739" s="35"/>
    </row>
    <row r="6740" spans="1:6">
      <c r="A6740" s="36"/>
      <c r="B6740" s="43"/>
      <c r="C6740" s="43"/>
      <c r="F6740" s="35"/>
    </row>
    <row r="6741" spans="1:6">
      <c r="A6741" s="36"/>
      <c r="B6741" s="43"/>
      <c r="C6741" s="43"/>
      <c r="F6741" s="35"/>
    </row>
    <row r="6742" spans="1:6">
      <c r="A6742" s="36"/>
      <c r="B6742" s="43"/>
      <c r="C6742" s="43"/>
      <c r="F6742" s="35"/>
    </row>
    <row r="6743" spans="1:6">
      <c r="A6743" s="36"/>
      <c r="B6743" s="43"/>
      <c r="C6743" s="43"/>
      <c r="F6743" s="35"/>
    </row>
    <row r="6744" spans="1:6">
      <c r="A6744" s="36"/>
      <c r="B6744" s="43"/>
      <c r="C6744" s="43"/>
      <c r="F6744" s="35"/>
    </row>
    <row r="6745" spans="1:6">
      <c r="A6745" s="36"/>
      <c r="B6745" s="43"/>
      <c r="C6745" s="43"/>
      <c r="F6745" s="35"/>
    </row>
    <row r="6746" spans="1:6">
      <c r="A6746" s="36"/>
      <c r="B6746" s="43"/>
      <c r="C6746" s="43"/>
      <c r="F6746" s="35"/>
    </row>
    <row r="6747" spans="1:6">
      <c r="A6747" s="36"/>
      <c r="B6747" s="43"/>
      <c r="C6747" s="43"/>
      <c r="F6747" s="35"/>
    </row>
    <row r="6748" spans="1:6">
      <c r="A6748" s="36"/>
      <c r="B6748" s="43"/>
      <c r="C6748" s="43"/>
      <c r="F6748" s="35"/>
    </row>
    <row r="6749" spans="1:6">
      <c r="A6749" s="36"/>
      <c r="B6749" s="43"/>
      <c r="C6749" s="43"/>
      <c r="F6749" s="35"/>
    </row>
    <row r="6750" spans="1:6">
      <c r="A6750" s="36"/>
      <c r="B6750" s="43"/>
      <c r="C6750" s="43"/>
      <c r="F6750" s="35"/>
    </row>
    <row r="6751" spans="1:6">
      <c r="A6751" s="36"/>
      <c r="B6751" s="43"/>
      <c r="C6751" s="43"/>
      <c r="F6751" s="35"/>
    </row>
    <row r="6752" spans="1:6">
      <c r="A6752" s="36"/>
      <c r="B6752" s="43"/>
      <c r="C6752" s="43"/>
      <c r="F6752" s="35"/>
    </row>
    <row r="6753" spans="1:6">
      <c r="A6753" s="36"/>
      <c r="B6753" s="43"/>
      <c r="C6753" s="43"/>
      <c r="F6753" s="35"/>
    </row>
    <row r="6754" spans="1:6">
      <c r="A6754" s="36"/>
      <c r="B6754" s="43"/>
      <c r="C6754" s="43"/>
      <c r="F6754" s="35"/>
    </row>
    <row r="6755" spans="1:6">
      <c r="A6755" s="36"/>
      <c r="B6755" s="43"/>
      <c r="C6755" s="43"/>
      <c r="F6755" s="35"/>
    </row>
    <row r="6756" spans="1:6">
      <c r="A6756" s="36"/>
      <c r="B6756" s="43"/>
      <c r="C6756" s="43"/>
      <c r="F6756" s="35"/>
    </row>
    <row r="6757" spans="1:6">
      <c r="A6757" s="36"/>
      <c r="B6757" s="43"/>
      <c r="C6757" s="43"/>
      <c r="F6757" s="35"/>
    </row>
    <row r="6758" spans="1:6">
      <c r="A6758" s="36"/>
      <c r="B6758" s="43"/>
      <c r="C6758" s="43"/>
      <c r="F6758" s="35"/>
    </row>
    <row r="6759" spans="1:6">
      <c r="A6759" s="36"/>
      <c r="B6759" s="43"/>
      <c r="C6759" s="43"/>
      <c r="F6759" s="35"/>
    </row>
    <row r="6760" spans="1:6">
      <c r="A6760" s="36"/>
      <c r="B6760" s="43"/>
      <c r="C6760" s="43"/>
      <c r="F6760" s="35"/>
    </row>
    <row r="6761" spans="1:6">
      <c r="A6761" s="36"/>
      <c r="B6761" s="43"/>
      <c r="C6761" s="43"/>
      <c r="F6761" s="35"/>
    </row>
    <row r="6762" spans="1:6">
      <c r="A6762" s="36"/>
      <c r="B6762" s="43"/>
      <c r="C6762" s="43"/>
      <c r="F6762" s="35"/>
    </row>
    <row r="6763" spans="1:6">
      <c r="A6763" s="36"/>
      <c r="B6763" s="43"/>
      <c r="C6763" s="43"/>
      <c r="F6763" s="35"/>
    </row>
    <row r="6764" spans="1:6">
      <c r="A6764" s="36"/>
      <c r="B6764" s="43"/>
      <c r="C6764" s="43"/>
      <c r="F6764" s="35"/>
    </row>
    <row r="6765" spans="1:6">
      <c r="A6765" s="36"/>
      <c r="B6765" s="43"/>
      <c r="C6765" s="43"/>
      <c r="F6765" s="35"/>
    </row>
    <row r="6766" spans="1:6">
      <c r="A6766" s="36"/>
      <c r="B6766" s="43"/>
      <c r="C6766" s="43"/>
      <c r="F6766" s="35"/>
    </row>
    <row r="6767" spans="1:6">
      <c r="A6767" s="36"/>
      <c r="B6767" s="43"/>
      <c r="C6767" s="43"/>
      <c r="F6767" s="35"/>
    </row>
    <row r="6768" spans="1:6">
      <c r="A6768" s="36"/>
      <c r="B6768" s="43"/>
      <c r="C6768" s="43"/>
      <c r="F6768" s="35"/>
    </row>
    <row r="6769" spans="1:6">
      <c r="A6769" s="36"/>
      <c r="B6769" s="43"/>
      <c r="C6769" s="43"/>
      <c r="F6769" s="35"/>
    </row>
    <row r="6770" spans="1:6">
      <c r="A6770" s="36"/>
      <c r="B6770" s="43"/>
      <c r="C6770" s="43"/>
      <c r="F6770" s="35"/>
    </row>
    <row r="6771" spans="1:6">
      <c r="A6771" s="36"/>
      <c r="B6771" s="43"/>
      <c r="C6771" s="43"/>
      <c r="F6771" s="35"/>
    </row>
    <row r="6772" spans="1:6">
      <c r="A6772" s="36"/>
      <c r="B6772" s="43"/>
      <c r="C6772" s="43"/>
      <c r="F6772" s="35"/>
    </row>
    <row r="6773" spans="1:6">
      <c r="A6773" s="36"/>
      <c r="B6773" s="43"/>
      <c r="C6773" s="43"/>
      <c r="F6773" s="35"/>
    </row>
    <row r="6774" spans="1:6">
      <c r="A6774" s="36"/>
      <c r="B6774" s="43"/>
      <c r="C6774" s="43"/>
      <c r="F6774" s="35"/>
    </row>
    <row r="6775" spans="1:6">
      <c r="A6775" s="36"/>
      <c r="B6775" s="43"/>
      <c r="C6775" s="43"/>
      <c r="F6775" s="35"/>
    </row>
    <row r="6776" spans="1:6">
      <c r="A6776" s="36"/>
      <c r="B6776" s="43"/>
      <c r="C6776" s="43"/>
      <c r="F6776" s="35"/>
    </row>
    <row r="6777" spans="1:6">
      <c r="A6777" s="36"/>
      <c r="B6777" s="43"/>
      <c r="C6777" s="43"/>
      <c r="F6777" s="35"/>
    </row>
    <row r="6778" spans="1:6">
      <c r="A6778" s="36"/>
      <c r="B6778" s="43"/>
      <c r="C6778" s="43"/>
      <c r="F6778" s="35"/>
    </row>
    <row r="6779" spans="1:6">
      <c r="A6779" s="36"/>
      <c r="B6779" s="43"/>
      <c r="C6779" s="43"/>
      <c r="F6779" s="35"/>
    </row>
    <row r="6780" spans="1:6">
      <c r="A6780" s="36"/>
      <c r="B6780" s="43"/>
      <c r="C6780" s="43"/>
      <c r="F6780" s="35"/>
    </row>
    <row r="6781" spans="1:6">
      <c r="A6781" s="36"/>
      <c r="B6781" s="43"/>
      <c r="C6781" s="43"/>
      <c r="F6781" s="35"/>
    </row>
    <row r="6782" spans="1:6">
      <c r="A6782" s="36"/>
      <c r="B6782" s="43"/>
      <c r="C6782" s="43"/>
      <c r="F6782" s="35"/>
    </row>
    <row r="6783" spans="1:6">
      <c r="A6783" s="36"/>
      <c r="B6783" s="43"/>
      <c r="C6783" s="43"/>
      <c r="F6783" s="35"/>
    </row>
    <row r="6784" spans="1:6">
      <c r="A6784" s="36"/>
      <c r="B6784" s="43"/>
      <c r="C6784" s="43"/>
      <c r="F6784" s="35"/>
    </row>
    <row r="6785" spans="1:6">
      <c r="A6785" s="36"/>
      <c r="B6785" s="43"/>
      <c r="C6785" s="43"/>
      <c r="F6785" s="35"/>
    </row>
    <row r="6786" spans="1:6">
      <c r="A6786" s="36"/>
      <c r="B6786" s="43"/>
      <c r="C6786" s="43"/>
      <c r="F6786" s="35"/>
    </row>
    <row r="6787" spans="1:6">
      <c r="A6787" s="36"/>
      <c r="B6787" s="43"/>
      <c r="C6787" s="43"/>
      <c r="F6787" s="35"/>
    </row>
    <row r="6788" spans="1:6">
      <c r="A6788" s="36"/>
      <c r="B6788" s="43"/>
      <c r="C6788" s="43"/>
      <c r="F6788" s="35"/>
    </row>
    <row r="6789" spans="1:6">
      <c r="A6789" s="36"/>
      <c r="B6789" s="43"/>
      <c r="C6789" s="43"/>
      <c r="F6789" s="35"/>
    </row>
    <row r="6790" spans="1:6">
      <c r="A6790" s="36"/>
      <c r="B6790" s="43"/>
      <c r="C6790" s="43"/>
      <c r="F6790" s="35"/>
    </row>
    <row r="6791" spans="1:6">
      <c r="A6791" s="36"/>
      <c r="B6791" s="43"/>
      <c r="C6791" s="43"/>
      <c r="F6791" s="35"/>
    </row>
    <row r="6792" spans="1:6">
      <c r="A6792" s="36"/>
      <c r="B6792" s="43"/>
      <c r="C6792" s="43"/>
      <c r="F6792" s="35"/>
    </row>
    <row r="6793" spans="1:6">
      <c r="A6793" s="36"/>
      <c r="B6793" s="43"/>
      <c r="C6793" s="43"/>
      <c r="F6793" s="35"/>
    </row>
    <row r="6794" spans="1:6">
      <c r="A6794" s="36"/>
      <c r="B6794" s="43"/>
      <c r="C6794" s="43"/>
      <c r="F6794" s="35"/>
    </row>
    <row r="6795" spans="1:6">
      <c r="A6795" s="36"/>
      <c r="B6795" s="43"/>
      <c r="C6795" s="43"/>
      <c r="F6795" s="35"/>
    </row>
    <row r="6796" spans="1:6">
      <c r="A6796" s="36"/>
      <c r="B6796" s="43"/>
      <c r="C6796" s="43"/>
      <c r="F6796" s="35"/>
    </row>
    <row r="6797" spans="1:6">
      <c r="A6797" s="36"/>
      <c r="B6797" s="43"/>
      <c r="C6797" s="43"/>
      <c r="F6797" s="35"/>
    </row>
    <row r="6798" spans="1:6">
      <c r="A6798" s="36"/>
      <c r="B6798" s="43"/>
      <c r="C6798" s="43"/>
      <c r="F6798" s="35"/>
    </row>
    <row r="6799" spans="1:6">
      <c r="A6799" s="36"/>
      <c r="B6799" s="43"/>
      <c r="C6799" s="43"/>
      <c r="F6799" s="35"/>
    </row>
    <row r="6800" spans="1:6">
      <c r="A6800" s="36"/>
      <c r="B6800" s="43"/>
      <c r="C6800" s="43"/>
      <c r="F6800" s="35"/>
    </row>
    <row r="6801" spans="1:6">
      <c r="A6801" s="36"/>
      <c r="B6801" s="43"/>
      <c r="C6801" s="43"/>
      <c r="F6801" s="35"/>
    </row>
    <row r="6802" spans="1:6">
      <c r="A6802" s="36"/>
      <c r="B6802" s="43"/>
      <c r="C6802" s="43"/>
      <c r="F6802" s="35"/>
    </row>
    <row r="6803" spans="1:6">
      <c r="A6803" s="36"/>
      <c r="B6803" s="43"/>
      <c r="C6803" s="43"/>
      <c r="F6803" s="35"/>
    </row>
    <row r="6804" spans="1:6">
      <c r="A6804" s="36"/>
      <c r="B6804" s="43"/>
      <c r="C6804" s="43"/>
      <c r="F6804" s="35"/>
    </row>
    <row r="6805" spans="1:6">
      <c r="A6805" s="36"/>
      <c r="B6805" s="43"/>
      <c r="C6805" s="43"/>
      <c r="F6805" s="35"/>
    </row>
    <row r="6806" spans="1:6">
      <c r="A6806" s="36"/>
      <c r="B6806" s="43"/>
      <c r="C6806" s="43"/>
      <c r="F6806" s="35"/>
    </row>
    <row r="6807" spans="1:6">
      <c r="A6807" s="36"/>
      <c r="B6807" s="43"/>
      <c r="C6807" s="43"/>
      <c r="F6807" s="35"/>
    </row>
    <row r="6808" spans="1:6">
      <c r="A6808" s="36"/>
      <c r="B6808" s="43"/>
      <c r="C6808" s="43"/>
      <c r="F6808" s="35"/>
    </row>
    <row r="6809" spans="1:6">
      <c r="A6809" s="36"/>
      <c r="B6809" s="43"/>
      <c r="C6809" s="43"/>
      <c r="F6809" s="35"/>
    </row>
    <row r="6810" spans="1:6">
      <c r="A6810" s="36"/>
      <c r="B6810" s="43"/>
      <c r="C6810" s="43"/>
      <c r="F6810" s="35"/>
    </row>
    <row r="6811" spans="1:6">
      <c r="A6811" s="36"/>
      <c r="B6811" s="43"/>
      <c r="C6811" s="43"/>
      <c r="F6811" s="35"/>
    </row>
    <row r="6812" spans="1:6">
      <c r="A6812" s="36"/>
      <c r="B6812" s="43"/>
      <c r="C6812" s="43"/>
      <c r="F6812" s="35"/>
    </row>
    <row r="6813" spans="1:6">
      <c r="A6813" s="36"/>
      <c r="B6813" s="43"/>
      <c r="C6813" s="43"/>
      <c r="F6813" s="35"/>
    </row>
    <row r="6814" spans="1:6">
      <c r="A6814" s="36"/>
      <c r="B6814" s="43"/>
      <c r="C6814" s="43"/>
      <c r="F6814" s="35"/>
    </row>
    <row r="6815" spans="1:6">
      <c r="A6815" s="36"/>
      <c r="B6815" s="43"/>
      <c r="C6815" s="43"/>
      <c r="F6815" s="35"/>
    </row>
    <row r="6816" spans="1:6">
      <c r="A6816" s="36"/>
      <c r="B6816" s="43"/>
      <c r="C6816" s="43"/>
      <c r="F6816" s="35"/>
    </row>
    <row r="6817" spans="1:6">
      <c r="A6817" s="36"/>
      <c r="B6817" s="43"/>
      <c r="C6817" s="43"/>
      <c r="F6817" s="35"/>
    </row>
    <row r="6818" spans="1:6">
      <c r="A6818" s="36"/>
      <c r="B6818" s="43"/>
      <c r="C6818" s="43"/>
      <c r="F6818" s="35"/>
    </row>
    <row r="6819" spans="1:6">
      <c r="A6819" s="36"/>
      <c r="B6819" s="43"/>
      <c r="C6819" s="43"/>
      <c r="F6819" s="35"/>
    </row>
    <row r="6820" spans="1:6">
      <c r="A6820" s="36"/>
      <c r="B6820" s="43"/>
      <c r="C6820" s="43"/>
      <c r="F6820" s="35"/>
    </row>
    <row r="6821" spans="1:6">
      <c r="A6821" s="36"/>
      <c r="B6821" s="43"/>
      <c r="C6821" s="43"/>
      <c r="F6821" s="35"/>
    </row>
    <row r="6822" spans="1:6">
      <c r="A6822" s="36"/>
      <c r="B6822" s="43"/>
      <c r="C6822" s="43"/>
      <c r="F6822" s="35"/>
    </row>
    <row r="6823" spans="1:6">
      <c r="A6823" s="36"/>
      <c r="B6823" s="43"/>
      <c r="C6823" s="43"/>
      <c r="F6823" s="35"/>
    </row>
    <row r="6824" spans="1:6">
      <c r="A6824" s="36"/>
      <c r="B6824" s="43"/>
      <c r="C6824" s="43"/>
      <c r="F6824" s="35"/>
    </row>
    <row r="6825" spans="1:6">
      <c r="A6825" s="36"/>
      <c r="B6825" s="43"/>
      <c r="C6825" s="43"/>
      <c r="F6825" s="35"/>
    </row>
    <row r="6826" spans="1:6">
      <c r="A6826" s="36"/>
      <c r="B6826" s="43"/>
      <c r="C6826" s="43"/>
      <c r="F6826" s="35"/>
    </row>
    <row r="6827" spans="1:6">
      <c r="A6827" s="36"/>
      <c r="B6827" s="43"/>
      <c r="C6827" s="43"/>
      <c r="F6827" s="35"/>
    </row>
    <row r="6828" spans="1:6">
      <c r="A6828" s="36"/>
      <c r="B6828" s="43"/>
      <c r="C6828" s="43"/>
      <c r="F6828" s="35"/>
    </row>
    <row r="6829" spans="1:6">
      <c r="A6829" s="36"/>
      <c r="B6829" s="43"/>
      <c r="C6829" s="43"/>
      <c r="F6829" s="35"/>
    </row>
    <row r="6830" spans="1:6">
      <c r="A6830" s="36"/>
      <c r="B6830" s="43"/>
      <c r="C6830" s="43"/>
      <c r="F6830" s="35"/>
    </row>
    <row r="6831" spans="1:6">
      <c r="A6831" s="36"/>
      <c r="B6831" s="43"/>
      <c r="C6831" s="43"/>
      <c r="F6831" s="35"/>
    </row>
    <row r="6832" spans="1:6">
      <c r="A6832" s="36"/>
      <c r="B6832" s="43"/>
      <c r="C6832" s="43"/>
      <c r="F6832" s="35"/>
    </row>
    <row r="6833" spans="1:6">
      <c r="A6833" s="36"/>
      <c r="B6833" s="43"/>
      <c r="C6833" s="43"/>
      <c r="F6833" s="35"/>
    </row>
    <row r="6834" spans="1:6">
      <c r="A6834" s="36"/>
      <c r="B6834" s="43"/>
      <c r="C6834" s="43"/>
      <c r="F6834" s="35"/>
    </row>
    <row r="6835" spans="1:6">
      <c r="A6835" s="36"/>
      <c r="B6835" s="43"/>
      <c r="C6835" s="43"/>
      <c r="F6835" s="35"/>
    </row>
    <row r="6836" spans="1:6">
      <c r="A6836" s="36"/>
      <c r="B6836" s="43"/>
      <c r="C6836" s="43"/>
      <c r="F6836" s="35"/>
    </row>
    <row r="6837" spans="1:6">
      <c r="A6837" s="36"/>
      <c r="B6837" s="43"/>
      <c r="C6837" s="43"/>
      <c r="F6837" s="35"/>
    </row>
    <row r="6838" spans="1:6">
      <c r="A6838" s="36"/>
      <c r="B6838" s="43"/>
      <c r="C6838" s="43"/>
      <c r="F6838" s="35"/>
    </row>
    <row r="6839" spans="1:6">
      <c r="A6839" s="36"/>
      <c r="B6839" s="43"/>
      <c r="C6839" s="43"/>
      <c r="F6839" s="35"/>
    </row>
    <row r="6840" spans="1:6">
      <c r="A6840" s="36"/>
      <c r="B6840" s="43"/>
      <c r="C6840" s="43"/>
      <c r="F6840" s="35"/>
    </row>
    <row r="6841" spans="1:6">
      <c r="A6841" s="36"/>
      <c r="B6841" s="43"/>
      <c r="C6841" s="43"/>
      <c r="F6841" s="35"/>
    </row>
    <row r="6842" spans="1:6">
      <c r="A6842" s="36"/>
      <c r="B6842" s="43"/>
      <c r="C6842" s="43"/>
      <c r="F6842" s="35"/>
    </row>
    <row r="6843" spans="1:6">
      <c r="A6843" s="36"/>
      <c r="B6843" s="43"/>
      <c r="C6843" s="43"/>
      <c r="F6843" s="35"/>
    </row>
    <row r="6844" spans="1:6">
      <c r="A6844" s="36"/>
      <c r="B6844" s="43"/>
      <c r="C6844" s="43"/>
      <c r="F6844" s="35"/>
    </row>
    <row r="6845" spans="1:6">
      <c r="A6845" s="36"/>
      <c r="B6845" s="43"/>
      <c r="C6845" s="43"/>
      <c r="F6845" s="35"/>
    </row>
    <row r="6846" spans="1:6">
      <c r="A6846" s="36"/>
      <c r="B6846" s="43"/>
      <c r="C6846" s="43"/>
      <c r="F6846" s="35"/>
    </row>
    <row r="6847" spans="1:6">
      <c r="A6847" s="36"/>
      <c r="B6847" s="43"/>
      <c r="C6847" s="43"/>
      <c r="F6847" s="35"/>
    </row>
    <row r="6848" spans="1:6">
      <c r="A6848" s="36"/>
      <c r="B6848" s="43"/>
      <c r="C6848" s="43"/>
      <c r="F6848" s="35"/>
    </row>
    <row r="6849" spans="1:6">
      <c r="A6849" s="36"/>
      <c r="B6849" s="43"/>
      <c r="C6849" s="43"/>
      <c r="F6849" s="35"/>
    </row>
    <row r="6850" spans="1:6">
      <c r="A6850" s="36"/>
      <c r="B6850" s="43"/>
      <c r="C6850" s="43"/>
      <c r="F6850" s="35"/>
    </row>
    <row r="6851" spans="1:6">
      <c r="A6851" s="36"/>
      <c r="B6851" s="43"/>
      <c r="C6851" s="43"/>
      <c r="F6851" s="35"/>
    </row>
    <row r="6852" spans="1:6">
      <c r="A6852" s="36"/>
      <c r="B6852" s="43"/>
      <c r="C6852" s="43"/>
      <c r="F6852" s="35"/>
    </row>
    <row r="6853" spans="1:6">
      <c r="A6853" s="36"/>
      <c r="B6853" s="43"/>
      <c r="C6853" s="43"/>
      <c r="F6853" s="35"/>
    </row>
    <row r="6854" spans="1:6">
      <c r="A6854" s="36"/>
      <c r="B6854" s="43"/>
      <c r="C6854" s="43"/>
      <c r="F6854" s="35"/>
    </row>
    <row r="6855" spans="1:6">
      <c r="A6855" s="36"/>
      <c r="B6855" s="43"/>
      <c r="C6855" s="43"/>
      <c r="F6855" s="35"/>
    </row>
    <row r="6856" spans="1:6">
      <c r="A6856" s="36"/>
      <c r="B6856" s="43"/>
      <c r="C6856" s="43"/>
      <c r="F6856" s="35"/>
    </row>
    <row r="6857" spans="1:6">
      <c r="A6857" s="36"/>
      <c r="B6857" s="43"/>
      <c r="C6857" s="43"/>
      <c r="F6857" s="35"/>
    </row>
    <row r="6858" spans="1:6">
      <c r="A6858" s="36"/>
      <c r="B6858" s="43"/>
      <c r="C6858" s="43"/>
      <c r="F6858" s="35"/>
    </row>
    <row r="6859" spans="1:6">
      <c r="A6859" s="36"/>
      <c r="B6859" s="43"/>
      <c r="C6859" s="43"/>
      <c r="F6859" s="35"/>
    </row>
    <row r="6860" spans="1:6">
      <c r="A6860" s="36"/>
      <c r="B6860" s="43"/>
      <c r="C6860" s="43"/>
      <c r="F6860" s="35"/>
    </row>
    <row r="6861" spans="1:6">
      <c r="A6861" s="36"/>
      <c r="B6861" s="43"/>
      <c r="C6861" s="43"/>
      <c r="F6861" s="35"/>
    </row>
    <row r="6862" spans="1:6">
      <c r="A6862" s="36"/>
      <c r="B6862" s="43"/>
      <c r="C6862" s="43"/>
      <c r="F6862" s="35"/>
    </row>
    <row r="6863" spans="1:6">
      <c r="A6863" s="36"/>
      <c r="B6863" s="43"/>
      <c r="C6863" s="43"/>
      <c r="F6863" s="35"/>
    </row>
    <row r="6864" spans="1:6">
      <c r="A6864" s="36"/>
      <c r="B6864" s="43"/>
      <c r="C6864" s="43"/>
      <c r="F6864" s="35"/>
    </row>
    <row r="6865" spans="1:6">
      <c r="A6865" s="36"/>
      <c r="B6865" s="43"/>
      <c r="C6865" s="43"/>
      <c r="F6865" s="35"/>
    </row>
    <row r="6866" spans="1:6">
      <c r="A6866" s="36"/>
      <c r="B6866" s="43"/>
      <c r="C6866" s="43"/>
      <c r="F6866" s="35"/>
    </row>
    <row r="6867" spans="1:6">
      <c r="A6867" s="36"/>
      <c r="B6867" s="43"/>
      <c r="C6867" s="43"/>
      <c r="F6867" s="35"/>
    </row>
    <row r="6868" spans="1:6">
      <c r="A6868" s="36"/>
      <c r="B6868" s="43"/>
      <c r="C6868" s="43"/>
      <c r="F6868" s="35"/>
    </row>
    <row r="6869" spans="1:6">
      <c r="A6869" s="36"/>
      <c r="B6869" s="43"/>
      <c r="C6869" s="43"/>
      <c r="F6869" s="35"/>
    </row>
    <row r="6870" spans="1:6">
      <c r="A6870" s="36"/>
      <c r="B6870" s="43"/>
      <c r="C6870" s="43"/>
      <c r="F6870" s="35"/>
    </row>
    <row r="6871" spans="1:6">
      <c r="A6871" s="36"/>
      <c r="B6871" s="43"/>
      <c r="C6871" s="43"/>
      <c r="F6871" s="35"/>
    </row>
    <row r="6872" spans="1:6">
      <c r="A6872" s="36"/>
      <c r="B6872" s="43"/>
      <c r="C6872" s="43"/>
      <c r="F6872" s="35"/>
    </row>
    <row r="6873" spans="1:6">
      <c r="A6873" s="36"/>
      <c r="B6873" s="43"/>
      <c r="C6873" s="43"/>
      <c r="F6873" s="35"/>
    </row>
    <row r="6874" spans="1:6">
      <c r="A6874" s="36"/>
      <c r="B6874" s="43"/>
      <c r="C6874" s="43"/>
      <c r="F6874" s="35"/>
    </row>
    <row r="6875" spans="1:6">
      <c r="A6875" s="36"/>
      <c r="B6875" s="43"/>
      <c r="C6875" s="43"/>
      <c r="F6875" s="35"/>
    </row>
    <row r="6876" spans="1:6">
      <c r="A6876" s="36"/>
      <c r="B6876" s="43"/>
      <c r="C6876" s="43"/>
      <c r="F6876" s="35"/>
    </row>
    <row r="6877" spans="1:6">
      <c r="A6877" s="36"/>
      <c r="B6877" s="43"/>
      <c r="C6877" s="43"/>
      <c r="F6877" s="35"/>
    </row>
    <row r="6878" spans="1:6">
      <c r="A6878" s="36"/>
      <c r="B6878" s="43"/>
      <c r="C6878" s="43"/>
      <c r="F6878" s="35"/>
    </row>
    <row r="6879" spans="1:6">
      <c r="A6879" s="36"/>
      <c r="B6879" s="43"/>
      <c r="C6879" s="43"/>
      <c r="F6879" s="35"/>
    </row>
    <row r="6880" spans="1:6">
      <c r="A6880" s="36"/>
      <c r="B6880" s="43"/>
      <c r="C6880" s="43"/>
      <c r="F6880" s="35"/>
    </row>
    <row r="6881" spans="1:6">
      <c r="A6881" s="36"/>
      <c r="B6881" s="43"/>
      <c r="C6881" s="43"/>
      <c r="F6881" s="35"/>
    </row>
    <row r="6882" spans="1:6">
      <c r="A6882" s="36"/>
      <c r="B6882" s="43"/>
      <c r="C6882" s="43"/>
      <c r="F6882" s="35"/>
    </row>
    <row r="6883" spans="1:6">
      <c r="A6883" s="36"/>
      <c r="B6883" s="43"/>
      <c r="C6883" s="43"/>
      <c r="F6883" s="35"/>
    </row>
    <row r="6884" spans="1:6">
      <c r="A6884" s="36"/>
      <c r="B6884" s="43"/>
      <c r="C6884" s="43"/>
      <c r="F6884" s="35"/>
    </row>
    <row r="6885" spans="1:6">
      <c r="A6885" s="36"/>
      <c r="B6885" s="43"/>
      <c r="C6885" s="43"/>
      <c r="F6885" s="35"/>
    </row>
    <row r="6886" spans="1:6">
      <c r="A6886" s="36"/>
      <c r="B6886" s="43"/>
      <c r="C6886" s="43"/>
      <c r="F6886" s="35"/>
    </row>
    <row r="6887" spans="1:6">
      <c r="A6887" s="36"/>
      <c r="B6887" s="43"/>
      <c r="C6887" s="43"/>
      <c r="F6887" s="35"/>
    </row>
    <row r="6888" spans="1:6">
      <c r="A6888" s="36"/>
      <c r="B6888" s="43"/>
      <c r="C6888" s="43"/>
      <c r="F6888" s="35"/>
    </row>
    <row r="6889" spans="1:6">
      <c r="A6889" s="36"/>
      <c r="B6889" s="43"/>
      <c r="C6889" s="43"/>
      <c r="F6889" s="35"/>
    </row>
    <row r="6890" spans="1:6">
      <c r="A6890" s="36"/>
      <c r="B6890" s="43"/>
      <c r="C6890" s="43"/>
      <c r="F6890" s="35"/>
    </row>
    <row r="6891" spans="1:6">
      <c r="A6891" s="36"/>
      <c r="B6891" s="43"/>
      <c r="C6891" s="43"/>
      <c r="F6891" s="35"/>
    </row>
    <row r="6892" spans="1:6">
      <c r="A6892" s="36"/>
      <c r="B6892" s="43"/>
      <c r="C6892" s="43"/>
      <c r="F6892" s="35"/>
    </row>
    <row r="6893" spans="1:6">
      <c r="A6893" s="36"/>
      <c r="B6893" s="43"/>
      <c r="C6893" s="43"/>
      <c r="F6893" s="35"/>
    </row>
    <row r="6894" spans="1:6">
      <c r="A6894" s="36"/>
      <c r="B6894" s="43"/>
      <c r="C6894" s="43"/>
      <c r="F6894" s="35"/>
    </row>
    <row r="6895" spans="1:6">
      <c r="A6895" s="36"/>
      <c r="B6895" s="43"/>
      <c r="C6895" s="43"/>
      <c r="F6895" s="35"/>
    </row>
    <row r="6896" spans="1:6">
      <c r="A6896" s="36"/>
      <c r="B6896" s="43"/>
      <c r="C6896" s="43"/>
      <c r="F6896" s="35"/>
    </row>
    <row r="6897" spans="1:6">
      <c r="A6897" s="36"/>
      <c r="B6897" s="43"/>
      <c r="C6897" s="43"/>
      <c r="F6897" s="35"/>
    </row>
    <row r="6898" spans="1:6">
      <c r="A6898" s="36"/>
      <c r="B6898" s="43"/>
      <c r="C6898" s="43"/>
      <c r="F6898" s="35"/>
    </row>
    <row r="6899" spans="1:6">
      <c r="A6899" s="36"/>
      <c r="B6899" s="43"/>
      <c r="C6899" s="43"/>
      <c r="F6899" s="35"/>
    </row>
    <row r="6900" spans="1:6">
      <c r="A6900" s="36"/>
      <c r="B6900" s="43"/>
      <c r="C6900" s="43"/>
      <c r="F6900" s="35"/>
    </row>
    <row r="6901" spans="1:6">
      <c r="A6901" s="36"/>
      <c r="B6901" s="43"/>
      <c r="C6901" s="43"/>
      <c r="F6901" s="35"/>
    </row>
    <row r="6902" spans="1:6">
      <c r="A6902" s="36"/>
      <c r="B6902" s="43"/>
      <c r="C6902" s="43"/>
      <c r="F6902" s="35"/>
    </row>
    <row r="6903" spans="1:6">
      <c r="A6903" s="36"/>
      <c r="B6903" s="43"/>
      <c r="C6903" s="43"/>
      <c r="F6903" s="35"/>
    </row>
    <row r="6904" spans="1:6">
      <c r="A6904" s="36"/>
      <c r="B6904" s="43"/>
      <c r="C6904" s="43"/>
      <c r="F6904" s="35"/>
    </row>
    <row r="6905" spans="1:6">
      <c r="A6905" s="36"/>
      <c r="B6905" s="43"/>
      <c r="C6905" s="43"/>
      <c r="F6905" s="35"/>
    </row>
    <row r="6906" spans="1:6">
      <c r="A6906" s="36"/>
      <c r="B6906" s="43"/>
      <c r="C6906" s="43"/>
      <c r="F6906" s="35"/>
    </row>
    <row r="6907" spans="1:6">
      <c r="A6907" s="36"/>
      <c r="B6907" s="43"/>
      <c r="C6907" s="43"/>
      <c r="F6907" s="35"/>
    </row>
    <row r="6908" spans="1:6">
      <c r="A6908" s="36"/>
      <c r="B6908" s="43"/>
      <c r="C6908" s="43"/>
      <c r="F6908" s="35"/>
    </row>
    <row r="6909" spans="1:6">
      <c r="A6909" s="36"/>
      <c r="B6909" s="43"/>
      <c r="C6909" s="43"/>
      <c r="F6909" s="35"/>
    </row>
    <row r="6910" spans="1:6">
      <c r="A6910" s="36"/>
      <c r="B6910" s="43"/>
      <c r="C6910" s="43"/>
      <c r="F6910" s="35"/>
    </row>
    <row r="6911" spans="1:6">
      <c r="A6911" s="36"/>
      <c r="B6911" s="43"/>
      <c r="C6911" s="43"/>
      <c r="F6911" s="35"/>
    </row>
    <row r="6912" spans="1:6">
      <c r="A6912" s="36"/>
      <c r="B6912" s="43"/>
      <c r="C6912" s="43"/>
      <c r="F6912" s="35"/>
    </row>
    <row r="6913" spans="1:6">
      <c r="A6913" s="36"/>
      <c r="B6913" s="43"/>
      <c r="C6913" s="43"/>
      <c r="F6913" s="35"/>
    </row>
    <row r="6914" spans="1:6">
      <c r="A6914" s="36"/>
      <c r="B6914" s="43"/>
      <c r="C6914" s="43"/>
      <c r="F6914" s="35"/>
    </row>
    <row r="6915" spans="1:6">
      <c r="A6915" s="36"/>
      <c r="B6915" s="43"/>
      <c r="C6915" s="43"/>
      <c r="F6915" s="35"/>
    </row>
    <row r="6916" spans="1:6">
      <c r="A6916" s="36"/>
      <c r="B6916" s="43"/>
      <c r="C6916" s="43"/>
      <c r="F6916" s="35"/>
    </row>
    <row r="6917" spans="1:6">
      <c r="A6917" s="36"/>
      <c r="B6917" s="43"/>
      <c r="C6917" s="43"/>
      <c r="F6917" s="35"/>
    </row>
    <row r="6918" spans="1:6">
      <c r="A6918" s="36"/>
      <c r="B6918" s="43"/>
      <c r="C6918" s="43"/>
      <c r="F6918" s="35"/>
    </row>
    <row r="6919" spans="1:6">
      <c r="A6919" s="36"/>
      <c r="B6919" s="43"/>
      <c r="C6919" s="43"/>
      <c r="F6919" s="35"/>
    </row>
    <row r="6920" spans="1:6">
      <c r="A6920" s="36"/>
      <c r="B6920" s="43"/>
      <c r="C6920" s="43"/>
      <c r="F6920" s="35"/>
    </row>
    <row r="6921" spans="1:6">
      <c r="A6921" s="36"/>
      <c r="B6921" s="43"/>
      <c r="C6921" s="43"/>
      <c r="F6921" s="35"/>
    </row>
    <row r="6922" spans="1:6">
      <c r="A6922" s="36"/>
      <c r="B6922" s="43"/>
      <c r="C6922" s="43"/>
      <c r="F6922" s="35"/>
    </row>
    <row r="6923" spans="1:6">
      <c r="A6923" s="36"/>
      <c r="B6923" s="43"/>
      <c r="C6923" s="43"/>
      <c r="F6923" s="35"/>
    </row>
    <row r="6924" spans="1:6">
      <c r="A6924" s="36"/>
      <c r="B6924" s="43"/>
      <c r="C6924" s="43"/>
      <c r="F6924" s="35"/>
    </row>
    <row r="6925" spans="1:6">
      <c r="A6925" s="36"/>
      <c r="B6925" s="43"/>
      <c r="C6925" s="43"/>
      <c r="F6925" s="35"/>
    </row>
    <row r="6926" spans="1:6">
      <c r="A6926" s="36"/>
      <c r="B6926" s="43"/>
      <c r="C6926" s="43"/>
      <c r="F6926" s="35"/>
    </row>
    <row r="6927" spans="1:6">
      <c r="A6927" s="36"/>
      <c r="B6927" s="43"/>
      <c r="C6927" s="43"/>
      <c r="F6927" s="35"/>
    </row>
    <row r="6928" spans="1:6">
      <c r="A6928" s="36"/>
      <c r="B6928" s="43"/>
      <c r="C6928" s="43"/>
      <c r="F6928" s="35"/>
    </row>
    <row r="6929" spans="1:6">
      <c r="A6929" s="36"/>
      <c r="B6929" s="43"/>
      <c r="C6929" s="43"/>
      <c r="F6929" s="35"/>
    </row>
    <row r="6930" spans="1:6">
      <c r="A6930" s="36"/>
      <c r="B6930" s="43"/>
      <c r="C6930" s="43"/>
      <c r="F6930" s="35"/>
    </row>
    <row r="6931" spans="1:6">
      <c r="A6931" s="36"/>
      <c r="B6931" s="43"/>
      <c r="C6931" s="43"/>
      <c r="F6931" s="35"/>
    </row>
    <row r="6932" spans="1:6">
      <c r="A6932" s="36"/>
      <c r="B6932" s="43"/>
      <c r="C6932" s="43"/>
      <c r="F6932" s="35"/>
    </row>
    <row r="6933" spans="1:6">
      <c r="A6933" s="36"/>
      <c r="B6933" s="43"/>
      <c r="C6933" s="43"/>
      <c r="F6933" s="35"/>
    </row>
    <row r="6934" spans="1:6">
      <c r="A6934" s="36"/>
      <c r="B6934" s="43"/>
      <c r="C6934" s="43"/>
      <c r="F6934" s="35"/>
    </row>
    <row r="6935" spans="1:6">
      <c r="A6935" s="36"/>
      <c r="B6935" s="43"/>
      <c r="C6935" s="43"/>
      <c r="F6935" s="35"/>
    </row>
    <row r="6936" spans="1:6">
      <c r="A6936" s="36"/>
      <c r="B6936" s="43"/>
      <c r="C6936" s="43"/>
      <c r="F6936" s="35"/>
    </row>
    <row r="6937" spans="1:6">
      <c r="A6937" s="36"/>
      <c r="B6937" s="43"/>
      <c r="C6937" s="43"/>
      <c r="F6937" s="35"/>
    </row>
    <row r="6938" spans="1:6">
      <c r="A6938" s="36"/>
      <c r="B6938" s="43"/>
      <c r="C6938" s="43"/>
      <c r="F6938" s="35"/>
    </row>
    <row r="6939" spans="1:6">
      <c r="A6939" s="36"/>
      <c r="B6939" s="43"/>
      <c r="C6939" s="43"/>
      <c r="F6939" s="35"/>
    </row>
    <row r="6940" spans="1:6">
      <c r="A6940" s="36"/>
      <c r="B6940" s="43"/>
      <c r="C6940" s="43"/>
      <c r="F6940" s="35"/>
    </row>
    <row r="6941" spans="1:6">
      <c r="A6941" s="36"/>
      <c r="B6941" s="43"/>
      <c r="C6941" s="43"/>
      <c r="F6941" s="35"/>
    </row>
    <row r="6942" spans="1:6">
      <c r="A6942" s="36"/>
      <c r="B6942" s="43"/>
      <c r="C6942" s="43"/>
      <c r="F6942" s="35"/>
    </row>
    <row r="6943" spans="1:6">
      <c r="A6943" s="36"/>
      <c r="B6943" s="43"/>
      <c r="C6943" s="43"/>
      <c r="F6943" s="35"/>
    </row>
    <row r="6944" spans="1:6">
      <c r="A6944" s="36"/>
      <c r="B6944" s="43"/>
      <c r="C6944" s="43"/>
      <c r="F6944" s="35"/>
    </row>
    <row r="6945" spans="1:6">
      <c r="A6945" s="36"/>
      <c r="B6945" s="43"/>
      <c r="C6945" s="43"/>
      <c r="F6945" s="35"/>
    </row>
    <row r="6946" spans="1:6">
      <c r="A6946" s="36"/>
      <c r="B6946" s="43"/>
      <c r="C6946" s="43"/>
      <c r="F6946" s="35"/>
    </row>
    <row r="6947" spans="1:6">
      <c r="A6947" s="36"/>
      <c r="B6947" s="43"/>
      <c r="C6947" s="43"/>
      <c r="F6947" s="35"/>
    </row>
    <row r="6948" spans="1:6">
      <c r="A6948" s="36"/>
      <c r="B6948" s="43"/>
      <c r="C6948" s="43"/>
      <c r="F6948" s="35"/>
    </row>
    <row r="6949" spans="1:6">
      <c r="A6949" s="36"/>
      <c r="B6949" s="43"/>
      <c r="C6949" s="43"/>
      <c r="F6949" s="35"/>
    </row>
    <row r="6950" spans="1:6">
      <c r="A6950" s="36"/>
      <c r="B6950" s="43"/>
      <c r="C6950" s="43"/>
      <c r="F6950" s="35"/>
    </row>
    <row r="6951" spans="1:6">
      <c r="A6951" s="36"/>
      <c r="B6951" s="43"/>
      <c r="C6951" s="43"/>
      <c r="F6951" s="35"/>
    </row>
    <row r="6952" spans="1:6">
      <c r="A6952" s="36"/>
      <c r="B6952" s="43"/>
      <c r="C6952" s="43"/>
      <c r="F6952" s="35"/>
    </row>
    <row r="6953" spans="1:6">
      <c r="A6953" s="36"/>
      <c r="B6953" s="43"/>
      <c r="C6953" s="43"/>
      <c r="F6953" s="35"/>
    </row>
    <row r="6954" spans="1:6">
      <c r="A6954" s="36"/>
      <c r="B6954" s="43"/>
      <c r="C6954" s="43"/>
      <c r="F6954" s="35"/>
    </row>
    <row r="6955" spans="1:6">
      <c r="A6955" s="36"/>
      <c r="B6955" s="43"/>
      <c r="C6955" s="43"/>
      <c r="F6955" s="35"/>
    </row>
    <row r="6956" spans="1:6">
      <c r="A6956" s="36"/>
      <c r="B6956" s="43"/>
      <c r="C6956" s="43"/>
      <c r="F6956" s="35"/>
    </row>
    <row r="6957" spans="1:6">
      <c r="A6957" s="36"/>
      <c r="B6957" s="43"/>
      <c r="C6957" s="43"/>
      <c r="F6957" s="35"/>
    </row>
    <row r="6958" spans="1:6">
      <c r="A6958" s="36"/>
      <c r="B6958" s="43"/>
      <c r="C6958" s="43"/>
      <c r="F6958" s="35"/>
    </row>
    <row r="6959" spans="1:6">
      <c r="A6959" s="36"/>
      <c r="B6959" s="43"/>
      <c r="C6959" s="43"/>
      <c r="F6959" s="35"/>
    </row>
    <row r="6960" spans="1:6">
      <c r="A6960" s="36"/>
      <c r="B6960" s="43"/>
      <c r="C6960" s="43"/>
      <c r="F6960" s="35"/>
    </row>
    <row r="6961" spans="1:6">
      <c r="A6961" s="36"/>
      <c r="B6961" s="43"/>
      <c r="C6961" s="43"/>
      <c r="F6961" s="35"/>
    </row>
    <row r="6962" spans="1:6">
      <c r="A6962" s="36"/>
      <c r="B6962" s="43"/>
      <c r="C6962" s="43"/>
      <c r="F6962" s="35"/>
    </row>
    <row r="6963" spans="1:6">
      <c r="A6963" s="36"/>
      <c r="B6963" s="43"/>
      <c r="C6963" s="43"/>
      <c r="F6963" s="35"/>
    </row>
    <row r="6964" spans="1:6">
      <c r="A6964" s="36"/>
      <c r="B6964" s="43"/>
      <c r="C6964" s="43"/>
      <c r="F6964" s="35"/>
    </row>
    <row r="6965" spans="1:6">
      <c r="A6965" s="36"/>
      <c r="B6965" s="43"/>
      <c r="C6965" s="43"/>
      <c r="F6965" s="35"/>
    </row>
    <row r="6966" spans="1:6">
      <c r="A6966" s="36"/>
      <c r="B6966" s="43"/>
      <c r="C6966" s="43"/>
      <c r="F6966" s="35"/>
    </row>
    <row r="6967" spans="1:6">
      <c r="A6967" s="36"/>
      <c r="B6967" s="43"/>
      <c r="C6967" s="43"/>
      <c r="F6967" s="35"/>
    </row>
    <row r="6968" spans="1:6">
      <c r="A6968" s="36"/>
      <c r="B6968" s="43"/>
      <c r="C6968" s="43"/>
      <c r="F6968" s="35"/>
    </row>
    <row r="6969" spans="1:6">
      <c r="A6969" s="36"/>
      <c r="B6969" s="43"/>
      <c r="C6969" s="43"/>
      <c r="F6969" s="35"/>
    </row>
    <row r="6970" spans="1:6">
      <c r="A6970" s="36"/>
      <c r="B6970" s="43"/>
      <c r="C6970" s="43"/>
      <c r="F6970" s="35"/>
    </row>
    <row r="6971" spans="1:6">
      <c r="A6971" s="36"/>
      <c r="B6971" s="43"/>
      <c r="C6971" s="43"/>
      <c r="F6971" s="35"/>
    </row>
    <row r="6972" spans="1:6">
      <c r="A6972" s="36"/>
      <c r="B6972" s="43"/>
      <c r="C6972" s="43"/>
      <c r="F6972" s="35"/>
    </row>
    <row r="6973" spans="1:6">
      <c r="A6973" s="36"/>
      <c r="B6973" s="43"/>
      <c r="C6973" s="43"/>
      <c r="F6973" s="35"/>
    </row>
    <row r="6974" spans="1:6">
      <c r="A6974" s="36"/>
      <c r="B6974" s="43"/>
      <c r="C6974" s="43"/>
      <c r="F6974" s="35"/>
    </row>
    <row r="6975" spans="1:6">
      <c r="A6975" s="36"/>
      <c r="B6975" s="43"/>
      <c r="C6975" s="43"/>
      <c r="F6975" s="35"/>
    </row>
    <row r="6976" spans="1:6">
      <c r="A6976" s="36"/>
      <c r="B6976" s="43"/>
      <c r="C6976" s="43"/>
      <c r="F6976" s="35"/>
    </row>
    <row r="6977" spans="1:6">
      <c r="A6977" s="36"/>
      <c r="B6977" s="43"/>
      <c r="C6977" s="43"/>
      <c r="F6977" s="35"/>
    </row>
    <row r="6978" spans="1:6">
      <c r="A6978" s="36"/>
      <c r="B6978" s="43"/>
      <c r="C6978" s="43"/>
      <c r="F6978" s="35"/>
    </row>
    <row r="6979" spans="1:6">
      <c r="A6979" s="36"/>
      <c r="B6979" s="43"/>
      <c r="C6979" s="43"/>
      <c r="F6979" s="35"/>
    </row>
    <row r="6980" spans="1:6">
      <c r="A6980" s="36"/>
      <c r="B6980" s="43"/>
      <c r="C6980" s="43"/>
      <c r="F6980" s="35"/>
    </row>
    <row r="6981" spans="1:6">
      <c r="A6981" s="36"/>
      <c r="B6981" s="43"/>
      <c r="C6981" s="43"/>
      <c r="F6981" s="35"/>
    </row>
    <row r="6982" spans="1:6">
      <c r="A6982" s="36"/>
      <c r="B6982" s="43"/>
      <c r="C6982" s="43"/>
      <c r="F6982" s="35"/>
    </row>
    <row r="6983" spans="1:6">
      <c r="A6983" s="36"/>
      <c r="B6983" s="43"/>
      <c r="C6983" s="43"/>
      <c r="F6983" s="35"/>
    </row>
    <row r="6984" spans="1:6">
      <c r="A6984" s="36"/>
      <c r="B6984" s="43"/>
      <c r="C6984" s="43"/>
      <c r="F6984" s="35"/>
    </row>
    <row r="6985" spans="1:6">
      <c r="A6985" s="36"/>
      <c r="B6985" s="43"/>
      <c r="C6985" s="43"/>
      <c r="F6985" s="35"/>
    </row>
    <row r="6986" spans="1:6">
      <c r="A6986" s="36"/>
      <c r="B6986" s="43"/>
      <c r="C6986" s="43"/>
      <c r="F6986" s="35"/>
    </row>
    <row r="6987" spans="1:6">
      <c r="A6987" s="36"/>
      <c r="B6987" s="43"/>
      <c r="C6987" s="43"/>
      <c r="F6987" s="35"/>
    </row>
    <row r="6988" spans="1:6">
      <c r="A6988" s="36"/>
      <c r="B6988" s="43"/>
      <c r="C6988" s="43"/>
      <c r="F6988" s="35"/>
    </row>
    <row r="6989" spans="1:6">
      <c r="A6989" s="36"/>
      <c r="B6989" s="43"/>
      <c r="C6989" s="43"/>
      <c r="F6989" s="35"/>
    </row>
    <row r="6990" spans="1:6">
      <c r="A6990" s="36"/>
      <c r="B6990" s="43"/>
      <c r="C6990" s="43"/>
      <c r="F6990" s="35"/>
    </row>
    <row r="6991" spans="1:6">
      <c r="A6991" s="36"/>
      <c r="B6991" s="43"/>
      <c r="C6991" s="43"/>
      <c r="F6991" s="35"/>
    </row>
    <row r="6992" spans="1:6">
      <c r="A6992" s="36"/>
      <c r="B6992" s="43"/>
      <c r="C6992" s="43"/>
      <c r="F6992" s="35"/>
    </row>
    <row r="6993" spans="1:6">
      <c r="A6993" s="36"/>
      <c r="B6993" s="43"/>
      <c r="C6993" s="43"/>
      <c r="F6993" s="35"/>
    </row>
    <row r="6994" spans="1:6">
      <c r="A6994" s="36"/>
      <c r="B6994" s="43"/>
      <c r="C6994" s="43"/>
      <c r="F6994" s="35"/>
    </row>
    <row r="6995" spans="1:6">
      <c r="A6995" s="36"/>
      <c r="B6995" s="43"/>
      <c r="C6995" s="43"/>
      <c r="F6995" s="35"/>
    </row>
    <row r="6996" spans="1:6">
      <c r="A6996" s="36"/>
      <c r="B6996" s="43"/>
      <c r="C6996" s="43"/>
      <c r="F6996" s="35"/>
    </row>
    <row r="6997" spans="1:6">
      <c r="A6997" s="36"/>
      <c r="B6997" s="43"/>
      <c r="C6997" s="43"/>
      <c r="F6997" s="35"/>
    </row>
    <row r="6998" spans="1:6">
      <c r="A6998" s="36"/>
      <c r="B6998" s="43"/>
      <c r="C6998" s="43"/>
      <c r="F6998" s="35"/>
    </row>
    <row r="6999" spans="1:6">
      <c r="A6999" s="36"/>
      <c r="B6999" s="43"/>
      <c r="C6999" s="43"/>
      <c r="F6999" s="35"/>
    </row>
    <row r="7000" spans="1:6">
      <c r="A7000" s="36"/>
      <c r="B7000" s="43"/>
      <c r="C7000" s="43"/>
      <c r="F7000" s="35"/>
    </row>
    <row r="7001" spans="1:6">
      <c r="A7001" s="36"/>
      <c r="B7001" s="43"/>
      <c r="C7001" s="43"/>
      <c r="F7001" s="35"/>
    </row>
    <row r="7002" spans="1:6">
      <c r="A7002" s="36"/>
      <c r="B7002" s="43"/>
      <c r="C7002" s="43"/>
      <c r="F7002" s="35"/>
    </row>
    <row r="7003" spans="1:6">
      <c r="A7003" s="36"/>
      <c r="B7003" s="43"/>
      <c r="C7003" s="43"/>
      <c r="F7003" s="35"/>
    </row>
    <row r="7004" spans="1:6">
      <c r="A7004" s="36"/>
      <c r="B7004" s="43"/>
      <c r="C7004" s="43"/>
      <c r="F7004" s="35"/>
    </row>
    <row r="7005" spans="1:6">
      <c r="A7005" s="36"/>
      <c r="B7005" s="43"/>
      <c r="C7005" s="43"/>
      <c r="F7005" s="35"/>
    </row>
    <row r="7006" spans="1:6">
      <c r="A7006" s="36"/>
      <c r="B7006" s="43"/>
      <c r="C7006" s="43"/>
      <c r="F7006" s="35"/>
    </row>
    <row r="7007" spans="1:6">
      <c r="A7007" s="36"/>
      <c r="B7007" s="43"/>
      <c r="C7007" s="43"/>
      <c r="F7007" s="35"/>
    </row>
    <row r="7008" spans="1:6">
      <c r="A7008" s="36"/>
      <c r="B7008" s="43"/>
      <c r="C7008" s="43"/>
      <c r="F7008" s="35"/>
    </row>
    <row r="7009" spans="1:6">
      <c r="A7009" s="36"/>
      <c r="B7009" s="43"/>
      <c r="C7009" s="43"/>
      <c r="F7009" s="35"/>
    </row>
    <row r="7010" spans="1:6">
      <c r="A7010" s="36"/>
      <c r="B7010" s="43"/>
      <c r="C7010" s="43"/>
      <c r="F7010" s="35"/>
    </row>
    <row r="7011" spans="1:6">
      <c r="A7011" s="36"/>
      <c r="B7011" s="43"/>
      <c r="C7011" s="43"/>
      <c r="F7011" s="35"/>
    </row>
    <row r="7012" spans="1:6">
      <c r="A7012" s="36"/>
      <c r="B7012" s="43"/>
      <c r="C7012" s="43"/>
      <c r="F7012" s="35"/>
    </row>
    <row r="7013" spans="1:6">
      <c r="A7013" s="36"/>
      <c r="B7013" s="43"/>
      <c r="C7013" s="43"/>
      <c r="F7013" s="35"/>
    </row>
    <row r="7014" spans="1:6">
      <c r="A7014" s="36"/>
      <c r="B7014" s="43"/>
      <c r="C7014" s="43"/>
      <c r="F7014" s="35"/>
    </row>
    <row r="7015" spans="1:6">
      <c r="A7015" s="36"/>
      <c r="B7015" s="43"/>
      <c r="C7015" s="43"/>
      <c r="F7015" s="35"/>
    </row>
    <row r="7016" spans="1:6">
      <c r="A7016" s="36"/>
      <c r="B7016" s="43"/>
      <c r="C7016" s="43"/>
      <c r="F7016" s="35"/>
    </row>
    <row r="7017" spans="1:6">
      <c r="A7017" s="36"/>
      <c r="B7017" s="43"/>
      <c r="C7017" s="43"/>
      <c r="F7017" s="35"/>
    </row>
    <row r="7018" spans="1:6">
      <c r="A7018" s="36"/>
      <c r="B7018" s="43"/>
      <c r="C7018" s="43"/>
      <c r="F7018" s="35"/>
    </row>
    <row r="7019" spans="1:6">
      <c r="A7019" s="36"/>
      <c r="B7019" s="43"/>
      <c r="C7019" s="43"/>
      <c r="F7019" s="35"/>
    </row>
    <row r="7020" spans="1:6">
      <c r="A7020" s="36"/>
      <c r="B7020" s="43"/>
      <c r="C7020" s="43"/>
      <c r="F7020" s="35"/>
    </row>
    <row r="7021" spans="1:6">
      <c r="A7021" s="36"/>
      <c r="B7021" s="43"/>
      <c r="C7021" s="43"/>
      <c r="F7021" s="35"/>
    </row>
    <row r="7022" spans="1:6">
      <c r="A7022" s="36"/>
      <c r="B7022" s="43"/>
      <c r="C7022" s="43"/>
      <c r="F7022" s="35"/>
    </row>
    <row r="7023" spans="1:6">
      <c r="A7023" s="36"/>
      <c r="B7023" s="43"/>
      <c r="C7023" s="43"/>
      <c r="F7023" s="35"/>
    </row>
    <row r="7024" spans="1:6">
      <c r="A7024" s="36"/>
      <c r="B7024" s="43"/>
      <c r="C7024" s="43"/>
      <c r="F7024" s="35"/>
    </row>
    <row r="7025" spans="1:6">
      <c r="A7025" s="36"/>
      <c r="B7025" s="43"/>
      <c r="C7025" s="43"/>
      <c r="F7025" s="35"/>
    </row>
    <row r="7026" spans="1:6">
      <c r="A7026" s="36"/>
      <c r="B7026" s="43"/>
      <c r="C7026" s="43"/>
      <c r="F7026" s="35"/>
    </row>
    <row r="7027" spans="1:6">
      <c r="A7027" s="36"/>
      <c r="B7027" s="43"/>
      <c r="C7027" s="43"/>
      <c r="F7027" s="35"/>
    </row>
    <row r="7028" spans="1:6">
      <c r="A7028" s="36"/>
      <c r="B7028" s="43"/>
      <c r="C7028" s="43"/>
      <c r="F7028" s="35"/>
    </row>
    <row r="7029" spans="1:6">
      <c r="A7029" s="36"/>
      <c r="B7029" s="43"/>
      <c r="C7029" s="43"/>
      <c r="F7029" s="35"/>
    </row>
    <row r="7030" spans="1:6">
      <c r="A7030" s="36"/>
      <c r="B7030" s="43"/>
      <c r="C7030" s="43"/>
      <c r="F7030" s="35"/>
    </row>
    <row r="7031" spans="1:6">
      <c r="A7031" s="36"/>
      <c r="B7031" s="43"/>
      <c r="C7031" s="43"/>
      <c r="F7031" s="35"/>
    </row>
    <row r="7032" spans="1:6">
      <c r="A7032" s="36"/>
      <c r="B7032" s="43"/>
      <c r="C7032" s="43"/>
      <c r="F7032" s="35"/>
    </row>
    <row r="7033" spans="1:6">
      <c r="A7033" s="36"/>
      <c r="B7033" s="43"/>
      <c r="C7033" s="43"/>
      <c r="F7033" s="35"/>
    </row>
    <row r="7034" spans="1:6">
      <c r="A7034" s="36"/>
      <c r="B7034" s="43"/>
      <c r="C7034" s="43"/>
      <c r="F7034" s="35"/>
    </row>
    <row r="7035" spans="1:6">
      <c r="A7035" s="36"/>
      <c r="B7035" s="43"/>
      <c r="C7035" s="43"/>
      <c r="F7035" s="35"/>
    </row>
    <row r="7036" spans="1:6">
      <c r="A7036" s="36"/>
      <c r="B7036" s="43"/>
      <c r="C7036" s="43"/>
      <c r="F7036" s="35"/>
    </row>
    <row r="7037" spans="1:6">
      <c r="A7037" s="36"/>
      <c r="B7037" s="43"/>
      <c r="C7037" s="43"/>
      <c r="F7037" s="35"/>
    </row>
    <row r="7038" spans="1:6">
      <c r="A7038" s="36"/>
      <c r="B7038" s="43"/>
      <c r="C7038" s="43"/>
      <c r="F7038" s="35"/>
    </row>
    <row r="7039" spans="1:6">
      <c r="A7039" s="36"/>
      <c r="B7039" s="43"/>
      <c r="C7039" s="43"/>
      <c r="F7039" s="35"/>
    </row>
    <row r="7040" spans="1:6">
      <c r="A7040" s="36"/>
      <c r="B7040" s="43"/>
      <c r="C7040" s="43"/>
      <c r="F7040" s="35"/>
    </row>
    <row r="7041" spans="1:6">
      <c r="A7041" s="36"/>
      <c r="B7041" s="43"/>
      <c r="C7041" s="43"/>
      <c r="F7041" s="35"/>
    </row>
    <row r="7042" spans="1:6">
      <c r="A7042" s="36"/>
      <c r="B7042" s="43"/>
      <c r="C7042" s="43"/>
      <c r="F7042" s="35"/>
    </row>
    <row r="7043" spans="1:6">
      <c r="A7043" s="36"/>
      <c r="B7043" s="43"/>
      <c r="C7043" s="43"/>
      <c r="F7043" s="35"/>
    </row>
    <row r="7044" spans="1:6">
      <c r="A7044" s="36"/>
      <c r="B7044" s="43"/>
      <c r="C7044" s="43"/>
      <c r="F7044" s="35"/>
    </row>
    <row r="7045" spans="1:6">
      <c r="A7045" s="36"/>
      <c r="B7045" s="43"/>
      <c r="C7045" s="43"/>
      <c r="F7045" s="35"/>
    </row>
    <row r="7046" spans="1:6">
      <c r="A7046" s="36"/>
      <c r="B7046" s="43"/>
      <c r="C7046" s="43"/>
      <c r="F7046" s="35"/>
    </row>
    <row r="7047" spans="1:6">
      <c r="A7047" s="36"/>
      <c r="B7047" s="43"/>
      <c r="C7047" s="43"/>
      <c r="F7047" s="35"/>
    </row>
    <row r="7048" spans="1:6">
      <c r="A7048" s="36"/>
      <c r="B7048" s="43"/>
      <c r="C7048" s="43"/>
      <c r="F7048" s="35"/>
    </row>
    <row r="7049" spans="1:6">
      <c r="A7049" s="36"/>
      <c r="B7049" s="43"/>
      <c r="C7049" s="43"/>
      <c r="F7049" s="35"/>
    </row>
    <row r="7050" spans="1:6">
      <c r="A7050" s="36"/>
      <c r="B7050" s="43"/>
      <c r="C7050" s="43"/>
      <c r="F7050" s="35"/>
    </row>
    <row r="7051" spans="1:6">
      <c r="A7051" s="36"/>
      <c r="B7051" s="43"/>
      <c r="C7051" s="43"/>
      <c r="F7051" s="35"/>
    </row>
    <row r="7052" spans="1:6">
      <c r="A7052" s="36"/>
      <c r="B7052" s="43"/>
      <c r="C7052" s="43"/>
      <c r="F7052" s="35"/>
    </row>
    <row r="7053" spans="1:6">
      <c r="A7053" s="36"/>
      <c r="B7053" s="43"/>
      <c r="C7053" s="43"/>
      <c r="F7053" s="35"/>
    </row>
    <row r="7054" spans="1:6">
      <c r="A7054" s="36"/>
      <c r="B7054" s="43"/>
      <c r="C7054" s="43"/>
      <c r="F7054" s="35"/>
    </row>
    <row r="7055" spans="1:6">
      <c r="A7055" s="36"/>
      <c r="B7055" s="43"/>
      <c r="C7055" s="43"/>
      <c r="F7055" s="35"/>
    </row>
    <row r="7056" spans="1:6">
      <c r="A7056" s="36"/>
      <c r="B7056" s="43"/>
      <c r="C7056" s="43"/>
      <c r="F7056" s="35"/>
    </row>
    <row r="7057" spans="1:6">
      <c r="A7057" s="36"/>
      <c r="B7057" s="43"/>
      <c r="C7057" s="43"/>
      <c r="F7057" s="35"/>
    </row>
    <row r="7058" spans="1:6">
      <c r="A7058" s="36"/>
      <c r="B7058" s="43"/>
      <c r="C7058" s="43"/>
      <c r="F7058" s="35"/>
    </row>
    <row r="7059" spans="1:6">
      <c r="A7059" s="36"/>
      <c r="B7059" s="43"/>
      <c r="C7059" s="43"/>
      <c r="F7059" s="35"/>
    </row>
    <row r="7060" spans="1:6">
      <c r="A7060" s="36"/>
      <c r="B7060" s="43"/>
      <c r="C7060" s="43"/>
      <c r="F7060" s="35"/>
    </row>
    <row r="7061" spans="1:6">
      <c r="A7061" s="36"/>
      <c r="B7061" s="43"/>
      <c r="C7061" s="43"/>
      <c r="F7061" s="35"/>
    </row>
    <row r="7062" spans="1:6">
      <c r="A7062" s="36"/>
      <c r="B7062" s="43"/>
      <c r="C7062" s="43"/>
      <c r="F7062" s="35"/>
    </row>
    <row r="7063" spans="1:6">
      <c r="A7063" s="36"/>
      <c r="B7063" s="43"/>
      <c r="C7063" s="43"/>
      <c r="F7063" s="35"/>
    </row>
    <row r="7064" spans="1:6">
      <c r="A7064" s="36"/>
      <c r="B7064" s="43"/>
      <c r="C7064" s="43"/>
      <c r="F7064" s="35"/>
    </row>
    <row r="7065" spans="1:6">
      <c r="A7065" s="36"/>
      <c r="B7065" s="43"/>
      <c r="C7065" s="43"/>
      <c r="F7065" s="35"/>
    </row>
    <row r="7066" spans="1:6">
      <c r="A7066" s="36"/>
      <c r="B7066" s="43"/>
      <c r="C7066" s="43"/>
      <c r="F7066" s="35"/>
    </row>
    <row r="7067" spans="1:6">
      <c r="A7067" s="36"/>
      <c r="B7067" s="43"/>
      <c r="C7067" s="43"/>
      <c r="F7067" s="35"/>
    </row>
    <row r="7068" spans="1:6">
      <c r="A7068" s="36"/>
      <c r="B7068" s="43"/>
      <c r="C7068" s="43"/>
      <c r="F7068" s="35"/>
    </row>
    <row r="7069" spans="1:6">
      <c r="A7069" s="36"/>
      <c r="B7069" s="43"/>
      <c r="C7069" s="43"/>
      <c r="F7069" s="35"/>
    </row>
    <row r="7070" spans="1:6">
      <c r="A7070" s="36"/>
      <c r="B7070" s="43"/>
      <c r="C7070" s="43"/>
      <c r="F7070" s="35"/>
    </row>
    <row r="7071" spans="1:6">
      <c r="A7071" s="36"/>
      <c r="B7071" s="43"/>
      <c r="C7071" s="43"/>
      <c r="F7071" s="35"/>
    </row>
    <row r="7072" spans="1:6">
      <c r="A7072" s="36"/>
      <c r="B7072" s="43"/>
      <c r="C7072" s="43"/>
      <c r="F7072" s="35"/>
    </row>
    <row r="7073" spans="1:6">
      <c r="A7073" s="36"/>
      <c r="B7073" s="43"/>
      <c r="C7073" s="43"/>
      <c r="F7073" s="35"/>
    </row>
    <row r="7074" spans="1:6">
      <c r="A7074" s="36"/>
      <c r="B7074" s="43"/>
      <c r="C7074" s="43"/>
      <c r="F7074" s="35"/>
    </row>
    <row r="7075" spans="1:6">
      <c r="A7075" s="36"/>
      <c r="B7075" s="43"/>
      <c r="C7075" s="43"/>
      <c r="F7075" s="35"/>
    </row>
    <row r="7076" spans="1:6">
      <c r="A7076" s="36"/>
      <c r="B7076" s="43"/>
      <c r="C7076" s="43"/>
      <c r="F7076" s="35"/>
    </row>
    <row r="7077" spans="1:6">
      <c r="A7077" s="36"/>
      <c r="B7077" s="43"/>
      <c r="C7077" s="43"/>
      <c r="F7077" s="35"/>
    </row>
    <row r="7078" spans="1:6">
      <c r="A7078" s="36"/>
      <c r="B7078" s="43"/>
      <c r="C7078" s="43"/>
      <c r="F7078" s="35"/>
    </row>
    <row r="7079" spans="1:6">
      <c r="A7079" s="36"/>
      <c r="B7079" s="43"/>
      <c r="C7079" s="43"/>
      <c r="F7079" s="35"/>
    </row>
    <row r="7080" spans="1:6">
      <c r="A7080" s="36"/>
      <c r="B7080" s="43"/>
      <c r="C7080" s="43"/>
      <c r="F7080" s="35"/>
    </row>
    <row r="7081" spans="1:6">
      <c r="A7081" s="36"/>
      <c r="B7081" s="43"/>
      <c r="C7081" s="43"/>
      <c r="F7081" s="35"/>
    </row>
    <row r="7082" spans="1:6">
      <c r="A7082" s="36"/>
      <c r="B7082" s="43"/>
      <c r="C7082" s="43"/>
      <c r="F7082" s="35"/>
    </row>
    <row r="7083" spans="1:6">
      <c r="A7083" s="36"/>
      <c r="B7083" s="43"/>
      <c r="C7083" s="43"/>
      <c r="F7083" s="35"/>
    </row>
    <row r="7084" spans="1:6">
      <c r="A7084" s="36"/>
      <c r="B7084" s="43"/>
      <c r="C7084" s="43"/>
      <c r="F7084" s="35"/>
    </row>
    <row r="7085" spans="1:6">
      <c r="A7085" s="36"/>
      <c r="B7085" s="43"/>
      <c r="C7085" s="43"/>
      <c r="F7085" s="35"/>
    </row>
    <row r="7086" spans="1:6">
      <c r="A7086" s="36"/>
      <c r="B7086" s="43"/>
      <c r="C7086" s="43"/>
      <c r="F7086" s="35"/>
    </row>
    <row r="7087" spans="1:6">
      <c r="A7087" s="36"/>
      <c r="B7087" s="43"/>
      <c r="C7087" s="43"/>
      <c r="F7087" s="35"/>
    </row>
    <row r="7088" spans="1:6">
      <c r="A7088" s="36"/>
      <c r="B7088" s="43"/>
      <c r="C7088" s="43"/>
      <c r="F7088" s="35"/>
    </row>
    <row r="7089" spans="1:6">
      <c r="A7089" s="36"/>
      <c r="B7089" s="43"/>
      <c r="C7089" s="43"/>
      <c r="F7089" s="35"/>
    </row>
    <row r="7090" spans="1:6">
      <c r="A7090" s="36"/>
      <c r="B7090" s="43"/>
      <c r="C7090" s="43"/>
      <c r="F7090" s="35"/>
    </row>
    <row r="7091" spans="1:6">
      <c r="A7091" s="36"/>
      <c r="B7091" s="43"/>
      <c r="C7091" s="43"/>
      <c r="F7091" s="35"/>
    </row>
    <row r="7092" spans="1:6">
      <c r="A7092" s="36"/>
      <c r="B7092" s="43"/>
      <c r="C7092" s="43"/>
      <c r="F7092" s="35"/>
    </row>
    <row r="7093" spans="1:6">
      <c r="A7093" s="36"/>
      <c r="B7093" s="43"/>
      <c r="C7093" s="43"/>
      <c r="F7093" s="35"/>
    </row>
    <row r="7094" spans="1:6">
      <c r="A7094" s="36"/>
      <c r="B7094" s="43"/>
      <c r="C7094" s="43"/>
      <c r="F7094" s="35"/>
    </row>
    <row r="7095" spans="1:6">
      <c r="A7095" s="36"/>
      <c r="B7095" s="43"/>
      <c r="C7095" s="43"/>
      <c r="F7095" s="35"/>
    </row>
    <row r="7096" spans="1:6">
      <c r="A7096" s="36"/>
      <c r="B7096" s="43"/>
      <c r="C7096" s="43"/>
      <c r="F7096" s="35"/>
    </row>
    <row r="7097" spans="1:6">
      <c r="A7097" s="36"/>
      <c r="B7097" s="43"/>
      <c r="C7097" s="43"/>
      <c r="F7097" s="35"/>
    </row>
    <row r="7098" spans="1:6">
      <c r="A7098" s="36"/>
      <c r="B7098" s="43"/>
      <c r="C7098" s="43"/>
      <c r="F7098" s="35"/>
    </row>
    <row r="7099" spans="1:6">
      <c r="A7099" s="36"/>
      <c r="B7099" s="43"/>
      <c r="C7099" s="43"/>
      <c r="F7099" s="35"/>
    </row>
    <row r="7100" spans="1:6">
      <c r="A7100" s="36"/>
      <c r="B7100" s="43"/>
      <c r="C7100" s="43"/>
      <c r="F7100" s="35"/>
    </row>
    <row r="7101" spans="1:6">
      <c r="A7101" s="36"/>
      <c r="B7101" s="43"/>
      <c r="C7101" s="43"/>
      <c r="F7101" s="35"/>
    </row>
    <row r="7102" spans="1:6">
      <c r="A7102" s="36"/>
      <c r="B7102" s="43"/>
      <c r="C7102" s="43"/>
      <c r="F7102" s="35"/>
    </row>
    <row r="7103" spans="1:6">
      <c r="A7103" s="36"/>
      <c r="B7103" s="43"/>
      <c r="C7103" s="43"/>
      <c r="F7103" s="35"/>
    </row>
    <row r="7104" spans="1:6">
      <c r="A7104" s="36"/>
      <c r="B7104" s="43"/>
      <c r="C7104" s="43"/>
      <c r="F7104" s="35"/>
    </row>
    <row r="7105" spans="1:6">
      <c r="A7105" s="36"/>
      <c r="B7105" s="43"/>
      <c r="C7105" s="43"/>
      <c r="F7105" s="35"/>
    </row>
    <row r="7106" spans="1:6">
      <c r="A7106" s="36"/>
      <c r="B7106" s="43"/>
      <c r="C7106" s="43"/>
      <c r="F7106" s="35"/>
    </row>
    <row r="7107" spans="1:6">
      <c r="A7107" s="36"/>
      <c r="B7107" s="43"/>
      <c r="C7107" s="43"/>
      <c r="F7107" s="35"/>
    </row>
    <row r="7108" spans="1:6">
      <c r="A7108" s="36"/>
      <c r="B7108" s="43"/>
      <c r="C7108" s="43"/>
      <c r="F7108" s="35"/>
    </row>
    <row r="7109" spans="1:6">
      <c r="A7109" s="36"/>
      <c r="B7109" s="43"/>
      <c r="C7109" s="43"/>
      <c r="F7109" s="35"/>
    </row>
    <row r="7110" spans="1:6">
      <c r="A7110" s="36"/>
      <c r="B7110" s="43"/>
      <c r="C7110" s="43"/>
      <c r="F7110" s="35"/>
    </row>
    <row r="7111" spans="1:6">
      <c r="A7111" s="36"/>
      <c r="B7111" s="43"/>
      <c r="C7111" s="43"/>
      <c r="F7111" s="35"/>
    </row>
    <row r="7112" spans="1:6">
      <c r="A7112" s="36"/>
      <c r="B7112" s="43"/>
      <c r="C7112" s="43"/>
      <c r="F7112" s="35"/>
    </row>
    <row r="7113" spans="1:6">
      <c r="A7113" s="36"/>
      <c r="B7113" s="43"/>
      <c r="C7113" s="43"/>
      <c r="F7113" s="35"/>
    </row>
    <row r="7114" spans="1:6">
      <c r="A7114" s="36"/>
      <c r="B7114" s="43"/>
      <c r="C7114" s="43"/>
      <c r="F7114" s="35"/>
    </row>
    <row r="7115" spans="1:6">
      <c r="A7115" s="36"/>
      <c r="B7115" s="43"/>
      <c r="C7115" s="43"/>
      <c r="F7115" s="35"/>
    </row>
    <row r="7116" spans="1:6">
      <c r="A7116" s="36"/>
      <c r="B7116" s="43"/>
      <c r="C7116" s="43"/>
      <c r="F7116" s="35"/>
    </row>
    <row r="7117" spans="1:6">
      <c r="A7117" s="36"/>
      <c r="B7117" s="43"/>
      <c r="C7117" s="43"/>
      <c r="F7117" s="35"/>
    </row>
    <row r="7118" spans="1:6">
      <c r="A7118" s="36"/>
      <c r="B7118" s="43"/>
      <c r="C7118" s="43"/>
      <c r="F7118" s="35"/>
    </row>
    <row r="7119" spans="1:6">
      <c r="A7119" s="36"/>
      <c r="B7119" s="43"/>
      <c r="C7119" s="43"/>
      <c r="F7119" s="35"/>
    </row>
    <row r="7120" spans="1:6">
      <c r="A7120" s="36"/>
      <c r="B7120" s="43"/>
      <c r="C7120" s="43"/>
      <c r="F7120" s="35"/>
    </row>
    <row r="7121" spans="1:6">
      <c r="A7121" s="36"/>
      <c r="B7121" s="43"/>
      <c r="C7121" s="43"/>
      <c r="F7121" s="35"/>
    </row>
    <row r="7122" spans="1:6">
      <c r="A7122" s="36"/>
      <c r="B7122" s="43"/>
      <c r="C7122" s="43"/>
      <c r="F7122" s="35"/>
    </row>
    <row r="7123" spans="1:6">
      <c r="A7123" s="36"/>
      <c r="B7123" s="43"/>
      <c r="C7123" s="43"/>
      <c r="F7123" s="35"/>
    </row>
    <row r="7124" spans="1:6">
      <c r="A7124" s="36"/>
      <c r="B7124" s="43"/>
      <c r="C7124" s="43"/>
      <c r="F7124" s="35"/>
    </row>
    <row r="7125" spans="1:6">
      <c r="A7125" s="36"/>
      <c r="B7125" s="43"/>
      <c r="C7125" s="43"/>
      <c r="F7125" s="35"/>
    </row>
    <row r="7126" spans="1:6">
      <c r="A7126" s="36"/>
      <c r="B7126" s="43"/>
      <c r="C7126" s="43"/>
      <c r="F7126" s="35"/>
    </row>
    <row r="7127" spans="1:6">
      <c r="A7127" s="36"/>
      <c r="B7127" s="43"/>
      <c r="C7127" s="43"/>
      <c r="F7127" s="35"/>
    </row>
    <row r="7128" spans="1:6">
      <c r="A7128" s="36"/>
      <c r="B7128" s="43"/>
      <c r="C7128" s="43"/>
      <c r="F7128" s="35"/>
    </row>
    <row r="7129" spans="1:6">
      <c r="A7129" s="36"/>
      <c r="B7129" s="43"/>
      <c r="C7129" s="43"/>
      <c r="F7129" s="35"/>
    </row>
    <row r="7130" spans="1:6">
      <c r="A7130" s="36"/>
      <c r="B7130" s="43"/>
      <c r="C7130" s="43"/>
      <c r="F7130" s="35"/>
    </row>
    <row r="7131" spans="1:6">
      <c r="A7131" s="36"/>
      <c r="B7131" s="43"/>
      <c r="C7131" s="43"/>
      <c r="F7131" s="35"/>
    </row>
    <row r="7132" spans="1:6">
      <c r="A7132" s="36"/>
      <c r="B7132" s="43"/>
      <c r="C7132" s="43"/>
      <c r="F7132" s="35"/>
    </row>
    <row r="7133" spans="1:6">
      <c r="A7133" s="36"/>
      <c r="B7133" s="43"/>
      <c r="C7133" s="43"/>
      <c r="F7133" s="35"/>
    </row>
    <row r="7134" spans="1:6">
      <c r="A7134" s="36"/>
      <c r="B7134" s="43"/>
      <c r="C7134" s="43"/>
      <c r="F7134" s="35"/>
    </row>
    <row r="7135" spans="1:6">
      <c r="A7135" s="36"/>
      <c r="B7135" s="43"/>
      <c r="C7135" s="43"/>
      <c r="F7135" s="35"/>
    </row>
    <row r="7136" spans="1:6">
      <c r="A7136" s="36"/>
      <c r="B7136" s="43"/>
      <c r="C7136" s="43"/>
      <c r="F7136" s="35"/>
    </row>
    <row r="7137" spans="1:6">
      <c r="A7137" s="36"/>
      <c r="B7137" s="43"/>
      <c r="C7137" s="43"/>
      <c r="F7137" s="35"/>
    </row>
    <row r="7138" spans="1:6">
      <c r="A7138" s="36"/>
      <c r="B7138" s="43"/>
      <c r="C7138" s="43"/>
      <c r="F7138" s="35"/>
    </row>
    <row r="7139" spans="1:6">
      <c r="A7139" s="36"/>
      <c r="B7139" s="43"/>
      <c r="C7139" s="43"/>
      <c r="F7139" s="35"/>
    </row>
    <row r="7140" spans="1:6">
      <c r="A7140" s="36"/>
      <c r="B7140" s="43"/>
      <c r="C7140" s="43"/>
      <c r="F7140" s="35"/>
    </row>
    <row r="7141" spans="1:6">
      <c r="A7141" s="36"/>
      <c r="B7141" s="43"/>
      <c r="C7141" s="43"/>
      <c r="F7141" s="35"/>
    </row>
    <row r="7142" spans="1:6">
      <c r="A7142" s="36"/>
      <c r="B7142" s="43"/>
      <c r="C7142" s="43"/>
      <c r="F7142" s="35"/>
    </row>
    <row r="7143" spans="1:6">
      <c r="A7143" s="36"/>
      <c r="B7143" s="43"/>
      <c r="C7143" s="43"/>
      <c r="F7143" s="35"/>
    </row>
    <row r="7144" spans="1:6">
      <c r="A7144" s="36"/>
      <c r="B7144" s="43"/>
      <c r="C7144" s="43"/>
      <c r="F7144" s="35"/>
    </row>
    <row r="7145" spans="1:6">
      <c r="A7145" s="36"/>
      <c r="B7145" s="43"/>
      <c r="C7145" s="43"/>
      <c r="F7145" s="35"/>
    </row>
    <row r="7146" spans="1:6">
      <c r="A7146" s="36"/>
      <c r="B7146" s="43"/>
      <c r="C7146" s="43"/>
      <c r="F7146" s="35"/>
    </row>
    <row r="7147" spans="1:6">
      <c r="A7147" s="36"/>
      <c r="B7147" s="43"/>
      <c r="C7147" s="43"/>
      <c r="F7147" s="35"/>
    </row>
    <row r="7148" spans="1:6">
      <c r="A7148" s="36"/>
      <c r="B7148" s="43"/>
      <c r="C7148" s="43"/>
      <c r="F7148" s="35"/>
    </row>
    <row r="7149" spans="1:6">
      <c r="A7149" s="36"/>
      <c r="B7149" s="43"/>
      <c r="C7149" s="43"/>
      <c r="F7149" s="35"/>
    </row>
    <row r="7150" spans="1:6">
      <c r="A7150" s="36"/>
      <c r="B7150" s="43"/>
      <c r="C7150" s="43"/>
      <c r="F7150" s="35"/>
    </row>
    <row r="7151" spans="1:6">
      <c r="A7151" s="36"/>
      <c r="B7151" s="43"/>
      <c r="C7151" s="43"/>
      <c r="F7151" s="35"/>
    </row>
    <row r="7152" spans="1:6">
      <c r="A7152" s="36"/>
      <c r="B7152" s="43"/>
      <c r="C7152" s="43"/>
      <c r="F7152" s="35"/>
    </row>
    <row r="7153" spans="1:6">
      <c r="A7153" s="36"/>
      <c r="B7153" s="43"/>
      <c r="C7153" s="43"/>
      <c r="F7153" s="35"/>
    </row>
    <row r="7154" spans="1:6">
      <c r="A7154" s="36"/>
      <c r="B7154" s="43"/>
      <c r="C7154" s="43"/>
      <c r="F7154" s="35"/>
    </row>
    <row r="7155" spans="1:6">
      <c r="A7155" s="36"/>
      <c r="B7155" s="43"/>
      <c r="C7155" s="43"/>
      <c r="F7155" s="35"/>
    </row>
    <row r="7156" spans="1:6">
      <c r="A7156" s="36"/>
      <c r="B7156" s="43"/>
      <c r="C7156" s="43"/>
      <c r="F7156" s="35"/>
    </row>
    <row r="7157" spans="1:6">
      <c r="A7157" s="36"/>
      <c r="B7157" s="43"/>
      <c r="C7157" s="43"/>
      <c r="F7157" s="35"/>
    </row>
    <row r="7158" spans="1:6">
      <c r="A7158" s="36"/>
      <c r="B7158" s="43"/>
      <c r="C7158" s="43"/>
      <c r="F7158" s="35"/>
    </row>
    <row r="7159" spans="1:6">
      <c r="A7159" s="36"/>
      <c r="B7159" s="43"/>
      <c r="C7159" s="43"/>
      <c r="F7159" s="35"/>
    </row>
    <row r="7160" spans="1:6">
      <c r="A7160" s="36"/>
      <c r="B7160" s="43"/>
      <c r="C7160" s="43"/>
      <c r="F7160" s="35"/>
    </row>
    <row r="7161" spans="1:6">
      <c r="A7161" s="36"/>
      <c r="B7161" s="43"/>
      <c r="C7161" s="43"/>
      <c r="F7161" s="35"/>
    </row>
    <row r="7162" spans="1:6">
      <c r="A7162" s="36"/>
      <c r="B7162" s="43"/>
      <c r="C7162" s="43"/>
      <c r="F7162" s="35"/>
    </row>
    <row r="7163" spans="1:6">
      <c r="A7163" s="36"/>
      <c r="B7163" s="43"/>
      <c r="C7163" s="43"/>
      <c r="F7163" s="35"/>
    </row>
    <row r="7164" spans="1:6">
      <c r="A7164" s="36"/>
      <c r="B7164" s="43"/>
      <c r="C7164" s="43"/>
      <c r="F7164" s="35"/>
    </row>
    <row r="7165" spans="1:6">
      <c r="A7165" s="36"/>
      <c r="B7165" s="43"/>
      <c r="C7165" s="43"/>
      <c r="F7165" s="35"/>
    </row>
    <row r="7166" spans="1:6">
      <c r="A7166" s="36"/>
      <c r="B7166" s="43"/>
      <c r="C7166" s="43"/>
      <c r="F7166" s="35"/>
    </row>
    <row r="7167" spans="1:6">
      <c r="A7167" s="36"/>
      <c r="B7167" s="43"/>
      <c r="C7167" s="43"/>
      <c r="F7167" s="35"/>
    </row>
    <row r="7168" spans="1:6">
      <c r="A7168" s="36"/>
      <c r="B7168" s="43"/>
      <c r="C7168" s="43"/>
      <c r="F7168" s="35"/>
    </row>
    <row r="7169" spans="1:6">
      <c r="A7169" s="36"/>
      <c r="B7169" s="43"/>
      <c r="C7169" s="43"/>
      <c r="F7169" s="35"/>
    </row>
    <row r="7170" spans="1:6">
      <c r="A7170" s="36"/>
      <c r="B7170" s="43"/>
      <c r="C7170" s="43"/>
      <c r="F7170" s="35"/>
    </row>
    <row r="7171" spans="1:6">
      <c r="A7171" s="36"/>
      <c r="B7171" s="43"/>
      <c r="C7171" s="43"/>
      <c r="F7171" s="35"/>
    </row>
    <row r="7172" spans="1:6">
      <c r="A7172" s="36"/>
      <c r="B7172" s="43"/>
      <c r="C7172" s="43"/>
      <c r="F7172" s="35"/>
    </row>
    <row r="7173" spans="1:6">
      <c r="A7173" s="36"/>
      <c r="B7173" s="43"/>
      <c r="C7173" s="43"/>
      <c r="F7173" s="35"/>
    </row>
    <row r="7174" spans="1:6">
      <c r="A7174" s="36"/>
      <c r="B7174" s="43"/>
      <c r="C7174" s="43"/>
      <c r="F7174" s="35"/>
    </row>
    <row r="7175" spans="1:6">
      <c r="A7175" s="36"/>
      <c r="B7175" s="43"/>
      <c r="C7175" s="43"/>
      <c r="F7175" s="35"/>
    </row>
    <row r="7176" spans="1:6">
      <c r="A7176" s="36"/>
      <c r="B7176" s="43"/>
      <c r="C7176" s="43"/>
      <c r="F7176" s="35"/>
    </row>
    <row r="7177" spans="1:6">
      <c r="A7177" s="36"/>
      <c r="B7177" s="43"/>
      <c r="C7177" s="43"/>
      <c r="F7177" s="35"/>
    </row>
    <row r="7178" spans="1:6">
      <c r="A7178" s="36"/>
      <c r="B7178" s="43"/>
      <c r="C7178" s="43"/>
      <c r="F7178" s="35"/>
    </row>
    <row r="7179" spans="1:6">
      <c r="A7179" s="36"/>
      <c r="B7179" s="43"/>
      <c r="C7179" s="43"/>
      <c r="F7179" s="35"/>
    </row>
    <row r="7180" spans="1:6">
      <c r="A7180" s="36"/>
      <c r="B7180" s="43"/>
      <c r="C7180" s="43"/>
      <c r="F7180" s="35"/>
    </row>
  </sheetData>
  <mergeCells count="2">
    <mergeCell ref="A2:F2"/>
    <mergeCell ref="A3:F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9" orientation="landscape" r:id="rId1"/>
  <headerFooter>
    <oddHeader>&amp;L&amp;G</oddHead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rgb="FFFFC000"/>
    <pageSetUpPr fitToPage="1"/>
  </sheetPr>
  <dimension ref="A1:H56"/>
  <sheetViews>
    <sheetView view="pageBreakPreview" zoomScaleNormal="100" zoomScaleSheetLayoutView="100" workbookViewId="0">
      <pane ySplit="1" topLeftCell="A2" activePane="bottomLeft" state="frozen"/>
      <selection activeCell="A2" sqref="A2:L2"/>
      <selection pane="bottomLeft" activeCell="A2" sqref="A2:G2"/>
    </sheetView>
  </sheetViews>
  <sheetFormatPr defaultColWidth="7.5703125" defaultRowHeight="12"/>
  <cols>
    <col min="1" max="2" width="12.7109375" style="95" customWidth="1"/>
    <col min="3" max="3" width="21.5703125" style="95" bestFit="1" customWidth="1"/>
    <col min="4" max="4" width="14.7109375" style="95" customWidth="1"/>
    <col min="5" max="5" width="8.7109375" style="246" customWidth="1"/>
    <col min="6" max="6" width="12.140625" style="246" bestFit="1" customWidth="1"/>
    <col min="7" max="7" width="8.7109375" style="247" customWidth="1"/>
    <col min="8" max="8" width="12.85546875" style="245" customWidth="1"/>
    <col min="9" max="255" width="9.140625" style="245" customWidth="1"/>
    <col min="256" max="16384" width="7.5703125" style="245"/>
  </cols>
  <sheetData>
    <row r="1" spans="1:8" s="241" customFormat="1" ht="46.5">
      <c r="A1" s="226"/>
      <c r="B1" s="226"/>
      <c r="C1" s="226"/>
      <c r="D1" s="226"/>
      <c r="E1" s="239"/>
      <c r="F1" s="239"/>
      <c r="G1" s="240"/>
    </row>
    <row r="2" spans="1:8" s="242" customFormat="1" ht="31.5">
      <c r="A2" s="581" t="s">
        <v>284</v>
      </c>
      <c r="B2" s="582"/>
      <c r="C2" s="582"/>
      <c r="D2" s="582"/>
      <c r="E2" s="582"/>
      <c r="F2" s="582"/>
      <c r="G2" s="582"/>
      <c r="H2" s="277"/>
    </row>
    <row r="3" spans="1:8">
      <c r="A3" s="12"/>
      <c r="B3" s="12"/>
      <c r="D3" s="12"/>
      <c r="E3" s="243"/>
      <c r="F3" s="243"/>
      <c r="G3" s="244"/>
    </row>
    <row r="4" spans="1:8" s="11" customFormat="1" ht="26.25">
      <c r="A4" s="275" t="s">
        <v>280</v>
      </c>
      <c r="B4" s="275" t="s">
        <v>281</v>
      </c>
      <c r="C4" s="275" t="s">
        <v>282</v>
      </c>
      <c r="D4" s="275" t="s">
        <v>283</v>
      </c>
      <c r="E4" s="142" t="s">
        <v>23</v>
      </c>
      <c r="F4" s="275" t="s">
        <v>254</v>
      </c>
      <c r="G4" s="142" t="s">
        <v>23</v>
      </c>
      <c r="H4" s="276"/>
    </row>
    <row r="5" spans="1:8">
      <c r="A5" s="79">
        <v>2018</v>
      </c>
      <c r="B5" s="79" t="s">
        <v>118</v>
      </c>
      <c r="C5" s="79" t="s">
        <v>227</v>
      </c>
      <c r="D5" s="80">
        <v>1480947.87</v>
      </c>
      <c r="E5" s="99">
        <v>0</v>
      </c>
      <c r="F5" s="81">
        <v>274028</v>
      </c>
      <c r="G5" s="99">
        <v>0</v>
      </c>
    </row>
    <row r="6" spans="1:8">
      <c r="A6" s="79">
        <v>2018</v>
      </c>
      <c r="B6" s="79" t="s">
        <v>118</v>
      </c>
      <c r="C6" s="79" t="s">
        <v>277</v>
      </c>
      <c r="D6" s="80">
        <v>1378513.94</v>
      </c>
      <c r="E6" s="99">
        <v>-6.9167816150071619</v>
      </c>
      <c r="F6" s="81">
        <v>257775</v>
      </c>
      <c r="G6" s="99">
        <v>-5.9311457223349437</v>
      </c>
    </row>
    <row r="7" spans="1:8">
      <c r="A7" s="79">
        <v>2018</v>
      </c>
      <c r="B7" s="79" t="s">
        <v>118</v>
      </c>
      <c r="C7" s="79" t="s">
        <v>305</v>
      </c>
      <c r="D7" s="80">
        <v>1310805.3799999999</v>
      </c>
      <c r="E7" s="99">
        <v>-4.911706587457509</v>
      </c>
      <c r="F7" s="81">
        <v>248039</v>
      </c>
      <c r="G7" s="99">
        <v>-3.7769372514790032</v>
      </c>
    </row>
    <row r="8" spans="1:8">
      <c r="A8" s="79">
        <v>2018</v>
      </c>
      <c r="B8" s="79" t="s">
        <v>118</v>
      </c>
      <c r="C8" s="79" t="s">
        <v>328</v>
      </c>
      <c r="D8" s="80">
        <v>1496245.02</v>
      </c>
      <c r="E8" s="99">
        <v>14.147000220581956</v>
      </c>
      <c r="F8" s="81">
        <v>279305</v>
      </c>
      <c r="G8" s="99">
        <v>12.605275783243764</v>
      </c>
    </row>
    <row r="9" spans="1:8">
      <c r="A9" s="79">
        <v>2018</v>
      </c>
      <c r="B9" s="79" t="s">
        <v>356</v>
      </c>
      <c r="C9" s="79" t="s">
        <v>357</v>
      </c>
      <c r="D9" s="80">
        <v>1397206.63</v>
      </c>
      <c r="E9" s="99">
        <v>-6.6191291316712375</v>
      </c>
      <c r="F9" s="81">
        <v>258776</v>
      </c>
      <c r="G9" s="99">
        <v>-7.3500295376022624</v>
      </c>
    </row>
    <row r="10" spans="1:8">
      <c r="A10" s="79">
        <v>2018</v>
      </c>
      <c r="B10" s="79" t="s">
        <v>356</v>
      </c>
      <c r="C10" s="79" t="s">
        <v>384</v>
      </c>
      <c r="D10" s="80">
        <v>2639469.62</v>
      </c>
      <c r="E10" s="99">
        <v>88.910470600901775</v>
      </c>
      <c r="F10" s="81">
        <v>490061</v>
      </c>
      <c r="G10" s="99">
        <v>89.37652641666925</v>
      </c>
    </row>
    <row r="11" spans="1:8">
      <c r="A11" s="79">
        <v>2018</v>
      </c>
      <c r="B11" s="79" t="s">
        <v>356</v>
      </c>
      <c r="C11" s="79" t="s">
        <v>396</v>
      </c>
      <c r="D11" s="80">
        <v>1903948.54</v>
      </c>
      <c r="E11" s="99">
        <v>-27.866245340607481</v>
      </c>
      <c r="F11" s="81">
        <v>347877</v>
      </c>
      <c r="G11" s="99">
        <v>-29.013530968593702</v>
      </c>
    </row>
    <row r="12" spans="1:8">
      <c r="A12" s="79">
        <v>2018</v>
      </c>
      <c r="B12" s="79" t="s">
        <v>356</v>
      </c>
      <c r="C12" s="79" t="s">
        <v>416</v>
      </c>
      <c r="D12" s="80">
        <v>1386007.39</v>
      </c>
      <c r="E12" s="99">
        <v>-27.203526729771809</v>
      </c>
      <c r="F12" s="81">
        <v>256809</v>
      </c>
      <c r="G12" s="99">
        <v>-26.178218163316348</v>
      </c>
    </row>
    <row r="13" spans="1:8">
      <c r="A13" s="79">
        <v>2018</v>
      </c>
      <c r="B13" s="79" t="s">
        <v>440</v>
      </c>
      <c r="C13" s="79" t="s">
        <v>441</v>
      </c>
      <c r="D13" s="80">
        <v>1375738.43</v>
      </c>
      <c r="E13" s="99">
        <v>-0.74090225449663472</v>
      </c>
      <c r="F13" s="81">
        <v>254090</v>
      </c>
      <c r="G13" s="99">
        <v>-1.058763516854939</v>
      </c>
    </row>
    <row r="14" spans="1:8">
      <c r="A14" s="79">
        <v>2018</v>
      </c>
      <c r="B14" s="79" t="s">
        <v>440</v>
      </c>
      <c r="C14" s="79" t="s">
        <v>465</v>
      </c>
      <c r="D14" s="80">
        <v>1196181.71</v>
      </c>
      <c r="E14" s="99">
        <v>-13.051661281280044</v>
      </c>
      <c r="F14" s="81">
        <v>223749</v>
      </c>
      <c r="G14" s="99">
        <v>-11.941044511787162</v>
      </c>
    </row>
    <row r="15" spans="1:8">
      <c r="A15" s="79">
        <v>2018</v>
      </c>
      <c r="B15" s="79" t="s">
        <v>440</v>
      </c>
      <c r="C15" s="79" t="s">
        <v>486</v>
      </c>
      <c r="D15" s="80">
        <v>1275309.29</v>
      </c>
      <c r="E15" s="99">
        <v>6.6150133661548853</v>
      </c>
      <c r="F15" s="81">
        <v>236260</v>
      </c>
      <c r="G15" s="99">
        <v>5.5915333699815415</v>
      </c>
    </row>
    <row r="16" spans="1:8">
      <c r="A16" s="79">
        <v>2018</v>
      </c>
      <c r="B16" s="79" t="s">
        <v>440</v>
      </c>
      <c r="C16" s="79" t="s">
        <v>516</v>
      </c>
      <c r="D16" s="80">
        <v>1381886.81</v>
      </c>
      <c r="E16" s="99">
        <v>8.3569939336049224</v>
      </c>
      <c r="F16" s="81">
        <v>262675</v>
      </c>
      <c r="G16" s="99">
        <v>11.180479133158384</v>
      </c>
    </row>
    <row r="17" spans="1:7">
      <c r="A17" s="79">
        <v>2018</v>
      </c>
      <c r="B17" s="79" t="s">
        <v>538</v>
      </c>
      <c r="C17" s="79" t="s">
        <v>539</v>
      </c>
      <c r="D17" s="80">
        <v>1960641.14</v>
      </c>
      <c r="E17" s="99">
        <v>41.881456991401478</v>
      </c>
      <c r="F17" s="81">
        <v>370182</v>
      </c>
      <c r="G17" s="99">
        <v>40.927762444084898</v>
      </c>
    </row>
    <row r="18" spans="1:7">
      <c r="A18" s="79">
        <v>2018</v>
      </c>
      <c r="B18" s="79" t="s">
        <v>538</v>
      </c>
      <c r="C18" s="79" t="s">
        <v>566</v>
      </c>
      <c r="D18" s="80">
        <v>1345639.51</v>
      </c>
      <c r="E18" s="99">
        <v>-31.367373531700959</v>
      </c>
      <c r="F18" s="81">
        <v>255803</v>
      </c>
      <c r="G18" s="99">
        <v>-30.898044745557591</v>
      </c>
    </row>
    <row r="19" spans="1:7">
      <c r="A19" s="79">
        <v>2018</v>
      </c>
      <c r="B19" s="79" t="s">
        <v>538</v>
      </c>
      <c r="C19" s="79" t="s">
        <v>588</v>
      </c>
      <c r="D19" s="80">
        <v>931541.05</v>
      </c>
      <c r="E19" s="99">
        <v>-30.773357717476646</v>
      </c>
      <c r="F19" s="81">
        <v>176237</v>
      </c>
      <c r="G19" s="99">
        <v>-31.104404561322578</v>
      </c>
    </row>
    <row r="20" spans="1:7">
      <c r="A20" s="79">
        <v>2018</v>
      </c>
      <c r="B20" s="79" t="s">
        <v>538</v>
      </c>
      <c r="C20" s="79" t="s">
        <v>614</v>
      </c>
      <c r="D20" s="80">
        <v>1286876.53</v>
      </c>
      <c r="E20" s="99">
        <v>38.144908375213305</v>
      </c>
      <c r="F20" s="81">
        <v>236692</v>
      </c>
      <c r="G20" s="99">
        <v>34.303239387869745</v>
      </c>
    </row>
    <row r="21" spans="1:7">
      <c r="A21" s="79">
        <v>2018</v>
      </c>
      <c r="B21" s="79" t="s">
        <v>538</v>
      </c>
      <c r="C21" s="79" t="s">
        <v>633</v>
      </c>
      <c r="D21" s="80">
        <v>1943601.48</v>
      </c>
      <c r="E21" s="99">
        <v>51.032475508742081</v>
      </c>
      <c r="F21" s="81">
        <v>341787</v>
      </c>
      <c r="G21" s="99">
        <v>44.401585182431177</v>
      </c>
    </row>
    <row r="22" spans="1:7">
      <c r="A22" s="79">
        <v>2018</v>
      </c>
      <c r="B22" s="79" t="s">
        <v>659</v>
      </c>
      <c r="C22" s="79" t="s">
        <v>660</v>
      </c>
      <c r="D22" s="80">
        <v>889093.67</v>
      </c>
      <c r="E22" s="99">
        <v>-54.255351256472608</v>
      </c>
      <c r="F22" s="81">
        <v>159882</v>
      </c>
      <c r="G22" s="99">
        <v>-53.221743366482634</v>
      </c>
    </row>
    <row r="23" spans="1:7">
      <c r="A23" s="79">
        <v>2018</v>
      </c>
      <c r="B23" s="79" t="s">
        <v>659</v>
      </c>
      <c r="C23" s="79" t="s">
        <v>688</v>
      </c>
      <c r="D23" s="80">
        <v>922948.01</v>
      </c>
      <c r="E23" s="99">
        <v>3.8077360285334128</v>
      </c>
      <c r="F23" s="81">
        <v>167295</v>
      </c>
      <c r="G23" s="99">
        <v>4.6365444515330054</v>
      </c>
    </row>
    <row r="24" spans="1:7">
      <c r="A24" s="79">
        <v>2018</v>
      </c>
      <c r="B24" s="79" t="s">
        <v>659</v>
      </c>
      <c r="C24" s="79" t="s">
        <v>706</v>
      </c>
      <c r="D24" s="80">
        <v>1217917.46</v>
      </c>
      <c r="E24" s="99">
        <v>31.95948707880089</v>
      </c>
      <c r="F24" s="81">
        <v>223006</v>
      </c>
      <c r="G24" s="99">
        <v>33.301055022564931</v>
      </c>
    </row>
    <row r="25" spans="1:7">
      <c r="A25" s="79">
        <v>2018</v>
      </c>
      <c r="B25" s="79" t="s">
        <v>659</v>
      </c>
      <c r="C25" s="79" t="s">
        <v>728</v>
      </c>
      <c r="D25" s="80">
        <v>1177675.18</v>
      </c>
      <c r="E25" s="99">
        <v>-3.3041877895403542</v>
      </c>
      <c r="F25" s="81">
        <v>218314</v>
      </c>
      <c r="G25" s="99">
        <v>-2.1039792651318798</v>
      </c>
    </row>
    <row r="26" spans="1:7">
      <c r="A26" s="79">
        <v>2018</v>
      </c>
      <c r="B26" s="79" t="s">
        <v>750</v>
      </c>
      <c r="C26" s="79" t="s">
        <v>751</v>
      </c>
      <c r="D26" s="80">
        <v>1265927.78</v>
      </c>
      <c r="E26" s="99">
        <v>7.4937980776668915</v>
      </c>
      <c r="F26" s="81">
        <v>243405</v>
      </c>
      <c r="G26" s="99">
        <v>11.493078776441273</v>
      </c>
    </row>
    <row r="27" spans="1:7">
      <c r="A27" s="79">
        <v>2018</v>
      </c>
      <c r="B27" s="79" t="s">
        <v>750</v>
      </c>
      <c r="C27" s="79" t="s">
        <v>774</v>
      </c>
      <c r="D27" s="80">
        <v>1338952.9099999999</v>
      </c>
      <c r="E27" s="99">
        <v>5.7685067942817314</v>
      </c>
      <c r="F27" s="81">
        <v>239815</v>
      </c>
      <c r="G27" s="99">
        <v>-1.4749080750190011</v>
      </c>
    </row>
    <row r="28" spans="1:7">
      <c r="A28" s="79">
        <v>2018</v>
      </c>
      <c r="B28" s="79" t="s">
        <v>750</v>
      </c>
      <c r="C28" s="79" t="s">
        <v>799</v>
      </c>
      <c r="D28" s="80">
        <v>789104.98</v>
      </c>
      <c r="E28" s="99">
        <v>-41.06551663568213</v>
      </c>
      <c r="F28" s="81">
        <v>145317</v>
      </c>
      <c r="G28" s="99">
        <v>-39.404541000354435</v>
      </c>
    </row>
    <row r="29" spans="1:7">
      <c r="A29" s="79">
        <v>2018</v>
      </c>
      <c r="B29" s="79" t="s">
        <v>750</v>
      </c>
      <c r="C29" s="79" t="s">
        <v>825</v>
      </c>
      <c r="D29" s="80">
        <v>859251.5</v>
      </c>
      <c r="E29" s="99">
        <v>8.8893774311245668</v>
      </c>
      <c r="F29" s="81">
        <v>159925</v>
      </c>
      <c r="G29" s="99">
        <v>10.052505900892532</v>
      </c>
    </row>
    <row r="30" spans="1:7">
      <c r="A30" s="79">
        <v>2018</v>
      </c>
      <c r="B30" s="79" t="s">
        <v>854</v>
      </c>
      <c r="C30" s="79" t="s">
        <v>855</v>
      </c>
      <c r="D30" s="80">
        <v>1960508.17</v>
      </c>
      <c r="E30" s="99">
        <v>128.16464911612024</v>
      </c>
      <c r="F30" s="81">
        <v>365931</v>
      </c>
      <c r="G30" s="99">
        <v>128.81413162419884</v>
      </c>
    </row>
    <row r="31" spans="1:7">
      <c r="A31" s="79">
        <v>2018</v>
      </c>
      <c r="B31" s="79" t="s">
        <v>854</v>
      </c>
      <c r="C31" s="79" t="s">
        <v>887</v>
      </c>
      <c r="D31" s="80">
        <v>1284812.6499999999</v>
      </c>
      <c r="E31" s="99">
        <v>-34.465325385509615</v>
      </c>
      <c r="F31" s="81">
        <v>241662</v>
      </c>
      <c r="G31" s="99">
        <v>-33.959680923452787</v>
      </c>
    </row>
    <row r="32" spans="1:7">
      <c r="A32" s="79">
        <v>2018</v>
      </c>
      <c r="B32" s="79" t="s">
        <v>854</v>
      </c>
      <c r="C32" s="79" t="s">
        <v>928</v>
      </c>
      <c r="D32" s="80">
        <v>1437057.88</v>
      </c>
      <c r="E32" s="99">
        <v>11.849605465824141</v>
      </c>
      <c r="F32" s="81">
        <v>268420</v>
      </c>
      <c r="G32" s="99">
        <v>11.072489675662704</v>
      </c>
    </row>
    <row r="33" spans="1:7">
      <c r="A33" s="79">
        <v>2018</v>
      </c>
      <c r="B33" s="79" t="s">
        <v>854</v>
      </c>
      <c r="C33" s="79" t="s">
        <v>981</v>
      </c>
      <c r="D33" s="80">
        <v>1804795.57</v>
      </c>
      <c r="E33" s="99">
        <v>25.589622736698693</v>
      </c>
      <c r="F33" s="81">
        <v>339456</v>
      </c>
      <c r="G33" s="99">
        <v>26.464495939199761</v>
      </c>
    </row>
    <row r="34" spans="1:7">
      <c r="A34" s="79">
        <v>2018</v>
      </c>
      <c r="B34" s="79" t="s">
        <v>854</v>
      </c>
      <c r="C34" s="79" t="s">
        <v>1011</v>
      </c>
      <c r="D34" s="80">
        <v>1870350.16</v>
      </c>
      <c r="E34" s="99">
        <v>3.6322446203699315</v>
      </c>
      <c r="F34" s="81">
        <v>353665</v>
      </c>
      <c r="G34" s="99">
        <v>4.1858149509803919</v>
      </c>
    </row>
    <row r="35" spans="1:7">
      <c r="A35" s="79">
        <v>2018</v>
      </c>
      <c r="B35" s="79" t="s">
        <v>1035</v>
      </c>
      <c r="C35" s="79" t="s">
        <v>1036</v>
      </c>
      <c r="D35" s="80">
        <v>1957531.61</v>
      </c>
      <c r="E35" s="99">
        <v>4.6612368028455267</v>
      </c>
      <c r="F35" s="81">
        <v>357119</v>
      </c>
      <c r="G35" s="99">
        <v>0.97663042709909098</v>
      </c>
    </row>
    <row r="36" spans="1:7">
      <c r="A36" s="79">
        <v>2018</v>
      </c>
      <c r="B36" s="79" t="s">
        <v>1035</v>
      </c>
      <c r="C36" s="79" t="s">
        <v>1061</v>
      </c>
      <c r="D36" s="80">
        <v>1983793.24</v>
      </c>
      <c r="E36" s="99">
        <v>1.3415686298930256</v>
      </c>
      <c r="F36" s="81">
        <v>380243</v>
      </c>
      <c r="G36" s="99">
        <v>6.4751525401896854</v>
      </c>
    </row>
    <row r="37" spans="1:7">
      <c r="A37" s="79">
        <v>2018</v>
      </c>
      <c r="B37" s="79" t="s">
        <v>1035</v>
      </c>
      <c r="C37" s="79" t="s">
        <v>1073</v>
      </c>
      <c r="D37" s="80">
        <v>1498512.62</v>
      </c>
      <c r="E37" s="99">
        <v>-24.46225797200518</v>
      </c>
      <c r="F37" s="81">
        <v>283610</v>
      </c>
      <c r="G37" s="99">
        <v>-25.41348558684841</v>
      </c>
    </row>
    <row r="38" spans="1:7">
      <c r="A38" s="79">
        <v>2018</v>
      </c>
      <c r="B38" s="79" t="s">
        <v>1035</v>
      </c>
      <c r="C38" s="79" t="s">
        <v>1098</v>
      </c>
      <c r="D38" s="80">
        <v>1746729.73</v>
      </c>
      <c r="E38" s="99">
        <v>16.564232205131503</v>
      </c>
      <c r="F38" s="81">
        <v>323931</v>
      </c>
      <c r="G38" s="99">
        <v>14.217058636860477</v>
      </c>
    </row>
    <row r="39" spans="1:7">
      <c r="A39" s="79">
        <v>2018</v>
      </c>
      <c r="B39" s="79" t="s">
        <v>1149</v>
      </c>
      <c r="C39" s="79" t="s">
        <v>1150</v>
      </c>
      <c r="D39" s="80">
        <v>1441157.07</v>
      </c>
      <c r="E39" s="99">
        <v>-17.493986319222948</v>
      </c>
      <c r="F39" s="81">
        <v>267738</v>
      </c>
      <c r="G39" s="99">
        <v>-17.347212832362445</v>
      </c>
    </row>
    <row r="40" spans="1:7">
      <c r="A40" s="79">
        <v>2018</v>
      </c>
      <c r="B40" s="79" t="s">
        <v>1149</v>
      </c>
      <c r="C40" s="79" t="s">
        <v>1173</v>
      </c>
      <c r="D40" s="80">
        <v>1924243.06</v>
      </c>
      <c r="E40" s="99">
        <v>33.520703610745215</v>
      </c>
      <c r="F40" s="81">
        <v>347139</v>
      </c>
      <c r="G40" s="99">
        <v>29.65623109158954</v>
      </c>
    </row>
    <row r="41" spans="1:7">
      <c r="A41" s="79">
        <v>2018</v>
      </c>
      <c r="B41" s="79" t="s">
        <v>1149</v>
      </c>
      <c r="C41" s="79" t="s">
        <v>1214</v>
      </c>
      <c r="D41" s="80">
        <v>1288055.44</v>
      </c>
      <c r="E41" s="99">
        <v>-33.061707911265643</v>
      </c>
      <c r="F41" s="81">
        <v>237752</v>
      </c>
      <c r="G41" s="99">
        <v>-31.511008558531312</v>
      </c>
    </row>
    <row r="42" spans="1:7">
      <c r="A42" s="79">
        <v>2018</v>
      </c>
      <c r="B42" s="79" t="s">
        <v>1149</v>
      </c>
      <c r="C42" s="79" t="s">
        <v>1237</v>
      </c>
      <c r="D42" s="80">
        <v>913498.84</v>
      </c>
      <c r="E42" s="99">
        <v>-29.079229695268396</v>
      </c>
      <c r="F42" s="81">
        <v>170098</v>
      </c>
      <c r="G42" s="99">
        <v>-28.455701739627848</v>
      </c>
    </row>
    <row r="43" spans="1:7">
      <c r="A43" s="79">
        <v>2018</v>
      </c>
      <c r="B43" s="79" t="s">
        <v>1149</v>
      </c>
      <c r="C43" s="79" t="s">
        <v>1259</v>
      </c>
      <c r="D43" s="80">
        <v>836419.08</v>
      </c>
      <c r="E43" s="99">
        <v>-8.4378607421110701</v>
      </c>
      <c r="F43" s="81">
        <v>157051</v>
      </c>
      <c r="G43" s="99">
        <v>-7.6702841891145113</v>
      </c>
    </row>
    <row r="44" spans="1:7">
      <c r="A44" s="79">
        <v>2018</v>
      </c>
      <c r="B44" s="79" t="s">
        <v>1283</v>
      </c>
      <c r="C44" s="79" t="s">
        <v>1284</v>
      </c>
      <c r="D44" s="80">
        <v>1897223.42</v>
      </c>
      <c r="E44" s="99">
        <v>126.82689400150937</v>
      </c>
      <c r="F44" s="81">
        <v>345374</v>
      </c>
      <c r="G44" s="99">
        <v>119.91200310727088</v>
      </c>
    </row>
    <row r="45" spans="1:7">
      <c r="A45" s="79">
        <v>2018</v>
      </c>
      <c r="B45" s="79" t="s">
        <v>1283</v>
      </c>
      <c r="C45" s="79" t="s">
        <v>1311</v>
      </c>
      <c r="D45" s="80">
        <v>1331580.49</v>
      </c>
      <c r="E45" s="99">
        <v>-29.814249815659561</v>
      </c>
      <c r="F45" s="81">
        <v>247241</v>
      </c>
      <c r="G45" s="99">
        <v>-28.413545895174508</v>
      </c>
    </row>
    <row r="46" spans="1:7">
      <c r="A46" s="79">
        <v>2018</v>
      </c>
      <c r="B46" s="79" t="s">
        <v>1283</v>
      </c>
      <c r="C46" s="79" t="s">
        <v>1334</v>
      </c>
      <c r="D46" s="80">
        <v>1580078.21</v>
      </c>
      <c r="E46" s="99">
        <v>18.661862490941118</v>
      </c>
      <c r="F46" s="81">
        <v>426666</v>
      </c>
      <c r="G46" s="99">
        <v>72.57089236817518</v>
      </c>
    </row>
    <row r="47" spans="1:7">
      <c r="A47" s="79">
        <v>2018</v>
      </c>
      <c r="B47" s="79" t="s">
        <v>1283</v>
      </c>
      <c r="C47" s="79" t="s">
        <v>1362</v>
      </c>
      <c r="D47" s="80">
        <v>1382595.93</v>
      </c>
      <c r="E47" s="99">
        <v>-12.498259817151711</v>
      </c>
      <c r="F47" s="81">
        <v>259923</v>
      </c>
      <c r="G47" s="99">
        <v>-39.080451688205763</v>
      </c>
    </row>
    <row r="48" spans="1:7">
      <c r="A48" s="79">
        <v>2018</v>
      </c>
      <c r="B48" s="79" t="s">
        <v>1382</v>
      </c>
      <c r="C48" s="79" t="s">
        <v>1383</v>
      </c>
      <c r="D48" s="80">
        <v>2039184.42</v>
      </c>
      <c r="E48" s="99">
        <v>47.489543094488937</v>
      </c>
      <c r="F48" s="81">
        <v>371633</v>
      </c>
      <c r="G48" s="99">
        <v>42.978112748775601</v>
      </c>
    </row>
    <row r="49" spans="1:7">
      <c r="A49" s="79">
        <v>2018</v>
      </c>
      <c r="B49" s="79" t="s">
        <v>1382</v>
      </c>
      <c r="C49" s="79" t="s">
        <v>1412</v>
      </c>
      <c r="D49" s="80">
        <v>1519157.88</v>
      </c>
      <c r="E49" s="99">
        <v>-25.501692485469267</v>
      </c>
      <c r="F49" s="81">
        <v>282480</v>
      </c>
      <c r="G49" s="99">
        <v>-23.989527302473139</v>
      </c>
    </row>
    <row r="50" spans="1:7">
      <c r="A50" s="79">
        <v>2018</v>
      </c>
      <c r="B50" s="79" t="s">
        <v>1382</v>
      </c>
      <c r="C50" s="79" t="s">
        <v>1439</v>
      </c>
      <c r="D50" s="80">
        <v>1945787.86</v>
      </c>
      <c r="E50" s="99">
        <v>28.083320740830452</v>
      </c>
      <c r="F50" s="81">
        <v>357546</v>
      </c>
      <c r="G50" s="99">
        <v>26.573916737468139</v>
      </c>
    </row>
    <row r="51" spans="1:7">
      <c r="A51" s="79">
        <v>2018</v>
      </c>
      <c r="B51" s="79" t="s">
        <v>1382</v>
      </c>
      <c r="C51" s="79" t="s">
        <v>1468</v>
      </c>
      <c r="D51" s="80">
        <v>1429966.46</v>
      </c>
      <c r="E51" s="99">
        <v>-26.509642217625927</v>
      </c>
      <c r="F51" s="81">
        <v>265872</v>
      </c>
      <c r="G51" s="99">
        <v>-25.639777818798144</v>
      </c>
    </row>
    <row r="52" spans="1:7">
      <c r="A52" s="79">
        <v>2018</v>
      </c>
      <c r="B52" s="79" t="s">
        <v>1489</v>
      </c>
      <c r="C52" s="79" t="s">
        <v>1490</v>
      </c>
      <c r="D52" s="80">
        <v>1366009.16</v>
      </c>
      <c r="E52" s="99">
        <v>-4.4726433653555793</v>
      </c>
      <c r="F52" s="81">
        <v>254553</v>
      </c>
      <c r="G52" s="99">
        <v>-4.2573117891316121</v>
      </c>
    </row>
    <row r="53" spans="1:7">
      <c r="A53" s="79">
        <v>2018</v>
      </c>
      <c r="B53" s="79" t="s">
        <v>1489</v>
      </c>
      <c r="C53" s="79" t="s">
        <v>1526</v>
      </c>
      <c r="D53" s="80">
        <v>1238828.28</v>
      </c>
      <c r="E53" s="99">
        <v>-9.3103973036315431</v>
      </c>
      <c r="F53" s="81">
        <v>234987</v>
      </c>
      <c r="G53" s="99">
        <v>-7.68641500984078</v>
      </c>
    </row>
    <row r="54" spans="1:7">
      <c r="A54" s="79">
        <v>2018</v>
      </c>
      <c r="B54" s="79" t="s">
        <v>1489</v>
      </c>
      <c r="C54" s="79" t="s">
        <v>1554</v>
      </c>
      <c r="D54" s="80">
        <v>2055084.62</v>
      </c>
      <c r="E54" s="99">
        <v>65.889385411834496</v>
      </c>
      <c r="F54" s="81">
        <v>387188</v>
      </c>
      <c r="G54" s="99">
        <v>64.769965998119048</v>
      </c>
    </row>
    <row r="55" spans="1:7">
      <c r="A55" s="79">
        <v>2018</v>
      </c>
      <c r="B55" s="79" t="s">
        <v>1489</v>
      </c>
      <c r="C55" s="79" t="s">
        <v>1585</v>
      </c>
      <c r="D55" s="80">
        <v>1806066.6</v>
      </c>
      <c r="E55" s="99">
        <v>-12.117166250798958</v>
      </c>
      <c r="F55" s="81">
        <v>337908</v>
      </c>
      <c r="G55" s="99">
        <v>-12.727667179767968</v>
      </c>
    </row>
    <row r="56" spans="1:7">
      <c r="A56" s="79">
        <v>2018</v>
      </c>
      <c r="B56" s="79" t="s">
        <v>1489</v>
      </c>
      <c r="C56" s="79" t="s">
        <v>1603</v>
      </c>
      <c r="D56" s="80">
        <v>2352509.4500000002</v>
      </c>
      <c r="E56" s="99">
        <v>30.255963429034129</v>
      </c>
      <c r="F56" s="81">
        <v>434689</v>
      </c>
      <c r="G56" s="99">
        <v>28.641227789812611</v>
      </c>
    </row>
  </sheetData>
  <mergeCells count="1">
    <mergeCell ref="A2:G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3" orientation="portrait" horizontalDpi="4294967294" r:id="rId1"/>
  <headerFooter alignWithMargins="0">
    <oddHeader>&amp;L&amp;G</oddHeader>
    <oddFooter>&amp;L* Dados transmitidos pelos promotores dos espectáculos, nos termos do disposto no Decreto-Lei nº125/2003 de 20 de Junho. 
As actualizações feitas resultam da inserção de novos dados pelos promotores cinematográficos.</oddFooter>
  </headerFooter>
  <colBreaks count="1" manualBreakCount="1">
    <brk id="7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FFFF00"/>
    <pageSetUpPr fitToPage="1"/>
  </sheetPr>
  <dimension ref="A1:M80"/>
  <sheetViews>
    <sheetView view="pageBreakPreview" zoomScaleNormal="100" zoomScaleSheetLayoutView="100" workbookViewId="0">
      <pane ySplit="1" topLeftCell="A35" activePane="bottomLeft" state="frozen"/>
      <selection activeCell="A2393" sqref="A2:XFD2393"/>
      <selection pane="bottomLeft" activeCell="B54" sqref="B54"/>
    </sheetView>
  </sheetViews>
  <sheetFormatPr defaultRowHeight="23.25"/>
  <cols>
    <col min="1" max="1" width="8.7109375" style="175" bestFit="1" customWidth="1"/>
    <col min="2" max="2" width="35.5703125" style="177" customWidth="1"/>
    <col min="3" max="3" width="22.28515625" style="177" customWidth="1"/>
    <col min="4" max="4" width="11.140625" style="173" customWidth="1"/>
    <col min="5" max="5" width="8.5703125" style="174" customWidth="1"/>
    <col min="6" max="6" width="5.42578125" style="175" customWidth="1"/>
    <col min="7" max="7" width="18.28515625" style="176" bestFit="1" customWidth="1"/>
    <col min="8" max="8" width="12.140625" style="175" bestFit="1" customWidth="1"/>
    <col min="9" max="9" width="6.7109375" style="177" customWidth="1"/>
    <col min="10" max="10" width="8" style="178" customWidth="1"/>
    <col min="11" max="11" width="12.7109375" style="174" bestFit="1" customWidth="1"/>
    <col min="12" max="12" width="15.85546875" style="175" bestFit="1" customWidth="1"/>
    <col min="13" max="13" width="9.140625" style="186"/>
    <col min="14" max="16384" width="9.140625" style="177"/>
  </cols>
  <sheetData>
    <row r="1" spans="1:13" s="182" customFormat="1" ht="46.5">
      <c r="A1" s="193"/>
      <c r="D1" s="194"/>
      <c r="E1" s="195"/>
      <c r="F1" s="193"/>
      <c r="G1" s="196"/>
      <c r="H1" s="193"/>
      <c r="J1" s="197"/>
      <c r="K1" s="195"/>
      <c r="L1" s="193"/>
    </row>
    <row r="2" spans="1:13" s="179" customFormat="1" ht="23.25" customHeight="1">
      <c r="A2" s="560" t="str">
        <f>IF(MONTH(MENU!Z2)=MONTH(MENU!AA2),"RANKING FIM-DE-SEMANA: "&amp;DAY(MENU!Z2)&amp;" A "&amp;DAY(MENU!AA2)&amp;" "&amp;UPPER(TEXT((MENU!Z2),"mmmm"))&amp;" | WEEKEND RANKING: "&amp;DAY(MENU!Z2)&amp;" TO "&amp;DAY(MENU!AA2)&amp;" "&amp;VLOOKUP(MONTH(MENU!AA2),MES[],3),"RANKING FIM-DE-SEMANA: "&amp;DAY(MENU!Z2)&amp;" DE "&amp;VLOOKUP(MONTH(MENU!Z2),MES[],2)&amp;" A "&amp;DAY(MENU!AA2)&amp;" "&amp;VLOOKUP(MONTH(MENU!AA2),MES[],2)&amp;" | WEEKEND RANKING: "&amp;DAY(MENU!Z2)&amp;" "&amp;VLOOKUP(MONTH(MENU!Z2),MES[],3)&amp;" TO "&amp;DAY(MENU!AA2)&amp;" "&amp;VLOOKUP(MONTH(MENU!AA2),MES[],3))</f>
        <v>RANKING FIM-DE-SEMANA: 20 A 23 DEZEMBRO | WEEKEND RANKING: 20 TO 23 DECEMBER</v>
      </c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183"/>
    </row>
    <row r="3" spans="1:13" s="179" customFormat="1">
      <c r="A3" s="165"/>
      <c r="B3" s="165"/>
      <c r="C3" s="165"/>
      <c r="D3" s="165"/>
      <c r="E3" s="166"/>
      <c r="F3" s="166"/>
      <c r="G3" s="166"/>
      <c r="H3" s="166"/>
      <c r="I3" s="165"/>
      <c r="J3" s="167"/>
      <c r="K3" s="165"/>
      <c r="L3" s="165"/>
      <c r="M3" s="183"/>
    </row>
    <row r="4" spans="1:13" s="180" customFormat="1" ht="23.25" customHeight="1">
      <c r="A4" s="562" t="s">
        <v>250</v>
      </c>
      <c r="B4" s="562"/>
      <c r="C4" s="562"/>
      <c r="D4" s="562"/>
      <c r="E4" s="563" t="s">
        <v>14</v>
      </c>
      <c r="F4" s="563"/>
      <c r="G4" s="564" t="s">
        <v>982</v>
      </c>
      <c r="H4" s="564"/>
      <c r="I4" s="564"/>
      <c r="J4" s="564"/>
      <c r="K4" s="565" t="s">
        <v>248</v>
      </c>
      <c r="L4" s="565"/>
      <c r="M4" s="184"/>
    </row>
    <row r="5" spans="1:13" s="181" customFormat="1" ht="24">
      <c r="A5" s="147" t="s">
        <v>9</v>
      </c>
      <c r="B5" s="148" t="s">
        <v>246</v>
      </c>
      <c r="C5" s="148" t="s">
        <v>247</v>
      </c>
      <c r="D5" s="149" t="s">
        <v>16</v>
      </c>
      <c r="E5" s="150" t="s">
        <v>18</v>
      </c>
      <c r="F5" s="150" t="s">
        <v>17</v>
      </c>
      <c r="G5" s="151" t="s">
        <v>19</v>
      </c>
      <c r="H5" s="152" t="s">
        <v>4</v>
      </c>
      <c r="I5" s="153" t="s">
        <v>8</v>
      </c>
      <c r="J5" s="154" t="s">
        <v>20</v>
      </c>
      <c r="K5" s="155" t="s">
        <v>19</v>
      </c>
      <c r="L5" s="147" t="s">
        <v>4</v>
      </c>
      <c r="M5" s="185"/>
    </row>
    <row r="6" spans="1:13" s="8" customFormat="1">
      <c r="A6" s="229">
        <v>1</v>
      </c>
      <c r="B6" s="230" t="s">
        <v>1527</v>
      </c>
      <c r="C6" s="230" t="s">
        <v>489</v>
      </c>
      <c r="D6" s="231">
        <v>43447</v>
      </c>
      <c r="E6" s="232">
        <v>2</v>
      </c>
      <c r="F6" s="232">
        <v>11</v>
      </c>
      <c r="G6" s="168">
        <v>292480.28000000003</v>
      </c>
      <c r="H6" s="169">
        <v>50940</v>
      </c>
      <c r="I6" s="170">
        <v>98</v>
      </c>
      <c r="J6" s="171">
        <v>1008</v>
      </c>
      <c r="K6" s="233">
        <v>954288.38999999803</v>
      </c>
      <c r="L6" s="234">
        <v>163381</v>
      </c>
      <c r="M6" s="184"/>
    </row>
    <row r="7" spans="1:13" s="8" customFormat="1">
      <c r="A7" s="229">
        <v>2</v>
      </c>
      <c r="B7" s="230" t="s">
        <v>1440</v>
      </c>
      <c r="C7" s="230" t="s">
        <v>133</v>
      </c>
      <c r="D7" s="231">
        <v>43426</v>
      </c>
      <c r="E7" s="232">
        <v>5</v>
      </c>
      <c r="F7" s="232">
        <v>32</v>
      </c>
      <c r="G7" s="168">
        <v>151471.85999999999</v>
      </c>
      <c r="H7" s="169">
        <v>30938</v>
      </c>
      <c r="I7" s="170">
        <v>93</v>
      </c>
      <c r="J7" s="171">
        <v>768</v>
      </c>
      <c r="K7" s="233">
        <v>1118935.07</v>
      </c>
      <c r="L7" s="234">
        <v>226986</v>
      </c>
      <c r="M7" s="184"/>
    </row>
    <row r="8" spans="1:13" s="8" customFormat="1">
      <c r="A8" s="229">
        <v>3</v>
      </c>
      <c r="B8" s="230" t="s">
        <v>1469</v>
      </c>
      <c r="C8" s="230" t="s">
        <v>28</v>
      </c>
      <c r="D8" s="231">
        <v>43433</v>
      </c>
      <c r="E8" s="232">
        <v>4</v>
      </c>
      <c r="F8" s="232">
        <v>25</v>
      </c>
      <c r="G8" s="168">
        <v>122044.13</v>
      </c>
      <c r="H8" s="169">
        <v>23979</v>
      </c>
      <c r="I8" s="170">
        <v>82</v>
      </c>
      <c r="J8" s="171">
        <v>683</v>
      </c>
      <c r="K8" s="233">
        <v>788313.91999999899</v>
      </c>
      <c r="L8" s="234">
        <v>153938</v>
      </c>
      <c r="M8" s="184"/>
    </row>
    <row r="9" spans="1:13" s="8" customFormat="1">
      <c r="A9" s="187">
        <v>4</v>
      </c>
      <c r="B9" s="188" t="s">
        <v>1536</v>
      </c>
      <c r="C9" s="188" t="s">
        <v>28</v>
      </c>
      <c r="D9" s="189">
        <v>43454</v>
      </c>
      <c r="E9" s="190">
        <v>1</v>
      </c>
      <c r="F9" s="190">
        <v>4</v>
      </c>
      <c r="G9" s="168">
        <v>121909.36</v>
      </c>
      <c r="H9" s="169">
        <v>21673</v>
      </c>
      <c r="I9" s="170">
        <v>87</v>
      </c>
      <c r="J9" s="171">
        <v>1107</v>
      </c>
      <c r="K9" s="191">
        <v>124110.53</v>
      </c>
      <c r="L9" s="192">
        <v>22067</v>
      </c>
      <c r="M9" s="184"/>
    </row>
    <row r="10" spans="1:13" s="8" customFormat="1">
      <c r="A10" s="187">
        <v>5</v>
      </c>
      <c r="B10" s="188" t="s">
        <v>1555</v>
      </c>
      <c r="C10" s="188" t="s">
        <v>28</v>
      </c>
      <c r="D10" s="189">
        <v>43454</v>
      </c>
      <c r="E10" s="190">
        <v>1</v>
      </c>
      <c r="F10" s="190">
        <v>4</v>
      </c>
      <c r="G10" s="168">
        <v>114872.13</v>
      </c>
      <c r="H10" s="169">
        <v>21761</v>
      </c>
      <c r="I10" s="170">
        <v>92</v>
      </c>
      <c r="J10" s="171">
        <v>963</v>
      </c>
      <c r="K10" s="191">
        <v>114872.13</v>
      </c>
      <c r="L10" s="192">
        <v>21761</v>
      </c>
      <c r="M10" s="184"/>
    </row>
    <row r="11" spans="1:13" s="8" customFormat="1">
      <c r="A11" s="229">
        <v>6</v>
      </c>
      <c r="B11" s="230" t="s">
        <v>1528</v>
      </c>
      <c r="C11" s="230" t="s">
        <v>28</v>
      </c>
      <c r="D11" s="231">
        <v>43447</v>
      </c>
      <c r="E11" s="232">
        <v>2</v>
      </c>
      <c r="F11" s="232">
        <v>11</v>
      </c>
      <c r="G11" s="168">
        <v>76823.39</v>
      </c>
      <c r="H11" s="169">
        <v>14433</v>
      </c>
      <c r="I11" s="170">
        <v>70</v>
      </c>
      <c r="J11" s="171">
        <v>642</v>
      </c>
      <c r="K11" s="233">
        <v>211428.15</v>
      </c>
      <c r="L11" s="234">
        <v>39926</v>
      </c>
      <c r="M11" s="184"/>
    </row>
    <row r="12" spans="1:13" s="8" customFormat="1">
      <c r="A12" s="229">
        <v>7</v>
      </c>
      <c r="B12" s="230" t="s">
        <v>1349</v>
      </c>
      <c r="C12" s="230" t="s">
        <v>29</v>
      </c>
      <c r="D12" s="231">
        <v>43404</v>
      </c>
      <c r="E12" s="232">
        <v>8</v>
      </c>
      <c r="F12" s="232">
        <v>54</v>
      </c>
      <c r="G12" s="168">
        <v>59755.8</v>
      </c>
      <c r="H12" s="169">
        <v>10601</v>
      </c>
      <c r="I12" s="170">
        <v>41</v>
      </c>
      <c r="J12" s="171">
        <v>354</v>
      </c>
      <c r="K12" s="233">
        <v>2503776.2600000501</v>
      </c>
      <c r="L12" s="234">
        <v>443138</v>
      </c>
      <c r="M12" s="184"/>
    </row>
    <row r="13" spans="1:13" s="8" customFormat="1">
      <c r="A13" s="229">
        <v>8</v>
      </c>
      <c r="B13" s="230" t="s">
        <v>1491</v>
      </c>
      <c r="C13" s="230" t="s">
        <v>1494</v>
      </c>
      <c r="D13" s="231">
        <v>43440</v>
      </c>
      <c r="E13" s="232">
        <v>3</v>
      </c>
      <c r="F13" s="232">
        <v>18</v>
      </c>
      <c r="G13" s="168">
        <v>35368.519999999997</v>
      </c>
      <c r="H13" s="169">
        <v>6523</v>
      </c>
      <c r="I13" s="170">
        <v>52</v>
      </c>
      <c r="J13" s="171">
        <v>346</v>
      </c>
      <c r="K13" s="233">
        <v>314114.74000000098</v>
      </c>
      <c r="L13" s="234">
        <v>55690</v>
      </c>
      <c r="M13" s="184"/>
    </row>
    <row r="14" spans="1:13" s="8" customFormat="1">
      <c r="A14" s="229">
        <v>9</v>
      </c>
      <c r="B14" s="230" t="s">
        <v>1285</v>
      </c>
      <c r="C14" s="230" t="s">
        <v>28</v>
      </c>
      <c r="D14" s="231">
        <v>43384</v>
      </c>
      <c r="E14" s="232">
        <v>11</v>
      </c>
      <c r="F14" s="232">
        <v>74</v>
      </c>
      <c r="G14" s="168">
        <v>30502.639999999999</v>
      </c>
      <c r="H14" s="169">
        <v>5445</v>
      </c>
      <c r="I14" s="170">
        <v>25</v>
      </c>
      <c r="J14" s="171">
        <v>164</v>
      </c>
      <c r="K14" s="233">
        <v>1768279.02999998</v>
      </c>
      <c r="L14" s="234">
        <v>349676</v>
      </c>
      <c r="M14" s="184"/>
    </row>
    <row r="15" spans="1:13" s="8" customFormat="1">
      <c r="A15" s="229">
        <v>10</v>
      </c>
      <c r="B15" s="230" t="s">
        <v>1472</v>
      </c>
      <c r="C15" s="230" t="s">
        <v>28</v>
      </c>
      <c r="D15" s="231">
        <v>43433</v>
      </c>
      <c r="E15" s="232">
        <v>4</v>
      </c>
      <c r="F15" s="232">
        <v>25</v>
      </c>
      <c r="G15" s="168">
        <v>19973.8</v>
      </c>
      <c r="H15" s="169">
        <v>3730</v>
      </c>
      <c r="I15" s="170">
        <v>31</v>
      </c>
      <c r="J15" s="171">
        <v>210</v>
      </c>
      <c r="K15" s="233">
        <v>381884.30000000098</v>
      </c>
      <c r="L15" s="234">
        <v>70159</v>
      </c>
      <c r="M15" s="184"/>
    </row>
    <row r="16" spans="1:13" s="8" customFormat="1">
      <c r="A16" s="187">
        <v>11</v>
      </c>
      <c r="B16" s="188" t="s">
        <v>1558</v>
      </c>
      <c r="C16" s="188" t="s">
        <v>132</v>
      </c>
      <c r="D16" s="189">
        <v>43454</v>
      </c>
      <c r="E16" s="190">
        <v>1</v>
      </c>
      <c r="F16" s="190">
        <v>4</v>
      </c>
      <c r="G16" s="168">
        <v>19891.07</v>
      </c>
      <c r="H16" s="169">
        <v>3649</v>
      </c>
      <c r="I16" s="170">
        <v>22</v>
      </c>
      <c r="J16" s="171">
        <v>252</v>
      </c>
      <c r="K16" s="191">
        <v>19891.07</v>
      </c>
      <c r="L16" s="192">
        <v>3649</v>
      </c>
      <c r="M16" s="184"/>
    </row>
    <row r="17" spans="1:13" s="8" customFormat="1" ht="25.5">
      <c r="A17" s="229">
        <v>12</v>
      </c>
      <c r="B17" s="230" t="s">
        <v>1407</v>
      </c>
      <c r="C17" s="230" t="s">
        <v>29</v>
      </c>
      <c r="D17" s="231">
        <v>43419</v>
      </c>
      <c r="E17" s="232">
        <v>6</v>
      </c>
      <c r="F17" s="232">
        <v>39</v>
      </c>
      <c r="G17" s="168">
        <v>19109.349999999999</v>
      </c>
      <c r="H17" s="169">
        <v>3501</v>
      </c>
      <c r="I17" s="170">
        <v>21</v>
      </c>
      <c r="J17" s="171">
        <v>146</v>
      </c>
      <c r="K17" s="233">
        <v>1602718.8699999701</v>
      </c>
      <c r="L17" s="234">
        <v>280128</v>
      </c>
      <c r="M17" s="184"/>
    </row>
    <row r="18" spans="1:13" s="8" customFormat="1">
      <c r="A18" s="229">
        <v>13</v>
      </c>
      <c r="B18" s="230" t="s">
        <v>1497</v>
      </c>
      <c r="C18" s="230" t="s">
        <v>134</v>
      </c>
      <c r="D18" s="231">
        <v>43440</v>
      </c>
      <c r="E18" s="232">
        <v>3</v>
      </c>
      <c r="F18" s="232">
        <v>18</v>
      </c>
      <c r="G18" s="168">
        <v>17290.29</v>
      </c>
      <c r="H18" s="169">
        <v>3654</v>
      </c>
      <c r="I18" s="170">
        <v>31</v>
      </c>
      <c r="J18" s="171">
        <v>169</v>
      </c>
      <c r="K18" s="233">
        <v>103640.21</v>
      </c>
      <c r="L18" s="234">
        <v>21135</v>
      </c>
      <c r="M18" s="184"/>
    </row>
    <row r="19" spans="1:13" s="8" customFormat="1">
      <c r="A19" s="229">
        <v>14</v>
      </c>
      <c r="B19" s="230" t="s">
        <v>1496</v>
      </c>
      <c r="C19" s="230" t="s">
        <v>31</v>
      </c>
      <c r="D19" s="231">
        <v>43440</v>
      </c>
      <c r="E19" s="232">
        <v>3</v>
      </c>
      <c r="F19" s="232">
        <v>18</v>
      </c>
      <c r="G19" s="168">
        <v>14310.44</v>
      </c>
      <c r="H19" s="169">
        <v>2577</v>
      </c>
      <c r="I19" s="170">
        <v>41</v>
      </c>
      <c r="J19" s="171">
        <v>212</v>
      </c>
      <c r="K19" s="233">
        <v>170271.54</v>
      </c>
      <c r="L19" s="234">
        <v>32063</v>
      </c>
      <c r="M19" s="184"/>
    </row>
    <row r="20" spans="1:13" s="8" customFormat="1">
      <c r="A20" s="229">
        <v>15</v>
      </c>
      <c r="B20" s="230" t="s">
        <v>1531</v>
      </c>
      <c r="C20" s="230" t="s">
        <v>29</v>
      </c>
      <c r="D20" s="231">
        <v>43447</v>
      </c>
      <c r="E20" s="232">
        <v>2</v>
      </c>
      <c r="F20" s="232">
        <v>11</v>
      </c>
      <c r="G20" s="168">
        <v>13442.92</v>
      </c>
      <c r="H20" s="169">
        <v>2429</v>
      </c>
      <c r="I20" s="170">
        <v>20</v>
      </c>
      <c r="J20" s="171">
        <v>157</v>
      </c>
      <c r="K20" s="233">
        <v>58486.4399999999</v>
      </c>
      <c r="L20" s="234">
        <v>10696</v>
      </c>
      <c r="M20" s="184"/>
    </row>
    <row r="21" spans="1:13" s="8" customFormat="1">
      <c r="A21" s="229">
        <v>16</v>
      </c>
      <c r="B21" s="230" t="s">
        <v>1533</v>
      </c>
      <c r="C21" s="230" t="s">
        <v>28</v>
      </c>
      <c r="D21" s="231">
        <v>43447</v>
      </c>
      <c r="E21" s="232">
        <v>2</v>
      </c>
      <c r="F21" s="232">
        <v>11</v>
      </c>
      <c r="G21" s="168">
        <v>5440.84</v>
      </c>
      <c r="H21" s="169">
        <v>982</v>
      </c>
      <c r="I21" s="170">
        <v>13</v>
      </c>
      <c r="J21" s="171">
        <v>68</v>
      </c>
      <c r="K21" s="233">
        <v>23214.11</v>
      </c>
      <c r="L21" s="234">
        <v>4228</v>
      </c>
      <c r="M21" s="184"/>
    </row>
    <row r="22" spans="1:13" s="8" customFormat="1">
      <c r="A22" s="229">
        <v>17</v>
      </c>
      <c r="B22" s="230" t="s">
        <v>1351</v>
      </c>
      <c r="C22" s="230" t="s">
        <v>28</v>
      </c>
      <c r="D22" s="231">
        <v>43404</v>
      </c>
      <c r="E22" s="232">
        <v>8</v>
      </c>
      <c r="F22" s="232">
        <v>54</v>
      </c>
      <c r="G22" s="168">
        <v>3620.62</v>
      </c>
      <c r="H22" s="169">
        <v>974</v>
      </c>
      <c r="I22" s="170">
        <v>7</v>
      </c>
      <c r="J22" s="171">
        <v>22</v>
      </c>
      <c r="K22" s="233">
        <v>602575.22999999905</v>
      </c>
      <c r="L22" s="234">
        <v>118464</v>
      </c>
      <c r="M22" s="184"/>
    </row>
    <row r="23" spans="1:13" s="8" customFormat="1">
      <c r="A23" s="187">
        <v>18</v>
      </c>
      <c r="B23" s="188" t="s">
        <v>1561</v>
      </c>
      <c r="C23" s="188" t="s">
        <v>28</v>
      </c>
      <c r="D23" s="189">
        <v>43454</v>
      </c>
      <c r="E23" s="190">
        <v>1</v>
      </c>
      <c r="F23" s="190">
        <v>4</v>
      </c>
      <c r="G23" s="168">
        <v>3472.99</v>
      </c>
      <c r="H23" s="169">
        <v>650</v>
      </c>
      <c r="I23" s="170">
        <v>10</v>
      </c>
      <c r="J23" s="171">
        <v>122</v>
      </c>
      <c r="K23" s="191">
        <v>3472.99</v>
      </c>
      <c r="L23" s="192">
        <v>650</v>
      </c>
      <c r="M23" s="184"/>
    </row>
    <row r="24" spans="1:13" s="8" customFormat="1" ht="25.5">
      <c r="A24" s="229">
        <v>19</v>
      </c>
      <c r="B24" s="230" t="s">
        <v>1451</v>
      </c>
      <c r="C24" s="230" t="s">
        <v>526</v>
      </c>
      <c r="D24" s="231">
        <v>43426</v>
      </c>
      <c r="E24" s="232">
        <v>5</v>
      </c>
      <c r="F24" s="232">
        <v>32</v>
      </c>
      <c r="G24" s="168">
        <v>3381.05</v>
      </c>
      <c r="H24" s="169">
        <v>611</v>
      </c>
      <c r="I24" s="170">
        <v>6</v>
      </c>
      <c r="J24" s="171">
        <v>28</v>
      </c>
      <c r="K24" s="233">
        <v>35391.89</v>
      </c>
      <c r="L24" s="234">
        <v>6818</v>
      </c>
      <c r="M24" s="184"/>
    </row>
    <row r="25" spans="1:13" s="8" customFormat="1">
      <c r="A25" s="229">
        <v>20</v>
      </c>
      <c r="B25" s="230" t="s">
        <v>1414</v>
      </c>
      <c r="C25" s="230" t="s">
        <v>29</v>
      </c>
      <c r="D25" s="231">
        <v>43419</v>
      </c>
      <c r="E25" s="232">
        <v>6</v>
      </c>
      <c r="F25" s="232">
        <v>39</v>
      </c>
      <c r="G25" s="168">
        <v>3235.88</v>
      </c>
      <c r="H25" s="169">
        <v>583</v>
      </c>
      <c r="I25" s="170">
        <v>4</v>
      </c>
      <c r="J25" s="171">
        <v>37</v>
      </c>
      <c r="K25" s="233">
        <v>365209.17000000202</v>
      </c>
      <c r="L25" s="234">
        <v>67515</v>
      </c>
      <c r="M25" s="184"/>
    </row>
    <row r="26" spans="1:13" s="8" customFormat="1">
      <c r="A26" s="229">
        <v>21</v>
      </c>
      <c r="B26" s="230" t="s">
        <v>1462</v>
      </c>
      <c r="C26" s="230" t="s">
        <v>28</v>
      </c>
      <c r="D26" s="231">
        <v>43433</v>
      </c>
      <c r="E26" s="232">
        <v>4</v>
      </c>
      <c r="F26" s="232">
        <v>24</v>
      </c>
      <c r="G26" s="168">
        <v>2042.56</v>
      </c>
      <c r="H26" s="169">
        <v>364</v>
      </c>
      <c r="I26" s="170">
        <v>2</v>
      </c>
      <c r="J26" s="171">
        <v>22</v>
      </c>
      <c r="K26" s="233">
        <v>60671.38</v>
      </c>
      <c r="L26" s="234">
        <v>11382</v>
      </c>
      <c r="M26" s="184"/>
    </row>
    <row r="27" spans="1:13" s="8" customFormat="1">
      <c r="A27" s="229">
        <v>22</v>
      </c>
      <c r="B27" s="230" t="s">
        <v>1500</v>
      </c>
      <c r="C27" s="230" t="s">
        <v>28</v>
      </c>
      <c r="D27" s="231">
        <v>43440</v>
      </c>
      <c r="E27" s="232">
        <v>3</v>
      </c>
      <c r="F27" s="232">
        <v>18</v>
      </c>
      <c r="G27" s="168">
        <v>1878.62</v>
      </c>
      <c r="H27" s="169">
        <v>369</v>
      </c>
      <c r="I27" s="170">
        <v>2</v>
      </c>
      <c r="J27" s="171">
        <v>24</v>
      </c>
      <c r="K27" s="233">
        <v>19191.169999999998</v>
      </c>
      <c r="L27" s="234">
        <v>3669</v>
      </c>
      <c r="M27" s="184"/>
    </row>
    <row r="28" spans="1:13" s="8" customFormat="1">
      <c r="A28" s="229">
        <v>23</v>
      </c>
      <c r="B28" s="230" t="s">
        <v>1539</v>
      </c>
      <c r="C28" s="230" t="s">
        <v>1542</v>
      </c>
      <c r="D28" s="231">
        <v>43447</v>
      </c>
      <c r="E28" s="232">
        <v>2</v>
      </c>
      <c r="F28" s="232">
        <v>11</v>
      </c>
      <c r="G28" s="168">
        <v>1457</v>
      </c>
      <c r="H28" s="169">
        <v>290</v>
      </c>
      <c r="I28" s="170">
        <v>3</v>
      </c>
      <c r="J28" s="171">
        <v>27</v>
      </c>
      <c r="K28" s="233">
        <v>4620.6499999999996</v>
      </c>
      <c r="L28" s="234">
        <v>1075</v>
      </c>
      <c r="M28" s="184"/>
    </row>
    <row r="29" spans="1:13" s="8" customFormat="1" ht="25.5">
      <c r="A29" s="229">
        <v>24</v>
      </c>
      <c r="B29" s="230" t="s">
        <v>1227</v>
      </c>
      <c r="C29" s="230" t="s">
        <v>1230</v>
      </c>
      <c r="D29" s="231">
        <v>43363</v>
      </c>
      <c r="E29" s="232">
        <v>14</v>
      </c>
      <c r="F29" s="232">
        <v>95</v>
      </c>
      <c r="G29" s="168">
        <v>606.91999999999996</v>
      </c>
      <c r="H29" s="169">
        <v>111</v>
      </c>
      <c r="I29" s="170">
        <v>3</v>
      </c>
      <c r="J29" s="171">
        <v>11</v>
      </c>
      <c r="K29" s="233">
        <v>44911.0600000001</v>
      </c>
      <c r="L29" s="234">
        <v>8459</v>
      </c>
      <c r="M29" s="184"/>
    </row>
    <row r="30" spans="1:13" s="8" customFormat="1">
      <c r="A30" s="229">
        <v>25</v>
      </c>
      <c r="B30" s="230" t="s">
        <v>1264</v>
      </c>
      <c r="C30" s="230" t="s">
        <v>28</v>
      </c>
      <c r="D30" s="231">
        <v>43377</v>
      </c>
      <c r="E30" s="232">
        <v>11</v>
      </c>
      <c r="F30" s="232">
        <v>75</v>
      </c>
      <c r="G30" s="168">
        <v>563.66999999999996</v>
      </c>
      <c r="H30" s="169">
        <v>121</v>
      </c>
      <c r="I30" s="170">
        <v>4</v>
      </c>
      <c r="J30" s="171">
        <v>5</v>
      </c>
      <c r="K30" s="233">
        <v>676342.11999999103</v>
      </c>
      <c r="L30" s="234">
        <v>139548</v>
      </c>
      <c r="M30" s="184"/>
    </row>
    <row r="31" spans="1:13" s="8" customFormat="1">
      <c r="A31" s="229">
        <v>26</v>
      </c>
      <c r="B31" s="230" t="s">
        <v>1446</v>
      </c>
      <c r="C31" s="230" t="s">
        <v>28</v>
      </c>
      <c r="D31" s="231">
        <v>43426</v>
      </c>
      <c r="E31" s="232">
        <v>5</v>
      </c>
      <c r="F31" s="232">
        <v>31</v>
      </c>
      <c r="G31" s="168">
        <v>488.5</v>
      </c>
      <c r="H31" s="169">
        <v>86</v>
      </c>
      <c r="I31" s="170">
        <v>2</v>
      </c>
      <c r="J31" s="171">
        <v>8</v>
      </c>
      <c r="K31" s="233">
        <v>44972.970000000198</v>
      </c>
      <c r="L31" s="234">
        <v>8200</v>
      </c>
      <c r="M31" s="184"/>
    </row>
    <row r="32" spans="1:13" s="8" customFormat="1">
      <c r="A32" s="229">
        <v>27</v>
      </c>
      <c r="B32" s="230" t="s">
        <v>1505</v>
      </c>
      <c r="C32" s="230" t="s">
        <v>372</v>
      </c>
      <c r="D32" s="231">
        <v>43440</v>
      </c>
      <c r="E32" s="232">
        <v>3</v>
      </c>
      <c r="F32" s="232">
        <v>17</v>
      </c>
      <c r="G32" s="168">
        <v>477.52</v>
      </c>
      <c r="H32" s="169">
        <v>80</v>
      </c>
      <c r="I32" s="170">
        <v>2</v>
      </c>
      <c r="J32" s="171">
        <v>4</v>
      </c>
      <c r="K32" s="233">
        <v>9772.14</v>
      </c>
      <c r="L32" s="234">
        <v>1906</v>
      </c>
      <c r="M32" s="184"/>
    </row>
    <row r="33" spans="1:13" s="8" customFormat="1">
      <c r="A33" s="229">
        <v>28</v>
      </c>
      <c r="B33" s="230" t="s">
        <v>1565</v>
      </c>
      <c r="C33" s="230" t="s">
        <v>1516</v>
      </c>
      <c r="D33" s="231">
        <v>23307</v>
      </c>
      <c r="E33" s="232">
        <v>4</v>
      </c>
      <c r="F33" s="232">
        <v>25</v>
      </c>
      <c r="G33" s="168">
        <v>426.5</v>
      </c>
      <c r="H33" s="169">
        <v>77</v>
      </c>
      <c r="I33" s="170">
        <v>1</v>
      </c>
      <c r="J33" s="171">
        <v>2</v>
      </c>
      <c r="K33" s="233">
        <v>11976.5</v>
      </c>
      <c r="L33" s="234">
        <v>2566</v>
      </c>
      <c r="M33" s="184"/>
    </row>
    <row r="34" spans="1:13" s="8" customFormat="1">
      <c r="A34" s="229">
        <v>29</v>
      </c>
      <c r="B34" s="230" t="s">
        <v>1567</v>
      </c>
      <c r="C34" s="230" t="s">
        <v>1516</v>
      </c>
      <c r="D34" s="231">
        <v>27026</v>
      </c>
      <c r="E34" s="232">
        <v>4</v>
      </c>
      <c r="F34" s="232">
        <v>25</v>
      </c>
      <c r="G34" s="168">
        <v>410.5</v>
      </c>
      <c r="H34" s="169">
        <v>81</v>
      </c>
      <c r="I34" s="170">
        <v>1</v>
      </c>
      <c r="J34" s="171">
        <v>3</v>
      </c>
      <c r="K34" s="233">
        <v>10678</v>
      </c>
      <c r="L34" s="234">
        <v>2450</v>
      </c>
      <c r="M34" s="184"/>
    </row>
    <row r="35" spans="1:13" s="8" customFormat="1" ht="23.85" customHeight="1">
      <c r="A35" s="229">
        <v>30</v>
      </c>
      <c r="B35" s="230" t="s">
        <v>934</v>
      </c>
      <c r="C35" s="230" t="s">
        <v>372</v>
      </c>
      <c r="D35" s="231">
        <v>19765</v>
      </c>
      <c r="E35" s="232">
        <v>3</v>
      </c>
      <c r="F35" s="232">
        <v>20</v>
      </c>
      <c r="G35" s="168">
        <v>365</v>
      </c>
      <c r="H35" s="169">
        <v>227</v>
      </c>
      <c r="I35" s="170">
        <v>1</v>
      </c>
      <c r="J35" s="171">
        <v>3</v>
      </c>
      <c r="K35" s="233">
        <v>3713.75</v>
      </c>
      <c r="L35" s="234">
        <v>1029</v>
      </c>
      <c r="M35" s="184"/>
    </row>
    <row r="36" spans="1:13" s="8" customFormat="1">
      <c r="A36" s="229">
        <v>31</v>
      </c>
      <c r="B36" s="230" t="s">
        <v>1443</v>
      </c>
      <c r="C36" s="230" t="s">
        <v>29</v>
      </c>
      <c r="D36" s="231">
        <v>43426</v>
      </c>
      <c r="E36" s="232">
        <v>5</v>
      </c>
      <c r="F36" s="232">
        <v>32</v>
      </c>
      <c r="G36" s="168">
        <v>350.1</v>
      </c>
      <c r="H36" s="169">
        <v>67</v>
      </c>
      <c r="I36" s="170">
        <v>2</v>
      </c>
      <c r="J36" s="171">
        <v>5</v>
      </c>
      <c r="K36" s="233">
        <v>49279.4399999999</v>
      </c>
      <c r="L36" s="234">
        <v>9081</v>
      </c>
      <c r="M36" s="184"/>
    </row>
    <row r="37" spans="1:13" s="8" customFormat="1">
      <c r="A37" s="229">
        <v>32</v>
      </c>
      <c r="B37" s="230" t="s">
        <v>1509</v>
      </c>
      <c r="C37" s="230" t="s">
        <v>341</v>
      </c>
      <c r="D37" s="231">
        <v>43440</v>
      </c>
      <c r="E37" s="232">
        <v>3</v>
      </c>
      <c r="F37" s="232">
        <v>18</v>
      </c>
      <c r="G37" s="168">
        <v>333</v>
      </c>
      <c r="H37" s="169">
        <v>65</v>
      </c>
      <c r="I37" s="170">
        <v>1</v>
      </c>
      <c r="J37" s="171">
        <v>4</v>
      </c>
      <c r="K37" s="233">
        <v>5495</v>
      </c>
      <c r="L37" s="234">
        <v>1108</v>
      </c>
      <c r="M37" s="184"/>
    </row>
    <row r="38" spans="1:13" s="8" customFormat="1">
      <c r="A38" s="229">
        <v>33</v>
      </c>
      <c r="B38" s="230" t="s">
        <v>1570</v>
      </c>
      <c r="C38" s="230" t="s">
        <v>1516</v>
      </c>
      <c r="D38" s="231">
        <v>23573</v>
      </c>
      <c r="E38" s="232">
        <v>4</v>
      </c>
      <c r="F38" s="232">
        <v>26</v>
      </c>
      <c r="G38" s="168">
        <v>324.5</v>
      </c>
      <c r="H38" s="169">
        <v>67</v>
      </c>
      <c r="I38" s="170">
        <v>1</v>
      </c>
      <c r="J38" s="171">
        <v>3</v>
      </c>
      <c r="K38" s="233">
        <v>12653.75</v>
      </c>
      <c r="L38" s="234">
        <v>2733</v>
      </c>
      <c r="M38" s="184"/>
    </row>
    <row r="39" spans="1:13" s="8" customFormat="1">
      <c r="A39" s="229">
        <v>34</v>
      </c>
      <c r="B39" s="230" t="s">
        <v>1404</v>
      </c>
      <c r="C39" s="230" t="s">
        <v>400</v>
      </c>
      <c r="D39" s="231">
        <v>43349</v>
      </c>
      <c r="E39" s="232">
        <v>10</v>
      </c>
      <c r="F39" s="232">
        <v>65</v>
      </c>
      <c r="G39" s="168">
        <v>321.89999999999998</v>
      </c>
      <c r="H39" s="169">
        <v>87</v>
      </c>
      <c r="I39" s="170">
        <v>2</v>
      </c>
      <c r="J39" s="171">
        <v>2</v>
      </c>
      <c r="K39" s="233">
        <v>130324.26</v>
      </c>
      <c r="L39" s="234">
        <v>27071</v>
      </c>
      <c r="M39" s="184"/>
    </row>
    <row r="40" spans="1:13" s="8" customFormat="1">
      <c r="A40" s="229">
        <v>35</v>
      </c>
      <c r="B40" s="230" t="s">
        <v>1573</v>
      </c>
      <c r="C40" s="230" t="s">
        <v>1516</v>
      </c>
      <c r="D40" s="231">
        <v>18868</v>
      </c>
      <c r="E40" s="232">
        <v>3</v>
      </c>
      <c r="F40" s="232">
        <v>15</v>
      </c>
      <c r="G40" s="168">
        <v>299.5</v>
      </c>
      <c r="H40" s="169">
        <v>63</v>
      </c>
      <c r="I40" s="170">
        <v>1</v>
      </c>
      <c r="J40" s="171">
        <v>3</v>
      </c>
      <c r="K40" s="233">
        <v>6331.5</v>
      </c>
      <c r="L40" s="234">
        <v>1350</v>
      </c>
      <c r="M40" s="184"/>
    </row>
    <row r="41" spans="1:13" s="8" customFormat="1">
      <c r="A41" s="229">
        <v>36</v>
      </c>
      <c r="B41" s="230" t="s">
        <v>1575</v>
      </c>
      <c r="C41" s="230" t="s">
        <v>1516</v>
      </c>
      <c r="D41" s="231">
        <v>23875</v>
      </c>
      <c r="E41" s="232">
        <v>3</v>
      </c>
      <c r="F41" s="232">
        <v>15</v>
      </c>
      <c r="G41" s="168">
        <v>278.5</v>
      </c>
      <c r="H41" s="169">
        <v>64</v>
      </c>
      <c r="I41" s="170">
        <v>1</v>
      </c>
      <c r="J41" s="171">
        <v>3</v>
      </c>
      <c r="K41" s="233">
        <v>6081</v>
      </c>
      <c r="L41" s="234">
        <v>1285</v>
      </c>
      <c r="M41" s="184"/>
    </row>
    <row r="42" spans="1:13" s="8" customFormat="1">
      <c r="A42" s="229">
        <v>37</v>
      </c>
      <c r="B42" s="230" t="s">
        <v>1375</v>
      </c>
      <c r="C42" s="230" t="s">
        <v>1322</v>
      </c>
      <c r="D42" s="231">
        <v>43391</v>
      </c>
      <c r="E42" s="232">
        <v>8</v>
      </c>
      <c r="F42" s="232">
        <v>56</v>
      </c>
      <c r="G42" s="168">
        <v>269.5</v>
      </c>
      <c r="H42" s="169">
        <v>96</v>
      </c>
      <c r="I42" s="170">
        <v>2</v>
      </c>
      <c r="J42" s="171">
        <v>3</v>
      </c>
      <c r="K42" s="233">
        <v>84974.119999999806</v>
      </c>
      <c r="L42" s="234">
        <v>19131</v>
      </c>
      <c r="M42" s="184"/>
    </row>
    <row r="43" spans="1:13" s="8" customFormat="1">
      <c r="A43" s="229">
        <v>38</v>
      </c>
      <c r="B43" s="230" t="s">
        <v>571</v>
      </c>
      <c r="C43" s="230" t="s">
        <v>526</v>
      </c>
      <c r="D43" s="231">
        <v>43202</v>
      </c>
      <c r="E43" s="232">
        <v>14</v>
      </c>
      <c r="F43" s="232">
        <v>94</v>
      </c>
      <c r="G43" s="168">
        <v>256</v>
      </c>
      <c r="H43" s="169">
        <v>117</v>
      </c>
      <c r="I43" s="170">
        <v>2</v>
      </c>
      <c r="J43" s="171">
        <v>2</v>
      </c>
      <c r="K43" s="233">
        <v>46942.23</v>
      </c>
      <c r="L43" s="234">
        <v>9946</v>
      </c>
      <c r="M43" s="184"/>
    </row>
    <row r="44" spans="1:13" s="8" customFormat="1" ht="25.5">
      <c r="A44" s="229">
        <v>39</v>
      </c>
      <c r="B44" s="230" t="s">
        <v>1578</v>
      </c>
      <c r="C44" s="230" t="s">
        <v>1545</v>
      </c>
      <c r="D44" s="231">
        <v>29133</v>
      </c>
      <c r="E44" s="232">
        <v>3</v>
      </c>
      <c r="F44" s="232">
        <v>20</v>
      </c>
      <c r="G44" s="168">
        <v>241</v>
      </c>
      <c r="H44" s="169">
        <v>50</v>
      </c>
      <c r="I44" s="170">
        <v>1</v>
      </c>
      <c r="J44" s="171">
        <v>2</v>
      </c>
      <c r="K44" s="233">
        <v>10516.5</v>
      </c>
      <c r="L44" s="234">
        <v>2239</v>
      </c>
      <c r="M44" s="184"/>
    </row>
    <row r="45" spans="1:13" s="8" customFormat="1">
      <c r="A45" s="229">
        <v>40</v>
      </c>
      <c r="B45" s="230" t="s">
        <v>161</v>
      </c>
      <c r="C45" s="230" t="s">
        <v>28</v>
      </c>
      <c r="D45" s="231">
        <v>43069</v>
      </c>
      <c r="E45" s="232">
        <v>10</v>
      </c>
      <c r="F45" s="232">
        <v>64</v>
      </c>
      <c r="G45" s="168">
        <v>234</v>
      </c>
      <c r="H45" s="169">
        <v>52</v>
      </c>
      <c r="I45" s="170">
        <v>1</v>
      </c>
      <c r="J45" s="171">
        <v>1</v>
      </c>
      <c r="K45" s="233">
        <v>879299.81000000099</v>
      </c>
      <c r="L45" s="234">
        <v>182276</v>
      </c>
      <c r="M45" s="184"/>
    </row>
    <row r="46" spans="1:13">
      <c r="C46" s="177" t="s">
        <v>127</v>
      </c>
      <c r="D46" s="173" t="s">
        <v>127</v>
      </c>
      <c r="E46" s="174" t="s">
        <v>127</v>
      </c>
      <c r="F46" s="175" t="s">
        <v>127</v>
      </c>
      <c r="G46" s="176" t="s">
        <v>127</v>
      </c>
      <c r="H46" s="175" t="s">
        <v>127</v>
      </c>
      <c r="I46" s="177" t="s">
        <v>127</v>
      </c>
      <c r="J46" s="178" t="s">
        <v>127</v>
      </c>
      <c r="K46" s="174" t="s">
        <v>127</v>
      </c>
      <c r="L46" s="175" t="s">
        <v>127</v>
      </c>
    </row>
    <row r="47" spans="1:13" ht="23.25" customHeight="1">
      <c r="A47" s="561" t="str">
        <f>"Filmes estreados a "&amp;TEXT(MENU!Z2,"dd mmmm")</f>
        <v>Filmes estreados a 20 dezembro</v>
      </c>
      <c r="B47" s="561"/>
      <c r="C47" s="172"/>
      <c r="J47" s="41"/>
    </row>
    <row r="58" spans="10:10">
      <c r="J58" s="41"/>
    </row>
    <row r="80" spans="10:10">
      <c r="J80" s="41"/>
    </row>
  </sheetData>
  <autoFilter ref="A5:L47"/>
  <sortState ref="B5:L44">
    <sortCondition descending="1" ref="G5:G44"/>
  </sortState>
  <mergeCells count="6">
    <mergeCell ref="A2:L2"/>
    <mergeCell ref="A47:B47"/>
    <mergeCell ref="A4:D4"/>
    <mergeCell ref="E4:F4"/>
    <mergeCell ref="G4:J4"/>
    <mergeCell ref="K4:L4"/>
  </mergeCells>
  <printOptions horizontalCentered="1" verticalCentered="1"/>
  <pageMargins left="0.39370078740157483" right="0.39370078740157483" top="0.59055118110236227" bottom="0.39370078740157483" header="0.59055118110236227" footer="0.19685039370078741"/>
  <pageSetup paperSize="9" scale="58" orientation="portrait" r:id="rId1"/>
  <headerFooter>
    <oddHeader>&amp;L&amp;G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Y55"/>
  <sheetViews>
    <sheetView showGridLines="0" workbookViewId="0">
      <selection activeCell="D17" sqref="D17"/>
    </sheetView>
  </sheetViews>
  <sheetFormatPr defaultRowHeight="11.25"/>
  <cols>
    <col min="1" max="2" width="9.140625" style="462" customWidth="1"/>
    <col min="3" max="3" width="41.5703125" style="462" customWidth="1"/>
    <col min="4" max="4" width="42.42578125" style="462" customWidth="1"/>
    <col min="5" max="5" width="29.28515625" style="462" customWidth="1"/>
    <col min="6" max="6" width="20.28515625" style="462" customWidth="1"/>
    <col min="7" max="7" width="24.140625" style="462" customWidth="1"/>
    <col min="8" max="8" width="9.140625" style="462" customWidth="1"/>
    <col min="9" max="9" width="12.5703125" style="462" customWidth="1"/>
    <col min="10" max="11" width="9.140625" style="462" customWidth="1"/>
    <col min="12" max="12" width="9.85546875" style="462" bestFit="1" customWidth="1"/>
    <col min="13" max="13" width="11.28515625" style="462" customWidth="1"/>
    <col min="14" max="14" width="9.140625" style="462" customWidth="1"/>
    <col min="15" max="15" width="13" style="462" customWidth="1"/>
    <col min="16" max="16" width="9.140625" style="462" customWidth="1"/>
    <col min="17" max="17" width="11.140625" style="462" customWidth="1"/>
    <col min="18" max="23" width="9.140625" style="462" customWidth="1"/>
    <col min="24" max="24" width="11.28515625" style="462" customWidth="1"/>
    <col min="25" max="25" width="11.140625" style="462" customWidth="1"/>
    <col min="26" max="26" width="9.140625" style="462" customWidth="1"/>
    <col min="27" max="16384" width="9.140625" style="462"/>
  </cols>
  <sheetData>
    <row r="2" spans="2:25" ht="15.75">
      <c r="B2" s="567" t="s">
        <v>1581</v>
      </c>
      <c r="C2" s="567" t="s">
        <v>1435</v>
      </c>
      <c r="D2" s="567" t="s">
        <v>1435</v>
      </c>
      <c r="E2" s="567" t="s">
        <v>1435</v>
      </c>
      <c r="F2" s="567" t="s">
        <v>1435</v>
      </c>
      <c r="G2" s="567" t="s">
        <v>1435</v>
      </c>
      <c r="H2" s="567" t="s">
        <v>1435</v>
      </c>
      <c r="I2" s="567" t="s">
        <v>1435</v>
      </c>
      <c r="J2" s="567" t="s">
        <v>1435</v>
      </c>
      <c r="K2" s="567" t="s">
        <v>1435</v>
      </c>
      <c r="L2" s="567" t="s">
        <v>1435</v>
      </c>
      <c r="M2" s="567" t="s">
        <v>1435</v>
      </c>
      <c r="N2" s="567" t="s">
        <v>1435</v>
      </c>
      <c r="O2" s="567" t="s">
        <v>1435</v>
      </c>
      <c r="P2" s="567" t="s">
        <v>1435</v>
      </c>
      <c r="Q2" s="567" t="s">
        <v>1435</v>
      </c>
      <c r="R2" s="567" t="s">
        <v>1435</v>
      </c>
      <c r="S2" s="567" t="s">
        <v>1435</v>
      </c>
      <c r="T2" s="567" t="s">
        <v>1435</v>
      </c>
      <c r="U2" s="567" t="s">
        <v>1435</v>
      </c>
      <c r="V2" s="567" t="s">
        <v>1435</v>
      </c>
      <c r="W2" s="567" t="s">
        <v>1435</v>
      </c>
      <c r="X2" s="567" t="s">
        <v>1435</v>
      </c>
      <c r="Y2" s="567" t="s">
        <v>1435</v>
      </c>
    </row>
    <row r="3" spans="2:25" ht="15.75">
      <c r="B3" s="567"/>
      <c r="C3" s="567"/>
      <c r="D3" s="567"/>
      <c r="E3" s="567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  <c r="T3" s="567"/>
      <c r="U3" s="567"/>
      <c r="V3" s="567"/>
      <c r="W3" s="567"/>
      <c r="X3" s="567"/>
      <c r="Y3" s="567"/>
    </row>
    <row r="6" spans="2:25">
      <c r="B6" s="568" t="s">
        <v>13</v>
      </c>
      <c r="C6" s="568" t="s">
        <v>13</v>
      </c>
      <c r="D6" s="568" t="s">
        <v>13</v>
      </c>
      <c r="E6" s="568" t="s">
        <v>13</v>
      </c>
      <c r="F6" s="568" t="s">
        <v>13</v>
      </c>
      <c r="G6" s="568" t="s">
        <v>13</v>
      </c>
      <c r="H6" s="568" t="s">
        <v>13</v>
      </c>
      <c r="I6" s="568" t="s">
        <v>13</v>
      </c>
      <c r="J6" s="568" t="s">
        <v>14</v>
      </c>
      <c r="K6" s="568" t="s">
        <v>14</v>
      </c>
      <c r="L6" s="568" t="s">
        <v>1188</v>
      </c>
      <c r="M6" s="568" t="s">
        <v>1188</v>
      </c>
      <c r="N6" s="568" t="s">
        <v>1188</v>
      </c>
      <c r="O6" s="568" t="s">
        <v>1188</v>
      </c>
      <c r="P6" s="568" t="s">
        <v>1188</v>
      </c>
      <c r="Q6" s="568" t="s">
        <v>1188</v>
      </c>
      <c r="R6" s="568" t="s">
        <v>1188</v>
      </c>
      <c r="S6" s="568" t="s">
        <v>1188</v>
      </c>
      <c r="T6" s="568" t="s">
        <v>1188</v>
      </c>
      <c r="U6" s="568" t="s">
        <v>1188</v>
      </c>
      <c r="V6" s="568" t="s">
        <v>1188</v>
      </c>
      <c r="W6" s="568" t="s">
        <v>1188</v>
      </c>
      <c r="X6" s="568" t="s">
        <v>3</v>
      </c>
      <c r="Y6" s="568" t="s">
        <v>3</v>
      </c>
    </row>
    <row r="7" spans="2:25">
      <c r="B7" s="463" t="s">
        <v>9</v>
      </c>
      <c r="C7" s="463" t="s">
        <v>0</v>
      </c>
      <c r="D7" s="463" t="s">
        <v>1189</v>
      </c>
      <c r="E7" s="463" t="s">
        <v>2</v>
      </c>
      <c r="F7" s="463" t="s">
        <v>1</v>
      </c>
      <c r="G7" s="463" t="s">
        <v>24</v>
      </c>
      <c r="H7" s="463" t="s">
        <v>1190</v>
      </c>
      <c r="I7" s="463" t="s">
        <v>16</v>
      </c>
      <c r="J7" s="463" t="s">
        <v>1191</v>
      </c>
      <c r="K7" s="463" t="s">
        <v>6</v>
      </c>
      <c r="L7" s="463" t="s">
        <v>1192</v>
      </c>
      <c r="M7" s="463" t="s">
        <v>19</v>
      </c>
      <c r="N7" s="463" t="s">
        <v>23</v>
      </c>
      <c r="O7" s="463" t="s">
        <v>1193</v>
      </c>
      <c r="P7" s="463" t="s">
        <v>1194</v>
      </c>
      <c r="Q7" s="463" t="s">
        <v>4</v>
      </c>
      <c r="R7" s="463" t="s">
        <v>23</v>
      </c>
      <c r="S7" s="463" t="s">
        <v>1195</v>
      </c>
      <c r="T7" s="463" t="s">
        <v>1196</v>
      </c>
      <c r="U7" s="463" t="s">
        <v>8</v>
      </c>
      <c r="V7" s="463" t="s">
        <v>23</v>
      </c>
      <c r="W7" s="463" t="s">
        <v>20</v>
      </c>
      <c r="X7" s="463" t="s">
        <v>19</v>
      </c>
      <c r="Y7" s="463" t="s">
        <v>4</v>
      </c>
    </row>
    <row r="8" spans="2:25">
      <c r="B8" s="464">
        <v>1</v>
      </c>
      <c r="C8" s="465" t="s">
        <v>1527</v>
      </c>
      <c r="D8" s="465" t="s">
        <v>1527</v>
      </c>
      <c r="E8" s="465" t="s">
        <v>121</v>
      </c>
      <c r="F8" s="465" t="s">
        <v>37</v>
      </c>
      <c r="G8" s="465" t="s">
        <v>489</v>
      </c>
      <c r="H8" s="465" t="s">
        <v>504</v>
      </c>
      <c r="I8" s="466">
        <v>43447</v>
      </c>
      <c r="J8" s="467">
        <v>2</v>
      </c>
      <c r="K8" s="467">
        <v>11</v>
      </c>
      <c r="L8" s="468">
        <v>463807.23000000202</v>
      </c>
      <c r="M8" s="468">
        <v>292480.28000000003</v>
      </c>
      <c r="N8" s="469">
        <v>-36.939258148261558</v>
      </c>
      <c r="O8" s="468">
        <v>2984.4926530612202</v>
      </c>
      <c r="P8" s="467">
        <v>77764</v>
      </c>
      <c r="Q8" s="467">
        <v>50940</v>
      </c>
      <c r="R8" s="469">
        <v>-34.494110385268243</v>
      </c>
      <c r="S8" s="470">
        <v>519.79591836734699</v>
      </c>
      <c r="T8" s="467">
        <v>120</v>
      </c>
      <c r="U8" s="467">
        <v>98</v>
      </c>
      <c r="V8" s="469">
        <v>-18.333333333333329</v>
      </c>
      <c r="W8" s="467">
        <v>1008</v>
      </c>
      <c r="X8" s="468">
        <v>954288.38999999803</v>
      </c>
      <c r="Y8" s="467">
        <v>163381</v>
      </c>
    </row>
    <row r="9" spans="2:25">
      <c r="B9" s="464">
        <v>2</v>
      </c>
      <c r="C9" s="465" t="s">
        <v>1440</v>
      </c>
      <c r="D9" s="465" t="s">
        <v>1441</v>
      </c>
      <c r="E9" s="465" t="s">
        <v>1442</v>
      </c>
      <c r="F9" s="465" t="s">
        <v>37</v>
      </c>
      <c r="G9" s="465" t="s">
        <v>133</v>
      </c>
      <c r="H9" s="465" t="s">
        <v>154</v>
      </c>
      <c r="I9" s="466">
        <v>43426</v>
      </c>
      <c r="J9" s="467">
        <v>5</v>
      </c>
      <c r="K9" s="467">
        <v>32</v>
      </c>
      <c r="L9" s="468">
        <v>202250.15</v>
      </c>
      <c r="M9" s="468">
        <v>151471.85999999999</v>
      </c>
      <c r="N9" s="469">
        <v>-25.106676064269919</v>
      </c>
      <c r="O9" s="468">
        <v>1628.7296774193501</v>
      </c>
      <c r="P9" s="467">
        <v>43535</v>
      </c>
      <c r="Q9" s="467">
        <v>30938</v>
      </c>
      <c r="R9" s="469">
        <v>-28.935339382106349</v>
      </c>
      <c r="S9" s="470">
        <v>332.66666666666669</v>
      </c>
      <c r="T9" s="467">
        <v>190</v>
      </c>
      <c r="U9" s="467">
        <v>93</v>
      </c>
      <c r="V9" s="469">
        <v>-51.05263157894737</v>
      </c>
      <c r="W9" s="467">
        <v>768</v>
      </c>
      <c r="X9" s="468">
        <v>1118935.07</v>
      </c>
      <c r="Y9" s="467">
        <v>226986</v>
      </c>
    </row>
    <row r="10" spans="2:25">
      <c r="B10" s="464">
        <v>3</v>
      </c>
      <c r="C10" s="465" t="s">
        <v>1469</v>
      </c>
      <c r="D10" s="465" t="s">
        <v>1470</v>
      </c>
      <c r="E10" s="465" t="s">
        <v>1471</v>
      </c>
      <c r="F10" s="465" t="s">
        <v>37</v>
      </c>
      <c r="G10" s="465" t="s">
        <v>28</v>
      </c>
      <c r="H10" s="465" t="s">
        <v>139</v>
      </c>
      <c r="I10" s="466">
        <v>43433</v>
      </c>
      <c r="J10" s="467">
        <v>4</v>
      </c>
      <c r="K10" s="467">
        <v>25</v>
      </c>
      <c r="L10" s="468">
        <v>138753.29999999999</v>
      </c>
      <c r="M10" s="468">
        <v>122044.13</v>
      </c>
      <c r="N10" s="469">
        <v>-12.042358632191082</v>
      </c>
      <c r="O10" s="468">
        <v>1488.3430487804901</v>
      </c>
      <c r="P10" s="467">
        <v>27976</v>
      </c>
      <c r="Q10" s="467">
        <v>23979</v>
      </c>
      <c r="R10" s="469">
        <v>-14.287246211038038</v>
      </c>
      <c r="S10" s="470">
        <v>292.42682926829269</v>
      </c>
      <c r="T10" s="467">
        <v>115</v>
      </c>
      <c r="U10" s="467">
        <v>82</v>
      </c>
      <c r="V10" s="469">
        <v>-28.695652173913047</v>
      </c>
      <c r="W10" s="467">
        <v>683</v>
      </c>
      <c r="X10" s="468">
        <v>788313.91999999899</v>
      </c>
      <c r="Y10" s="467">
        <v>153938</v>
      </c>
    </row>
    <row r="11" spans="2:25">
      <c r="B11" s="471">
        <v>4</v>
      </c>
      <c r="C11" s="472" t="s">
        <v>1536</v>
      </c>
      <c r="D11" s="472" t="s">
        <v>1536</v>
      </c>
      <c r="E11" s="472" t="s">
        <v>1537</v>
      </c>
      <c r="F11" s="472" t="s">
        <v>37</v>
      </c>
      <c r="G11" s="472" t="s">
        <v>28</v>
      </c>
      <c r="H11" s="472" t="s">
        <v>139</v>
      </c>
      <c r="I11" s="473">
        <v>43454</v>
      </c>
      <c r="J11" s="474">
        <v>1</v>
      </c>
      <c r="K11" s="474">
        <v>4</v>
      </c>
      <c r="L11" s="475">
        <v>2201.17</v>
      </c>
      <c r="M11" s="475">
        <v>121909.36</v>
      </c>
      <c r="N11" s="476">
        <v>5438.3891294175364</v>
      </c>
      <c r="O11" s="475">
        <v>1401.25701149425</v>
      </c>
      <c r="P11" s="474">
        <v>394</v>
      </c>
      <c r="Q11" s="474">
        <v>21673</v>
      </c>
      <c r="R11" s="476">
        <v>5400.7614213197967</v>
      </c>
      <c r="S11" s="477">
        <v>249.11494252873564</v>
      </c>
      <c r="T11" s="474">
        <v>22</v>
      </c>
      <c r="U11" s="474">
        <v>87</v>
      </c>
      <c r="V11" s="476">
        <v>295.45454545454544</v>
      </c>
      <c r="W11" s="474">
        <v>1107</v>
      </c>
      <c r="X11" s="475">
        <v>124110.53</v>
      </c>
      <c r="Y11" s="474">
        <v>22067</v>
      </c>
    </row>
    <row r="12" spans="2:25">
      <c r="B12" s="471">
        <v>5</v>
      </c>
      <c r="C12" s="472" t="s">
        <v>1555</v>
      </c>
      <c r="D12" s="472" t="s">
        <v>1556</v>
      </c>
      <c r="E12" s="472" t="s">
        <v>1557</v>
      </c>
      <c r="F12" s="472" t="s">
        <v>37</v>
      </c>
      <c r="G12" s="472" t="s">
        <v>28</v>
      </c>
      <c r="H12" s="472" t="s">
        <v>139</v>
      </c>
      <c r="I12" s="473">
        <v>43454</v>
      </c>
      <c r="J12" s="474">
        <v>1</v>
      </c>
      <c r="K12" s="474">
        <v>4</v>
      </c>
      <c r="L12" s="475">
        <v>0</v>
      </c>
      <c r="M12" s="475">
        <v>114872.13</v>
      </c>
      <c r="N12" s="476">
        <v>100</v>
      </c>
      <c r="O12" s="475">
        <v>1248.6101086956501</v>
      </c>
      <c r="P12" s="474">
        <v>0</v>
      </c>
      <c r="Q12" s="474">
        <v>21761</v>
      </c>
      <c r="R12" s="476">
        <v>100</v>
      </c>
      <c r="S12" s="477">
        <v>236.53260869565219</v>
      </c>
      <c r="T12" s="474">
        <v>0</v>
      </c>
      <c r="U12" s="474">
        <v>92</v>
      </c>
      <c r="V12" s="476">
        <v>100</v>
      </c>
      <c r="W12" s="474">
        <v>963</v>
      </c>
      <c r="X12" s="475">
        <v>114872.13</v>
      </c>
      <c r="Y12" s="474">
        <v>21761</v>
      </c>
    </row>
    <row r="13" spans="2:25">
      <c r="B13" s="464">
        <v>6</v>
      </c>
      <c r="C13" s="465" t="s">
        <v>1528</v>
      </c>
      <c r="D13" s="465" t="s">
        <v>1529</v>
      </c>
      <c r="E13" s="465" t="s">
        <v>1530</v>
      </c>
      <c r="F13" s="465" t="s">
        <v>33</v>
      </c>
      <c r="G13" s="465" t="s">
        <v>28</v>
      </c>
      <c r="H13" s="465" t="s">
        <v>139</v>
      </c>
      <c r="I13" s="466">
        <v>43447</v>
      </c>
      <c r="J13" s="467">
        <v>2</v>
      </c>
      <c r="K13" s="467">
        <v>11</v>
      </c>
      <c r="L13" s="468">
        <v>77879.0799999999</v>
      </c>
      <c r="M13" s="468">
        <v>76823.39</v>
      </c>
      <c r="N13" s="469">
        <v>-1.3555501682863991</v>
      </c>
      <c r="O13" s="468">
        <v>1097.4770000000001</v>
      </c>
      <c r="P13" s="467">
        <v>14621</v>
      </c>
      <c r="Q13" s="467">
        <v>14433</v>
      </c>
      <c r="R13" s="469">
        <v>-1.2858217632172853</v>
      </c>
      <c r="S13" s="470">
        <v>206.18571428571428</v>
      </c>
      <c r="T13" s="467">
        <v>87</v>
      </c>
      <c r="U13" s="467">
        <v>70</v>
      </c>
      <c r="V13" s="469">
        <v>-19.540229885057471</v>
      </c>
      <c r="W13" s="467">
        <v>642</v>
      </c>
      <c r="X13" s="468">
        <v>211428.15</v>
      </c>
      <c r="Y13" s="467">
        <v>39926</v>
      </c>
    </row>
    <row r="14" spans="2:25">
      <c r="B14" s="464">
        <v>7</v>
      </c>
      <c r="C14" s="465" t="s">
        <v>1349</v>
      </c>
      <c r="D14" s="465" t="s">
        <v>1349</v>
      </c>
      <c r="E14" s="465" t="s">
        <v>1350</v>
      </c>
      <c r="F14" s="465" t="s">
        <v>33</v>
      </c>
      <c r="G14" s="465" t="s">
        <v>29</v>
      </c>
      <c r="H14" s="465" t="s">
        <v>142</v>
      </c>
      <c r="I14" s="466">
        <v>43404</v>
      </c>
      <c r="J14" s="467">
        <v>8</v>
      </c>
      <c r="K14" s="467">
        <v>54</v>
      </c>
      <c r="L14" s="468">
        <v>74672.570000000007</v>
      </c>
      <c r="M14" s="468">
        <v>59755.8</v>
      </c>
      <c r="N14" s="469">
        <v>-19.976237593001031</v>
      </c>
      <c r="O14" s="468">
        <v>1457.45853658537</v>
      </c>
      <c r="P14" s="467">
        <v>13274</v>
      </c>
      <c r="Q14" s="467">
        <v>10601</v>
      </c>
      <c r="R14" s="469">
        <v>-20.137110140123553</v>
      </c>
      <c r="S14" s="470">
        <v>258.5609756097561</v>
      </c>
      <c r="T14" s="467">
        <v>52</v>
      </c>
      <c r="U14" s="467">
        <v>41</v>
      </c>
      <c r="V14" s="469">
        <v>-21.15384615384616</v>
      </c>
      <c r="W14" s="467">
        <v>354</v>
      </c>
      <c r="X14" s="468">
        <v>2503776.2600000501</v>
      </c>
      <c r="Y14" s="467">
        <v>443138</v>
      </c>
    </row>
    <row r="15" spans="2:25">
      <c r="B15" s="464">
        <v>8</v>
      </c>
      <c r="C15" s="465" t="s">
        <v>1491</v>
      </c>
      <c r="D15" s="465" t="s">
        <v>1492</v>
      </c>
      <c r="E15" s="465" t="s">
        <v>1493</v>
      </c>
      <c r="F15" s="465" t="s">
        <v>37</v>
      </c>
      <c r="G15" s="465" t="s">
        <v>1494</v>
      </c>
      <c r="H15" s="465" t="s">
        <v>1495</v>
      </c>
      <c r="I15" s="466">
        <v>43440</v>
      </c>
      <c r="J15" s="467">
        <v>3</v>
      </c>
      <c r="K15" s="467">
        <v>18</v>
      </c>
      <c r="L15" s="468">
        <v>65241</v>
      </c>
      <c r="M15" s="468">
        <v>35368.519999999997</v>
      </c>
      <c r="N15" s="469">
        <v>-45.78789411566347</v>
      </c>
      <c r="O15" s="468">
        <v>680.16384615384595</v>
      </c>
      <c r="P15" s="467">
        <v>11828</v>
      </c>
      <c r="Q15" s="467">
        <v>6523</v>
      </c>
      <c r="R15" s="469">
        <v>-44.851200541088943</v>
      </c>
      <c r="S15" s="470">
        <v>125.44230769230769</v>
      </c>
      <c r="T15" s="467">
        <v>73</v>
      </c>
      <c r="U15" s="467">
        <v>52</v>
      </c>
      <c r="V15" s="469">
        <v>-28.767123287671239</v>
      </c>
      <c r="W15" s="467">
        <v>346</v>
      </c>
      <c r="X15" s="468">
        <v>314114.74000000098</v>
      </c>
      <c r="Y15" s="467">
        <v>55690</v>
      </c>
    </row>
    <row r="16" spans="2:25">
      <c r="B16" s="464">
        <v>9</v>
      </c>
      <c r="C16" s="465" t="s">
        <v>1285</v>
      </c>
      <c r="D16" s="465" t="s">
        <v>1286</v>
      </c>
      <c r="E16" s="465" t="s">
        <v>1287</v>
      </c>
      <c r="F16" s="465" t="s">
        <v>37</v>
      </c>
      <c r="G16" s="465" t="s">
        <v>28</v>
      </c>
      <c r="H16" s="465" t="s">
        <v>139</v>
      </c>
      <c r="I16" s="466">
        <v>43384</v>
      </c>
      <c r="J16" s="467">
        <v>11</v>
      </c>
      <c r="K16" s="467">
        <v>74</v>
      </c>
      <c r="L16" s="468">
        <v>35772.410000000003</v>
      </c>
      <c r="M16" s="468">
        <v>30502.639999999999</v>
      </c>
      <c r="N16" s="469">
        <v>-14.731380972095536</v>
      </c>
      <c r="O16" s="468">
        <v>1220.1056000000001</v>
      </c>
      <c r="P16" s="467">
        <v>6351</v>
      </c>
      <c r="Q16" s="467">
        <v>5445</v>
      </c>
      <c r="R16" s="469">
        <v>-14.265470004723667</v>
      </c>
      <c r="S16" s="470">
        <v>217.8</v>
      </c>
      <c r="T16" s="467">
        <v>28</v>
      </c>
      <c r="U16" s="467">
        <v>25</v>
      </c>
      <c r="V16" s="469">
        <v>-10.714285714285708</v>
      </c>
      <c r="W16" s="467">
        <v>164</v>
      </c>
      <c r="X16" s="468">
        <v>1768279.02999998</v>
      </c>
      <c r="Y16" s="467">
        <v>349676</v>
      </c>
    </row>
    <row r="17" spans="2:25">
      <c r="B17" s="464">
        <v>10</v>
      </c>
      <c r="C17" s="465" t="s">
        <v>1472</v>
      </c>
      <c r="D17" s="465" t="s">
        <v>1472</v>
      </c>
      <c r="E17" s="465" t="s">
        <v>1473</v>
      </c>
      <c r="F17" s="465" t="s">
        <v>30</v>
      </c>
      <c r="G17" s="465" t="s">
        <v>28</v>
      </c>
      <c r="H17" s="465" t="s">
        <v>139</v>
      </c>
      <c r="I17" s="466">
        <v>43433</v>
      </c>
      <c r="J17" s="467">
        <v>4</v>
      </c>
      <c r="K17" s="467">
        <v>25</v>
      </c>
      <c r="L17" s="468">
        <v>41371.629999999997</v>
      </c>
      <c r="M17" s="468">
        <v>19973.8</v>
      </c>
      <c r="N17" s="469">
        <v>-51.721022352757188</v>
      </c>
      <c r="O17" s="468">
        <v>644.316129032258</v>
      </c>
      <c r="P17" s="467">
        <v>7644</v>
      </c>
      <c r="Q17" s="467">
        <v>3730</v>
      </c>
      <c r="R17" s="469">
        <v>-51.203558346415491</v>
      </c>
      <c r="S17" s="470">
        <v>120.3225806451613</v>
      </c>
      <c r="T17" s="467">
        <v>64</v>
      </c>
      <c r="U17" s="467">
        <v>31</v>
      </c>
      <c r="V17" s="469">
        <v>-51.5625</v>
      </c>
      <c r="W17" s="467">
        <v>210</v>
      </c>
      <c r="X17" s="468">
        <v>381884.30000000098</v>
      </c>
      <c r="Y17" s="467">
        <v>70159</v>
      </c>
    </row>
    <row r="18" spans="2:25">
      <c r="B18" s="471">
        <v>11</v>
      </c>
      <c r="C18" s="472" t="s">
        <v>1558</v>
      </c>
      <c r="D18" s="472" t="s">
        <v>1559</v>
      </c>
      <c r="E18" s="472" t="s">
        <v>1560</v>
      </c>
      <c r="F18" s="472" t="s">
        <v>271</v>
      </c>
      <c r="G18" s="472" t="s">
        <v>132</v>
      </c>
      <c r="H18" s="472" t="s">
        <v>143</v>
      </c>
      <c r="I18" s="473">
        <v>43454</v>
      </c>
      <c r="J18" s="474">
        <v>1</v>
      </c>
      <c r="K18" s="474">
        <v>4</v>
      </c>
      <c r="L18" s="475">
        <v>0</v>
      </c>
      <c r="M18" s="475">
        <v>19891.07</v>
      </c>
      <c r="N18" s="476">
        <v>100</v>
      </c>
      <c r="O18" s="475">
        <v>904.13954545454601</v>
      </c>
      <c r="P18" s="474">
        <v>0</v>
      </c>
      <c r="Q18" s="474">
        <v>3649</v>
      </c>
      <c r="R18" s="476">
        <v>100</v>
      </c>
      <c r="S18" s="477">
        <v>165.86363636363637</v>
      </c>
      <c r="T18" s="474">
        <v>0</v>
      </c>
      <c r="U18" s="474">
        <v>22</v>
      </c>
      <c r="V18" s="476">
        <v>100</v>
      </c>
      <c r="W18" s="474">
        <v>252</v>
      </c>
      <c r="X18" s="475">
        <v>19891.07</v>
      </c>
      <c r="Y18" s="474">
        <v>3649</v>
      </c>
    </row>
    <row r="19" spans="2:25">
      <c r="B19" s="464">
        <v>12</v>
      </c>
      <c r="C19" s="465" t="s">
        <v>1407</v>
      </c>
      <c r="D19" s="465" t="s">
        <v>1413</v>
      </c>
      <c r="E19" s="465" t="s">
        <v>69</v>
      </c>
      <c r="F19" s="465" t="s">
        <v>37</v>
      </c>
      <c r="G19" s="465" t="s">
        <v>29</v>
      </c>
      <c r="H19" s="465" t="s">
        <v>142</v>
      </c>
      <c r="I19" s="466">
        <v>43419</v>
      </c>
      <c r="J19" s="467">
        <v>6</v>
      </c>
      <c r="K19" s="467">
        <v>39</v>
      </c>
      <c r="L19" s="468">
        <v>39733.82</v>
      </c>
      <c r="M19" s="468">
        <v>19109.349999999999</v>
      </c>
      <c r="N19" s="469">
        <v>-51.906587385758534</v>
      </c>
      <c r="O19" s="468">
        <v>909.96904761904796</v>
      </c>
      <c r="P19" s="467">
        <v>7380</v>
      </c>
      <c r="Q19" s="467">
        <v>3501</v>
      </c>
      <c r="R19" s="469">
        <v>-52.560975609756099</v>
      </c>
      <c r="S19" s="470">
        <v>166.71428571428572</v>
      </c>
      <c r="T19" s="467">
        <v>51</v>
      </c>
      <c r="U19" s="467">
        <v>21</v>
      </c>
      <c r="V19" s="469">
        <v>-58.823529411764703</v>
      </c>
      <c r="W19" s="467">
        <v>146</v>
      </c>
      <c r="X19" s="468">
        <v>1602718.8699999701</v>
      </c>
      <c r="Y19" s="467">
        <v>280128</v>
      </c>
    </row>
    <row r="20" spans="2:25">
      <c r="B20" s="464">
        <v>13</v>
      </c>
      <c r="C20" s="465" t="s">
        <v>1497</v>
      </c>
      <c r="D20" s="465" t="s">
        <v>1498</v>
      </c>
      <c r="E20" s="465" t="s">
        <v>1499</v>
      </c>
      <c r="F20" s="465" t="s">
        <v>37</v>
      </c>
      <c r="G20" s="465" t="s">
        <v>134</v>
      </c>
      <c r="H20" s="465" t="s">
        <v>149</v>
      </c>
      <c r="I20" s="466">
        <v>43440</v>
      </c>
      <c r="J20" s="467">
        <v>3</v>
      </c>
      <c r="K20" s="467">
        <v>18</v>
      </c>
      <c r="L20" s="468">
        <v>27667.279999999999</v>
      </c>
      <c r="M20" s="468">
        <v>17290.29</v>
      </c>
      <c r="N20" s="469">
        <v>-37.506361304761434</v>
      </c>
      <c r="O20" s="468">
        <v>557.75129032258099</v>
      </c>
      <c r="P20" s="467">
        <v>5672</v>
      </c>
      <c r="Q20" s="467">
        <v>3654</v>
      </c>
      <c r="R20" s="469">
        <v>-35.578279266572636</v>
      </c>
      <c r="S20" s="470">
        <v>117.87096774193549</v>
      </c>
      <c r="T20" s="467">
        <v>55</v>
      </c>
      <c r="U20" s="467">
        <v>31</v>
      </c>
      <c r="V20" s="469">
        <v>-43.636363636363633</v>
      </c>
      <c r="W20" s="467">
        <v>169</v>
      </c>
      <c r="X20" s="468">
        <v>103640.21</v>
      </c>
      <c r="Y20" s="467">
        <v>21135</v>
      </c>
    </row>
    <row r="21" spans="2:25">
      <c r="B21" s="464">
        <v>14</v>
      </c>
      <c r="C21" s="465" t="s">
        <v>1496</v>
      </c>
      <c r="D21" s="465" t="s">
        <v>1496</v>
      </c>
      <c r="E21" s="465" t="s">
        <v>82</v>
      </c>
      <c r="F21" s="465" t="s">
        <v>33</v>
      </c>
      <c r="G21" s="465" t="s">
        <v>31</v>
      </c>
      <c r="H21" s="465" t="s">
        <v>141</v>
      </c>
      <c r="I21" s="466">
        <v>43440</v>
      </c>
      <c r="J21" s="467">
        <v>3</v>
      </c>
      <c r="K21" s="467">
        <v>18</v>
      </c>
      <c r="L21" s="468">
        <v>38936.54</v>
      </c>
      <c r="M21" s="468">
        <v>14310.44</v>
      </c>
      <c r="N21" s="469">
        <v>-63.246759984323212</v>
      </c>
      <c r="O21" s="468">
        <v>349.03512195121999</v>
      </c>
      <c r="P21" s="467">
        <v>6993</v>
      </c>
      <c r="Q21" s="467">
        <v>2577</v>
      </c>
      <c r="R21" s="469">
        <v>-63.14886314886315</v>
      </c>
      <c r="S21" s="470">
        <v>62.853658536585364</v>
      </c>
      <c r="T21" s="467">
        <v>68</v>
      </c>
      <c r="U21" s="467">
        <v>41</v>
      </c>
      <c r="V21" s="469">
        <v>-39.705882352941174</v>
      </c>
      <c r="W21" s="467">
        <v>212</v>
      </c>
      <c r="X21" s="468">
        <v>170271.54</v>
      </c>
      <c r="Y21" s="467">
        <v>32063</v>
      </c>
    </row>
    <row r="22" spans="2:25">
      <c r="B22" s="464">
        <v>15</v>
      </c>
      <c r="C22" s="465" t="s">
        <v>1531</v>
      </c>
      <c r="D22" s="465" t="s">
        <v>1531</v>
      </c>
      <c r="E22" s="465" t="s">
        <v>1532</v>
      </c>
      <c r="F22" s="465" t="s">
        <v>37</v>
      </c>
      <c r="G22" s="465" t="s">
        <v>29</v>
      </c>
      <c r="H22" s="465" t="s">
        <v>142</v>
      </c>
      <c r="I22" s="466">
        <v>43447</v>
      </c>
      <c r="J22" s="467">
        <v>2</v>
      </c>
      <c r="K22" s="467">
        <v>11</v>
      </c>
      <c r="L22" s="468">
        <v>32945.54</v>
      </c>
      <c r="M22" s="468">
        <v>13442.92</v>
      </c>
      <c r="N22" s="469">
        <v>-59.196540715374525</v>
      </c>
      <c r="O22" s="468">
        <v>672.14599999999996</v>
      </c>
      <c r="P22" s="467">
        <v>5989</v>
      </c>
      <c r="Q22" s="467">
        <v>2429</v>
      </c>
      <c r="R22" s="469">
        <v>-59.442310903322756</v>
      </c>
      <c r="S22" s="470">
        <v>121.45</v>
      </c>
      <c r="T22" s="467">
        <v>19</v>
      </c>
      <c r="U22" s="467">
        <v>20</v>
      </c>
      <c r="V22" s="469">
        <v>5.2631578947368354</v>
      </c>
      <c r="W22" s="467">
        <v>157</v>
      </c>
      <c r="X22" s="468">
        <v>58486.4399999999</v>
      </c>
      <c r="Y22" s="467">
        <v>10696</v>
      </c>
    </row>
    <row r="23" spans="2:25">
      <c r="B23" s="464">
        <v>16</v>
      </c>
      <c r="C23" s="465" t="s">
        <v>1533</v>
      </c>
      <c r="D23" s="465" t="s">
        <v>1534</v>
      </c>
      <c r="E23" s="465" t="s">
        <v>1535</v>
      </c>
      <c r="F23" s="465" t="s">
        <v>131</v>
      </c>
      <c r="G23" s="465" t="s">
        <v>28</v>
      </c>
      <c r="H23" s="465" t="s">
        <v>139</v>
      </c>
      <c r="I23" s="466">
        <v>43447</v>
      </c>
      <c r="J23" s="467">
        <v>2</v>
      </c>
      <c r="K23" s="467">
        <v>11</v>
      </c>
      <c r="L23" s="468">
        <v>11283.46</v>
      </c>
      <c r="M23" s="468">
        <v>5440.84</v>
      </c>
      <c r="N23" s="469">
        <v>-51.780393602671516</v>
      </c>
      <c r="O23" s="468">
        <v>418.52615384615399</v>
      </c>
      <c r="P23" s="467">
        <v>2034</v>
      </c>
      <c r="Q23" s="467">
        <v>982</v>
      </c>
      <c r="R23" s="469">
        <v>-51.720747295968536</v>
      </c>
      <c r="S23" s="470">
        <v>75.538461538461533</v>
      </c>
      <c r="T23" s="467">
        <v>13</v>
      </c>
      <c r="U23" s="467">
        <v>13</v>
      </c>
      <c r="V23" s="469">
        <v>0</v>
      </c>
      <c r="W23" s="467">
        <v>68</v>
      </c>
      <c r="X23" s="468">
        <v>23214.11</v>
      </c>
      <c r="Y23" s="467">
        <v>4228</v>
      </c>
    </row>
    <row r="24" spans="2:25">
      <c r="B24" s="464">
        <v>17</v>
      </c>
      <c r="C24" s="465" t="s">
        <v>1351</v>
      </c>
      <c r="D24" s="465" t="s">
        <v>1363</v>
      </c>
      <c r="E24" s="465" t="s">
        <v>1352</v>
      </c>
      <c r="F24" s="465" t="s">
        <v>37</v>
      </c>
      <c r="G24" s="465" t="s">
        <v>28</v>
      </c>
      <c r="H24" s="465" t="s">
        <v>139</v>
      </c>
      <c r="I24" s="466">
        <v>43404</v>
      </c>
      <c r="J24" s="467">
        <v>8</v>
      </c>
      <c r="K24" s="467">
        <v>54</v>
      </c>
      <c r="L24" s="468">
        <v>4603.71</v>
      </c>
      <c r="M24" s="468">
        <v>3620.62</v>
      </c>
      <c r="N24" s="469">
        <v>-21.354299032736648</v>
      </c>
      <c r="O24" s="468">
        <v>517.23142857142795</v>
      </c>
      <c r="P24" s="467">
        <v>1125</v>
      </c>
      <c r="Q24" s="467">
        <v>974</v>
      </c>
      <c r="R24" s="469">
        <v>-13.422222222222217</v>
      </c>
      <c r="S24" s="470">
        <v>139.14285714285714</v>
      </c>
      <c r="T24" s="467">
        <v>16</v>
      </c>
      <c r="U24" s="467">
        <v>7</v>
      </c>
      <c r="V24" s="469">
        <v>-56.25</v>
      </c>
      <c r="W24" s="467">
        <v>22</v>
      </c>
      <c r="X24" s="468">
        <v>602575.22999999905</v>
      </c>
      <c r="Y24" s="467">
        <v>118464</v>
      </c>
    </row>
    <row r="25" spans="2:25">
      <c r="B25" s="471">
        <v>18</v>
      </c>
      <c r="C25" s="472" t="s">
        <v>1561</v>
      </c>
      <c r="D25" s="472" t="s">
        <v>1562</v>
      </c>
      <c r="E25" s="472" t="s">
        <v>1563</v>
      </c>
      <c r="F25" s="472" t="s">
        <v>37</v>
      </c>
      <c r="G25" s="472" t="s">
        <v>28</v>
      </c>
      <c r="H25" s="472" t="s">
        <v>139</v>
      </c>
      <c r="I25" s="473">
        <v>43454</v>
      </c>
      <c r="J25" s="474">
        <v>1</v>
      </c>
      <c r="K25" s="474">
        <v>4</v>
      </c>
      <c r="L25" s="475">
        <v>0</v>
      </c>
      <c r="M25" s="475">
        <v>3472.99</v>
      </c>
      <c r="N25" s="476">
        <v>100</v>
      </c>
      <c r="O25" s="475">
        <v>347.29899999999998</v>
      </c>
      <c r="P25" s="474">
        <v>0</v>
      </c>
      <c r="Q25" s="474">
        <v>650</v>
      </c>
      <c r="R25" s="476">
        <v>100</v>
      </c>
      <c r="S25" s="477">
        <v>65</v>
      </c>
      <c r="T25" s="474">
        <v>0</v>
      </c>
      <c r="U25" s="474">
        <v>10</v>
      </c>
      <c r="V25" s="476">
        <v>100</v>
      </c>
      <c r="W25" s="474">
        <v>122</v>
      </c>
      <c r="X25" s="475">
        <v>3472.99</v>
      </c>
      <c r="Y25" s="474">
        <v>650</v>
      </c>
    </row>
    <row r="26" spans="2:25">
      <c r="B26" s="464">
        <v>19</v>
      </c>
      <c r="C26" s="465" t="s">
        <v>1451</v>
      </c>
      <c r="D26" s="465" t="s">
        <v>1452</v>
      </c>
      <c r="E26" s="465" t="s">
        <v>1453</v>
      </c>
      <c r="F26" s="465" t="s">
        <v>1454</v>
      </c>
      <c r="G26" s="465" t="s">
        <v>526</v>
      </c>
      <c r="H26" s="465" t="s">
        <v>583</v>
      </c>
      <c r="I26" s="466">
        <v>43426</v>
      </c>
      <c r="J26" s="467">
        <v>5</v>
      </c>
      <c r="K26" s="467">
        <v>32</v>
      </c>
      <c r="L26" s="468">
        <v>2831.75</v>
      </c>
      <c r="M26" s="468">
        <v>3381.05</v>
      </c>
      <c r="N26" s="469">
        <v>19.397898825814423</v>
      </c>
      <c r="O26" s="468">
        <v>563.50833333333298</v>
      </c>
      <c r="P26" s="467">
        <v>497</v>
      </c>
      <c r="Q26" s="467">
        <v>611</v>
      </c>
      <c r="R26" s="469">
        <v>22.937625754527161</v>
      </c>
      <c r="S26" s="470">
        <v>101.83333333333333</v>
      </c>
      <c r="T26" s="467">
        <v>6</v>
      </c>
      <c r="U26" s="467">
        <v>6</v>
      </c>
      <c r="V26" s="469">
        <v>0</v>
      </c>
      <c r="W26" s="467">
        <v>28</v>
      </c>
      <c r="X26" s="468">
        <v>35391.89</v>
      </c>
      <c r="Y26" s="467">
        <v>6818</v>
      </c>
    </row>
    <row r="27" spans="2:25">
      <c r="B27" s="464">
        <v>20</v>
      </c>
      <c r="C27" s="465" t="s">
        <v>1414</v>
      </c>
      <c r="D27" s="465" t="s">
        <v>1415</v>
      </c>
      <c r="E27" s="465" t="s">
        <v>1416</v>
      </c>
      <c r="F27" s="465" t="s">
        <v>33</v>
      </c>
      <c r="G27" s="465" t="s">
        <v>29</v>
      </c>
      <c r="H27" s="465" t="s">
        <v>142</v>
      </c>
      <c r="I27" s="466">
        <v>43419</v>
      </c>
      <c r="J27" s="467">
        <v>6</v>
      </c>
      <c r="K27" s="467">
        <v>39</v>
      </c>
      <c r="L27" s="468">
        <v>8188.01</v>
      </c>
      <c r="M27" s="468">
        <v>3235.88</v>
      </c>
      <c r="N27" s="469">
        <v>-60.480263214138724</v>
      </c>
      <c r="O27" s="468">
        <v>808.97</v>
      </c>
      <c r="P27" s="467">
        <v>1593</v>
      </c>
      <c r="Q27" s="467">
        <v>583</v>
      </c>
      <c r="R27" s="469">
        <v>-63.402385436283744</v>
      </c>
      <c r="S27" s="470">
        <v>145.75</v>
      </c>
      <c r="T27" s="467">
        <v>12</v>
      </c>
      <c r="U27" s="467">
        <v>4</v>
      </c>
      <c r="V27" s="469">
        <v>-66.666666666666657</v>
      </c>
      <c r="W27" s="467">
        <v>37</v>
      </c>
      <c r="X27" s="468">
        <v>365209.17000000202</v>
      </c>
      <c r="Y27" s="467">
        <v>67515</v>
      </c>
    </row>
    <row r="28" spans="2:25">
      <c r="B28" s="464">
        <v>21</v>
      </c>
      <c r="C28" s="465" t="s">
        <v>1462</v>
      </c>
      <c r="D28" s="465" t="s">
        <v>1462</v>
      </c>
      <c r="E28" s="465" t="s">
        <v>1463</v>
      </c>
      <c r="F28" s="465" t="s">
        <v>37</v>
      </c>
      <c r="G28" s="465" t="s">
        <v>28</v>
      </c>
      <c r="H28" s="465" t="s">
        <v>139</v>
      </c>
      <c r="I28" s="466">
        <v>43433</v>
      </c>
      <c r="J28" s="467">
        <v>4</v>
      </c>
      <c r="K28" s="467">
        <v>24</v>
      </c>
      <c r="L28" s="468">
        <v>6099.95</v>
      </c>
      <c r="M28" s="468">
        <v>2042.56</v>
      </c>
      <c r="N28" s="469">
        <v>-66.515135369962053</v>
      </c>
      <c r="O28" s="468">
        <v>1021.28</v>
      </c>
      <c r="P28" s="467">
        <v>1074</v>
      </c>
      <c r="Q28" s="467">
        <v>364</v>
      </c>
      <c r="R28" s="469">
        <v>-66.108007448789579</v>
      </c>
      <c r="S28" s="470">
        <v>182</v>
      </c>
      <c r="T28" s="467">
        <v>8</v>
      </c>
      <c r="U28" s="467">
        <v>2</v>
      </c>
      <c r="V28" s="469">
        <v>-75</v>
      </c>
      <c r="W28" s="467">
        <v>22</v>
      </c>
      <c r="X28" s="468">
        <v>60671.38</v>
      </c>
      <c r="Y28" s="467">
        <v>11382</v>
      </c>
    </row>
    <row r="29" spans="2:25">
      <c r="B29" s="464">
        <v>22</v>
      </c>
      <c r="C29" s="465" t="s">
        <v>1500</v>
      </c>
      <c r="D29" s="465" t="s">
        <v>1501</v>
      </c>
      <c r="E29" s="465" t="s">
        <v>1502</v>
      </c>
      <c r="F29" s="465" t="s">
        <v>131</v>
      </c>
      <c r="G29" s="465" t="s">
        <v>28</v>
      </c>
      <c r="H29" s="465" t="s">
        <v>139</v>
      </c>
      <c r="I29" s="466">
        <v>43440</v>
      </c>
      <c r="J29" s="467">
        <v>3</v>
      </c>
      <c r="K29" s="467">
        <v>18</v>
      </c>
      <c r="L29" s="468">
        <v>4073.09</v>
      </c>
      <c r="M29" s="468">
        <v>1878.62</v>
      </c>
      <c r="N29" s="469">
        <v>-53.877277447834445</v>
      </c>
      <c r="O29" s="468">
        <v>939.31</v>
      </c>
      <c r="P29" s="467">
        <v>766</v>
      </c>
      <c r="Q29" s="467">
        <v>369</v>
      </c>
      <c r="R29" s="469">
        <v>-51.827676240208881</v>
      </c>
      <c r="S29" s="470">
        <v>184.5</v>
      </c>
      <c r="T29" s="467">
        <v>9</v>
      </c>
      <c r="U29" s="467">
        <v>2</v>
      </c>
      <c r="V29" s="469">
        <v>-77.777777777777771</v>
      </c>
      <c r="W29" s="467">
        <v>24</v>
      </c>
      <c r="X29" s="468">
        <v>19191.169999999998</v>
      </c>
      <c r="Y29" s="467">
        <v>3669</v>
      </c>
    </row>
    <row r="30" spans="2:25">
      <c r="B30" s="464">
        <v>23</v>
      </c>
      <c r="C30" s="465" t="s">
        <v>1539</v>
      </c>
      <c r="D30" s="465" t="s">
        <v>1540</v>
      </c>
      <c r="E30" s="465" t="s">
        <v>1541</v>
      </c>
      <c r="F30" s="465" t="s">
        <v>1454</v>
      </c>
      <c r="G30" s="465" t="s">
        <v>1542</v>
      </c>
      <c r="H30" s="465" t="s">
        <v>1543</v>
      </c>
      <c r="I30" s="466">
        <v>43447</v>
      </c>
      <c r="J30" s="467">
        <v>2</v>
      </c>
      <c r="K30" s="467">
        <v>11</v>
      </c>
      <c r="L30" s="468">
        <v>1992.3</v>
      </c>
      <c r="M30" s="468">
        <v>1457</v>
      </c>
      <c r="N30" s="469">
        <v>-26.868443507503883</v>
      </c>
      <c r="O30" s="468">
        <v>485.66666666666703</v>
      </c>
      <c r="P30" s="467">
        <v>484</v>
      </c>
      <c r="Q30" s="467">
        <v>290</v>
      </c>
      <c r="R30" s="469">
        <v>-40.082644628099175</v>
      </c>
      <c r="S30" s="470">
        <v>96.666666666666671</v>
      </c>
      <c r="T30" s="467">
        <v>9</v>
      </c>
      <c r="U30" s="467">
        <v>3</v>
      </c>
      <c r="V30" s="469">
        <v>-66.666666666666657</v>
      </c>
      <c r="W30" s="467">
        <v>27</v>
      </c>
      <c r="X30" s="468">
        <v>4620.6499999999996</v>
      </c>
      <c r="Y30" s="467">
        <v>1075</v>
      </c>
    </row>
    <row r="31" spans="2:25">
      <c r="B31" s="464">
        <v>24</v>
      </c>
      <c r="C31" s="465" t="s">
        <v>1227</v>
      </c>
      <c r="D31" s="465" t="s">
        <v>1228</v>
      </c>
      <c r="E31" s="465" t="s">
        <v>1229</v>
      </c>
      <c r="F31" s="465" t="s">
        <v>126</v>
      </c>
      <c r="G31" s="465" t="s">
        <v>1230</v>
      </c>
      <c r="H31" s="465" t="s">
        <v>1231</v>
      </c>
      <c r="I31" s="466">
        <v>43363</v>
      </c>
      <c r="J31" s="467">
        <v>14</v>
      </c>
      <c r="K31" s="467">
        <v>95</v>
      </c>
      <c r="L31" s="468">
        <v>446.84</v>
      </c>
      <c r="M31" s="468">
        <v>606.91999999999996</v>
      </c>
      <c r="N31" s="469">
        <v>35.824903768686767</v>
      </c>
      <c r="O31" s="468">
        <v>202.30666666666701</v>
      </c>
      <c r="P31" s="467">
        <v>74</v>
      </c>
      <c r="Q31" s="467">
        <v>111</v>
      </c>
      <c r="R31" s="469">
        <v>50</v>
      </c>
      <c r="S31" s="470">
        <v>37</v>
      </c>
      <c r="T31" s="467">
        <v>1</v>
      </c>
      <c r="U31" s="467">
        <v>3</v>
      </c>
      <c r="V31" s="469">
        <v>200</v>
      </c>
      <c r="W31" s="467">
        <v>11</v>
      </c>
      <c r="X31" s="468">
        <v>44911.0600000001</v>
      </c>
      <c r="Y31" s="467">
        <v>8459</v>
      </c>
    </row>
    <row r="32" spans="2:25">
      <c r="B32" s="464">
        <v>25</v>
      </c>
      <c r="C32" s="465" t="s">
        <v>1264</v>
      </c>
      <c r="D32" s="465" t="s">
        <v>1564</v>
      </c>
      <c r="E32" s="465" t="s">
        <v>1265</v>
      </c>
      <c r="F32" s="465" t="s">
        <v>37</v>
      </c>
      <c r="G32" s="465" t="s">
        <v>28</v>
      </c>
      <c r="H32" s="465" t="s">
        <v>139</v>
      </c>
      <c r="I32" s="466">
        <v>43377</v>
      </c>
      <c r="J32" s="467">
        <v>11</v>
      </c>
      <c r="K32" s="467">
        <v>75</v>
      </c>
      <c r="L32" s="468">
        <v>198</v>
      </c>
      <c r="M32" s="468">
        <v>563.66999999999996</v>
      </c>
      <c r="N32" s="469">
        <v>184.68181818181813</v>
      </c>
      <c r="O32" s="468">
        <v>140.91749999999999</v>
      </c>
      <c r="P32" s="467">
        <v>44</v>
      </c>
      <c r="Q32" s="467">
        <v>121</v>
      </c>
      <c r="R32" s="469">
        <v>175</v>
      </c>
      <c r="S32" s="470">
        <v>30.25</v>
      </c>
      <c r="T32" s="467">
        <v>1</v>
      </c>
      <c r="U32" s="467">
        <v>4</v>
      </c>
      <c r="V32" s="469">
        <v>300</v>
      </c>
      <c r="W32" s="467">
        <v>5</v>
      </c>
      <c r="X32" s="468">
        <v>676342.11999999103</v>
      </c>
      <c r="Y32" s="467">
        <v>139548</v>
      </c>
    </row>
    <row r="33" spans="2:25">
      <c r="B33" s="464">
        <v>26</v>
      </c>
      <c r="C33" s="465" t="s">
        <v>1446</v>
      </c>
      <c r="D33" s="465" t="s">
        <v>1447</v>
      </c>
      <c r="E33" s="465" t="s">
        <v>1448</v>
      </c>
      <c r="F33" s="465" t="s">
        <v>33</v>
      </c>
      <c r="G33" s="465" t="s">
        <v>28</v>
      </c>
      <c r="H33" s="465" t="s">
        <v>139</v>
      </c>
      <c r="I33" s="466">
        <v>43426</v>
      </c>
      <c r="J33" s="467">
        <v>5</v>
      </c>
      <c r="K33" s="467">
        <v>31</v>
      </c>
      <c r="L33" s="468">
        <v>1347.48</v>
      </c>
      <c r="M33" s="468">
        <v>488.5</v>
      </c>
      <c r="N33" s="469">
        <v>-63.747142814735653</v>
      </c>
      <c r="O33" s="468">
        <v>244.25</v>
      </c>
      <c r="P33" s="467">
        <v>229</v>
      </c>
      <c r="Q33" s="467">
        <v>86</v>
      </c>
      <c r="R33" s="469">
        <v>-62.445414847161572</v>
      </c>
      <c r="S33" s="470">
        <v>43</v>
      </c>
      <c r="T33" s="467">
        <v>2</v>
      </c>
      <c r="U33" s="467">
        <v>2</v>
      </c>
      <c r="V33" s="469">
        <v>0</v>
      </c>
      <c r="W33" s="467">
        <v>8</v>
      </c>
      <c r="X33" s="468">
        <v>44972.970000000198</v>
      </c>
      <c r="Y33" s="467">
        <v>8200</v>
      </c>
    </row>
    <row r="34" spans="2:25">
      <c r="B34" s="464">
        <v>27</v>
      </c>
      <c r="C34" s="465" t="s">
        <v>1505</v>
      </c>
      <c r="D34" s="465" t="s">
        <v>1506</v>
      </c>
      <c r="E34" s="465" t="s">
        <v>1507</v>
      </c>
      <c r="F34" s="465" t="s">
        <v>37</v>
      </c>
      <c r="G34" s="465" t="s">
        <v>372</v>
      </c>
      <c r="H34" s="465" t="s">
        <v>559</v>
      </c>
      <c r="I34" s="466">
        <v>43440</v>
      </c>
      <c r="J34" s="467">
        <v>3</v>
      </c>
      <c r="K34" s="467">
        <v>17</v>
      </c>
      <c r="L34" s="468">
        <v>2060.5500000000002</v>
      </c>
      <c r="M34" s="468">
        <v>477.52</v>
      </c>
      <c r="N34" s="469">
        <v>-76.825604814248621</v>
      </c>
      <c r="O34" s="468">
        <v>238.76</v>
      </c>
      <c r="P34" s="467">
        <v>364</v>
      </c>
      <c r="Q34" s="467">
        <v>80</v>
      </c>
      <c r="R34" s="469">
        <v>-78.021978021978015</v>
      </c>
      <c r="S34" s="470">
        <v>40</v>
      </c>
      <c r="T34" s="467">
        <v>8</v>
      </c>
      <c r="U34" s="467">
        <v>2</v>
      </c>
      <c r="V34" s="469">
        <v>-75</v>
      </c>
      <c r="W34" s="467">
        <v>4</v>
      </c>
      <c r="X34" s="468">
        <v>9772.14</v>
      </c>
      <c r="Y34" s="467">
        <v>1906</v>
      </c>
    </row>
    <row r="35" spans="2:25">
      <c r="B35" s="557">
        <v>28</v>
      </c>
      <c r="C35" s="558" t="s">
        <v>1565</v>
      </c>
      <c r="D35" s="558" t="s">
        <v>1566</v>
      </c>
      <c r="E35" s="558" t="s">
        <v>1515</v>
      </c>
      <c r="F35" s="558" t="s">
        <v>511</v>
      </c>
      <c r="G35" s="558" t="s">
        <v>1516</v>
      </c>
      <c r="H35" s="558" t="s">
        <v>1517</v>
      </c>
      <c r="I35" s="559">
        <v>23307</v>
      </c>
      <c r="J35" s="557">
        <v>4</v>
      </c>
      <c r="K35" s="557">
        <v>25</v>
      </c>
      <c r="L35" s="468">
        <v>0</v>
      </c>
      <c r="M35" s="468">
        <v>426.5</v>
      </c>
      <c r="N35" s="469">
        <v>100</v>
      </c>
      <c r="O35" s="468">
        <v>426.5</v>
      </c>
      <c r="P35" s="467">
        <v>0</v>
      </c>
      <c r="Q35" s="467">
        <v>77</v>
      </c>
      <c r="R35" s="469">
        <v>100</v>
      </c>
      <c r="S35" s="470">
        <v>77</v>
      </c>
      <c r="T35" s="467">
        <v>0</v>
      </c>
      <c r="U35" s="467">
        <v>1</v>
      </c>
      <c r="V35" s="469">
        <v>100</v>
      </c>
      <c r="W35" s="467">
        <v>2</v>
      </c>
      <c r="X35" s="468">
        <v>11976.5</v>
      </c>
      <c r="Y35" s="467">
        <v>2566</v>
      </c>
    </row>
    <row r="36" spans="2:25">
      <c r="B36" s="464">
        <v>29</v>
      </c>
      <c r="C36" s="465" t="s">
        <v>1567</v>
      </c>
      <c r="D36" s="465" t="s">
        <v>1568</v>
      </c>
      <c r="E36" s="465" t="s">
        <v>1515</v>
      </c>
      <c r="F36" s="465" t="s">
        <v>511</v>
      </c>
      <c r="G36" s="465" t="s">
        <v>1516</v>
      </c>
      <c r="H36" s="465" t="s">
        <v>1517</v>
      </c>
      <c r="I36" s="466">
        <v>27026</v>
      </c>
      <c r="J36" s="467">
        <v>4</v>
      </c>
      <c r="K36" s="467">
        <v>25</v>
      </c>
      <c r="L36" s="468">
        <v>0</v>
      </c>
      <c r="M36" s="468">
        <v>410.5</v>
      </c>
      <c r="N36" s="469">
        <v>100</v>
      </c>
      <c r="O36" s="468">
        <v>410.5</v>
      </c>
      <c r="P36" s="467">
        <v>0</v>
      </c>
      <c r="Q36" s="467">
        <v>81</v>
      </c>
      <c r="R36" s="469">
        <v>100</v>
      </c>
      <c r="S36" s="470">
        <v>81</v>
      </c>
      <c r="T36" s="467">
        <v>0</v>
      </c>
      <c r="U36" s="467">
        <v>1</v>
      </c>
      <c r="V36" s="469">
        <v>100</v>
      </c>
      <c r="W36" s="467">
        <v>3</v>
      </c>
      <c r="X36" s="468">
        <v>10678</v>
      </c>
      <c r="Y36" s="467">
        <v>2450</v>
      </c>
    </row>
    <row r="37" spans="2:25">
      <c r="B37" s="557">
        <v>30</v>
      </c>
      <c r="C37" s="558" t="s">
        <v>934</v>
      </c>
      <c r="D37" s="558" t="s">
        <v>934</v>
      </c>
      <c r="E37" s="558" t="s">
        <v>1569</v>
      </c>
      <c r="F37" s="558" t="s">
        <v>511</v>
      </c>
      <c r="G37" s="558" t="s">
        <v>372</v>
      </c>
      <c r="H37" s="558" t="s">
        <v>559</v>
      </c>
      <c r="I37" s="559">
        <v>19765</v>
      </c>
      <c r="J37" s="557">
        <v>3</v>
      </c>
      <c r="K37" s="557">
        <v>20</v>
      </c>
      <c r="L37" s="468">
        <v>0</v>
      </c>
      <c r="M37" s="468">
        <v>365</v>
      </c>
      <c r="N37" s="469">
        <v>100</v>
      </c>
      <c r="O37" s="468">
        <v>365</v>
      </c>
      <c r="P37" s="467">
        <v>0</v>
      </c>
      <c r="Q37" s="467">
        <v>227</v>
      </c>
      <c r="R37" s="469">
        <v>100</v>
      </c>
      <c r="S37" s="470">
        <v>227</v>
      </c>
      <c r="T37" s="467">
        <v>0</v>
      </c>
      <c r="U37" s="467">
        <v>1</v>
      </c>
      <c r="V37" s="469">
        <v>100</v>
      </c>
      <c r="W37" s="467">
        <v>3</v>
      </c>
      <c r="X37" s="468">
        <v>3713.75</v>
      </c>
      <c r="Y37" s="467">
        <v>1029</v>
      </c>
    </row>
    <row r="38" spans="2:25">
      <c r="B38" s="464">
        <v>31</v>
      </c>
      <c r="C38" s="465" t="s">
        <v>1443</v>
      </c>
      <c r="D38" s="465" t="s">
        <v>1444</v>
      </c>
      <c r="E38" s="465" t="s">
        <v>1445</v>
      </c>
      <c r="F38" s="465" t="s">
        <v>37</v>
      </c>
      <c r="G38" s="465" t="s">
        <v>29</v>
      </c>
      <c r="H38" s="465" t="s">
        <v>142</v>
      </c>
      <c r="I38" s="466">
        <v>43426</v>
      </c>
      <c r="J38" s="467">
        <v>5</v>
      </c>
      <c r="K38" s="467">
        <v>32</v>
      </c>
      <c r="L38" s="468">
        <v>1174.5</v>
      </c>
      <c r="M38" s="468">
        <v>350.1</v>
      </c>
      <c r="N38" s="469">
        <v>-70.191570881226056</v>
      </c>
      <c r="O38" s="468">
        <v>175.05</v>
      </c>
      <c r="P38" s="467">
        <v>220</v>
      </c>
      <c r="Q38" s="467">
        <v>67</v>
      </c>
      <c r="R38" s="469">
        <v>-69.545454545454547</v>
      </c>
      <c r="S38" s="470">
        <v>33.5</v>
      </c>
      <c r="T38" s="467">
        <v>4</v>
      </c>
      <c r="U38" s="467">
        <v>2</v>
      </c>
      <c r="V38" s="469">
        <v>-50</v>
      </c>
      <c r="W38" s="467">
        <v>5</v>
      </c>
      <c r="X38" s="468">
        <v>49279.4399999999</v>
      </c>
      <c r="Y38" s="467">
        <v>9081</v>
      </c>
    </row>
    <row r="39" spans="2:25">
      <c r="B39" s="464">
        <v>32</v>
      </c>
      <c r="C39" s="465" t="s">
        <v>1509</v>
      </c>
      <c r="D39" s="465" t="s">
        <v>1510</v>
      </c>
      <c r="E39" s="465" t="s">
        <v>1511</v>
      </c>
      <c r="F39" s="465" t="s">
        <v>126</v>
      </c>
      <c r="G39" s="465" t="s">
        <v>341</v>
      </c>
      <c r="H39" s="465" t="s">
        <v>772</v>
      </c>
      <c r="I39" s="466">
        <v>43440</v>
      </c>
      <c r="J39" s="467">
        <v>3</v>
      </c>
      <c r="K39" s="467">
        <v>18</v>
      </c>
      <c r="L39" s="468">
        <v>1050.5</v>
      </c>
      <c r="M39" s="468">
        <v>333</v>
      </c>
      <c r="N39" s="469">
        <v>-68.300809138505471</v>
      </c>
      <c r="O39" s="468">
        <v>333</v>
      </c>
      <c r="P39" s="467">
        <v>202</v>
      </c>
      <c r="Q39" s="467">
        <v>65</v>
      </c>
      <c r="R39" s="469">
        <v>-67.821782178217831</v>
      </c>
      <c r="S39" s="470">
        <v>65</v>
      </c>
      <c r="T39" s="467">
        <v>3</v>
      </c>
      <c r="U39" s="467">
        <v>1</v>
      </c>
      <c r="V39" s="469">
        <v>-66.666666666666657</v>
      </c>
      <c r="W39" s="467">
        <v>4</v>
      </c>
      <c r="X39" s="468">
        <v>5495</v>
      </c>
      <c r="Y39" s="467">
        <v>1108</v>
      </c>
    </row>
    <row r="40" spans="2:25">
      <c r="B40" s="557">
        <v>33</v>
      </c>
      <c r="C40" s="558" t="s">
        <v>1570</v>
      </c>
      <c r="D40" s="558" t="s">
        <v>1571</v>
      </c>
      <c r="E40" s="558" t="s">
        <v>1515</v>
      </c>
      <c r="F40" s="558" t="s">
        <v>511</v>
      </c>
      <c r="G40" s="558" t="s">
        <v>1516</v>
      </c>
      <c r="H40" s="558" t="s">
        <v>1517</v>
      </c>
      <c r="I40" s="559">
        <v>23573</v>
      </c>
      <c r="J40" s="557">
        <v>4</v>
      </c>
      <c r="K40" s="557">
        <v>26</v>
      </c>
      <c r="L40" s="468">
        <v>0</v>
      </c>
      <c r="M40" s="468">
        <v>324.5</v>
      </c>
      <c r="N40" s="469">
        <v>100</v>
      </c>
      <c r="O40" s="468">
        <v>324.5</v>
      </c>
      <c r="P40" s="467">
        <v>0</v>
      </c>
      <c r="Q40" s="467">
        <v>67</v>
      </c>
      <c r="R40" s="469">
        <v>100</v>
      </c>
      <c r="S40" s="470">
        <v>67</v>
      </c>
      <c r="T40" s="467">
        <v>0</v>
      </c>
      <c r="U40" s="467">
        <v>1</v>
      </c>
      <c r="V40" s="469">
        <v>100</v>
      </c>
      <c r="W40" s="467">
        <v>3</v>
      </c>
      <c r="X40" s="468">
        <v>12653.75</v>
      </c>
      <c r="Y40" s="467">
        <v>2733</v>
      </c>
    </row>
    <row r="41" spans="2:25">
      <c r="B41" s="464">
        <v>34</v>
      </c>
      <c r="C41" s="465" t="s">
        <v>1404</v>
      </c>
      <c r="D41" s="465" t="s">
        <v>1572</v>
      </c>
      <c r="E41" s="465" t="s">
        <v>1165</v>
      </c>
      <c r="F41" s="465" t="s">
        <v>131</v>
      </c>
      <c r="G41" s="465" t="s">
        <v>400</v>
      </c>
      <c r="H41" s="465" t="s">
        <v>413</v>
      </c>
      <c r="I41" s="466">
        <v>43349</v>
      </c>
      <c r="J41" s="467">
        <v>10</v>
      </c>
      <c r="K41" s="467">
        <v>65</v>
      </c>
      <c r="L41" s="468">
        <v>0</v>
      </c>
      <c r="M41" s="468">
        <v>321.89999999999998</v>
      </c>
      <c r="N41" s="469">
        <v>100</v>
      </c>
      <c r="O41" s="468">
        <v>160.94999999999999</v>
      </c>
      <c r="P41" s="467">
        <v>0</v>
      </c>
      <c r="Q41" s="467">
        <v>87</v>
      </c>
      <c r="R41" s="469">
        <v>100</v>
      </c>
      <c r="S41" s="470">
        <v>43.5</v>
      </c>
      <c r="T41" s="467">
        <v>0</v>
      </c>
      <c r="U41" s="467">
        <v>2</v>
      </c>
      <c r="V41" s="469">
        <v>100</v>
      </c>
      <c r="W41" s="467">
        <v>2</v>
      </c>
      <c r="X41" s="468">
        <v>130324.26</v>
      </c>
      <c r="Y41" s="467">
        <v>27071</v>
      </c>
    </row>
    <row r="42" spans="2:25">
      <c r="B42" s="464">
        <v>35</v>
      </c>
      <c r="C42" s="465" t="s">
        <v>1573</v>
      </c>
      <c r="D42" s="465" t="s">
        <v>1574</v>
      </c>
      <c r="E42" s="465" t="s">
        <v>1515</v>
      </c>
      <c r="F42" s="465" t="s">
        <v>511</v>
      </c>
      <c r="G42" s="465" t="s">
        <v>1516</v>
      </c>
      <c r="H42" s="465" t="s">
        <v>1517</v>
      </c>
      <c r="I42" s="466">
        <v>18868</v>
      </c>
      <c r="J42" s="467">
        <v>3</v>
      </c>
      <c r="K42" s="467">
        <v>15</v>
      </c>
      <c r="L42" s="468">
        <v>0</v>
      </c>
      <c r="M42" s="468">
        <v>299.5</v>
      </c>
      <c r="N42" s="469">
        <v>100</v>
      </c>
      <c r="O42" s="468">
        <v>299.5</v>
      </c>
      <c r="P42" s="467">
        <v>0</v>
      </c>
      <c r="Q42" s="467">
        <v>63</v>
      </c>
      <c r="R42" s="469">
        <v>100</v>
      </c>
      <c r="S42" s="470">
        <v>63</v>
      </c>
      <c r="T42" s="467">
        <v>0</v>
      </c>
      <c r="U42" s="467">
        <v>1</v>
      </c>
      <c r="V42" s="469">
        <v>100</v>
      </c>
      <c r="W42" s="467">
        <v>3</v>
      </c>
      <c r="X42" s="468">
        <v>6331.5</v>
      </c>
      <c r="Y42" s="467">
        <v>1350</v>
      </c>
    </row>
    <row r="43" spans="2:25">
      <c r="B43" s="464">
        <v>36</v>
      </c>
      <c r="C43" s="465" t="s">
        <v>1575</v>
      </c>
      <c r="D43" s="465" t="s">
        <v>1576</v>
      </c>
      <c r="E43" s="465" t="s">
        <v>1515</v>
      </c>
      <c r="F43" s="465" t="s">
        <v>511</v>
      </c>
      <c r="G43" s="465" t="s">
        <v>1516</v>
      </c>
      <c r="H43" s="465" t="s">
        <v>1517</v>
      </c>
      <c r="I43" s="466">
        <v>23875</v>
      </c>
      <c r="J43" s="467">
        <v>3</v>
      </c>
      <c r="K43" s="467">
        <v>15</v>
      </c>
      <c r="L43" s="468">
        <v>0</v>
      </c>
      <c r="M43" s="468">
        <v>278.5</v>
      </c>
      <c r="N43" s="469">
        <v>100</v>
      </c>
      <c r="O43" s="468">
        <v>278.5</v>
      </c>
      <c r="P43" s="467">
        <v>0</v>
      </c>
      <c r="Q43" s="467">
        <v>64</v>
      </c>
      <c r="R43" s="469">
        <v>100</v>
      </c>
      <c r="S43" s="470">
        <v>64</v>
      </c>
      <c r="T43" s="467">
        <v>0</v>
      </c>
      <c r="U43" s="467">
        <v>1</v>
      </c>
      <c r="V43" s="469">
        <v>100</v>
      </c>
      <c r="W43" s="467">
        <v>3</v>
      </c>
      <c r="X43" s="468">
        <v>6081</v>
      </c>
      <c r="Y43" s="467">
        <v>1285</v>
      </c>
    </row>
    <row r="44" spans="2:25">
      <c r="B44" s="464">
        <v>37</v>
      </c>
      <c r="C44" s="465" t="s">
        <v>1375</v>
      </c>
      <c r="D44" s="465" t="s">
        <v>1538</v>
      </c>
      <c r="E44" s="465" t="s">
        <v>1321</v>
      </c>
      <c r="F44" s="465" t="s">
        <v>131</v>
      </c>
      <c r="G44" s="465" t="s">
        <v>1322</v>
      </c>
      <c r="H44" s="465" t="s">
        <v>1323</v>
      </c>
      <c r="I44" s="466">
        <v>43391</v>
      </c>
      <c r="J44" s="467">
        <v>8</v>
      </c>
      <c r="K44" s="467">
        <v>56</v>
      </c>
      <c r="L44" s="468">
        <v>1880.5</v>
      </c>
      <c r="M44" s="468">
        <v>269.5</v>
      </c>
      <c r="N44" s="469">
        <v>-85.668705131613933</v>
      </c>
      <c r="O44" s="468">
        <v>134.75</v>
      </c>
      <c r="P44" s="467">
        <v>483</v>
      </c>
      <c r="Q44" s="467">
        <v>96</v>
      </c>
      <c r="R44" s="469">
        <v>-80.124223602484477</v>
      </c>
      <c r="S44" s="470">
        <v>48</v>
      </c>
      <c r="T44" s="467">
        <v>6</v>
      </c>
      <c r="U44" s="467">
        <v>2</v>
      </c>
      <c r="V44" s="469">
        <v>-66.666666666666657</v>
      </c>
      <c r="W44" s="467">
        <v>3</v>
      </c>
      <c r="X44" s="468">
        <v>84974.119999999806</v>
      </c>
      <c r="Y44" s="467">
        <v>19131</v>
      </c>
    </row>
    <row r="45" spans="2:25">
      <c r="B45" s="464">
        <v>38</v>
      </c>
      <c r="C45" s="465" t="s">
        <v>571</v>
      </c>
      <c r="D45" s="465" t="s">
        <v>1577</v>
      </c>
      <c r="E45" s="465" t="s">
        <v>582</v>
      </c>
      <c r="F45" s="465" t="s">
        <v>268</v>
      </c>
      <c r="G45" s="465" t="s">
        <v>526</v>
      </c>
      <c r="H45" s="465" t="s">
        <v>583</v>
      </c>
      <c r="I45" s="466">
        <v>43202</v>
      </c>
      <c r="J45" s="467">
        <v>14</v>
      </c>
      <c r="K45" s="467">
        <v>94</v>
      </c>
      <c r="L45" s="468">
        <v>0</v>
      </c>
      <c r="M45" s="468">
        <v>256</v>
      </c>
      <c r="N45" s="469">
        <v>100</v>
      </c>
      <c r="O45" s="468">
        <v>128</v>
      </c>
      <c r="P45" s="467">
        <v>0</v>
      </c>
      <c r="Q45" s="467">
        <v>117</v>
      </c>
      <c r="R45" s="469">
        <v>100</v>
      </c>
      <c r="S45" s="470">
        <v>58.5</v>
      </c>
      <c r="T45" s="467">
        <v>0</v>
      </c>
      <c r="U45" s="467">
        <v>2</v>
      </c>
      <c r="V45" s="469">
        <v>100</v>
      </c>
      <c r="W45" s="467">
        <v>2</v>
      </c>
      <c r="X45" s="468">
        <v>46942.23</v>
      </c>
      <c r="Y45" s="467">
        <v>9946</v>
      </c>
    </row>
    <row r="46" spans="2:25">
      <c r="B46" s="464">
        <v>39</v>
      </c>
      <c r="C46" s="465" t="s">
        <v>1578</v>
      </c>
      <c r="D46" s="465" t="s">
        <v>1579</v>
      </c>
      <c r="E46" s="465" t="s">
        <v>1515</v>
      </c>
      <c r="F46" s="465" t="s">
        <v>511</v>
      </c>
      <c r="G46" s="465" t="s">
        <v>1545</v>
      </c>
      <c r="H46" s="465" t="s">
        <v>1546</v>
      </c>
      <c r="I46" s="466">
        <v>29133</v>
      </c>
      <c r="J46" s="467">
        <v>3</v>
      </c>
      <c r="K46" s="467">
        <v>20</v>
      </c>
      <c r="L46" s="468">
        <v>0</v>
      </c>
      <c r="M46" s="468">
        <v>241</v>
      </c>
      <c r="N46" s="469">
        <v>100</v>
      </c>
      <c r="O46" s="468">
        <v>241</v>
      </c>
      <c r="P46" s="467">
        <v>0</v>
      </c>
      <c r="Q46" s="467">
        <v>50</v>
      </c>
      <c r="R46" s="469">
        <v>100</v>
      </c>
      <c r="S46" s="470">
        <v>50</v>
      </c>
      <c r="T46" s="467">
        <v>0</v>
      </c>
      <c r="U46" s="467">
        <v>1</v>
      </c>
      <c r="V46" s="469">
        <v>100</v>
      </c>
      <c r="W46" s="467">
        <v>2</v>
      </c>
      <c r="X46" s="468">
        <v>10516.5</v>
      </c>
      <c r="Y46" s="467">
        <v>2239</v>
      </c>
    </row>
    <row r="47" spans="2:25">
      <c r="B47" s="464">
        <v>40</v>
      </c>
      <c r="C47" s="465" t="s">
        <v>161</v>
      </c>
      <c r="D47" s="465" t="s">
        <v>1580</v>
      </c>
      <c r="E47" s="465" t="s">
        <v>166</v>
      </c>
      <c r="F47" s="465" t="s">
        <v>33</v>
      </c>
      <c r="G47" s="465" t="s">
        <v>28</v>
      </c>
      <c r="H47" s="465" t="s">
        <v>139</v>
      </c>
      <c r="I47" s="466">
        <v>43069</v>
      </c>
      <c r="J47" s="467">
        <v>10</v>
      </c>
      <c r="K47" s="467">
        <v>64</v>
      </c>
      <c r="L47" s="468">
        <v>0</v>
      </c>
      <c r="M47" s="468">
        <v>234</v>
      </c>
      <c r="N47" s="469">
        <v>100</v>
      </c>
      <c r="O47" s="468">
        <v>234</v>
      </c>
      <c r="P47" s="467">
        <v>0</v>
      </c>
      <c r="Q47" s="467">
        <v>52</v>
      </c>
      <c r="R47" s="469">
        <v>100</v>
      </c>
      <c r="S47" s="470">
        <v>52</v>
      </c>
      <c r="T47" s="467">
        <v>0</v>
      </c>
      <c r="U47" s="467">
        <v>1</v>
      </c>
      <c r="V47" s="469">
        <v>100</v>
      </c>
      <c r="W47" s="467">
        <v>1</v>
      </c>
      <c r="X47" s="468">
        <v>879299.81000000099</v>
      </c>
      <c r="Y47" s="467">
        <v>182276</v>
      </c>
    </row>
    <row r="48" spans="2:25">
      <c r="B48" s="478" t="s">
        <v>127</v>
      </c>
      <c r="C48" s="463" t="s">
        <v>127</v>
      </c>
      <c r="D48" s="463" t="s">
        <v>127</v>
      </c>
      <c r="E48" s="463" t="s">
        <v>127</v>
      </c>
      <c r="F48" s="463" t="s">
        <v>127</v>
      </c>
      <c r="G48" s="463" t="s">
        <v>127</v>
      </c>
      <c r="H48" s="463" t="s">
        <v>127</v>
      </c>
      <c r="I48" s="479" t="s">
        <v>127</v>
      </c>
      <c r="J48" s="478" t="s">
        <v>127</v>
      </c>
      <c r="K48" s="478" t="s">
        <v>127</v>
      </c>
      <c r="L48" s="480" t="s">
        <v>127</v>
      </c>
      <c r="M48" s="480" t="s">
        <v>127</v>
      </c>
      <c r="N48" s="481" t="s">
        <v>127</v>
      </c>
      <c r="O48" s="480" t="s">
        <v>127</v>
      </c>
      <c r="P48" s="478" t="s">
        <v>127</v>
      </c>
      <c r="Q48" s="478" t="s">
        <v>127</v>
      </c>
      <c r="R48" s="481" t="s">
        <v>127</v>
      </c>
      <c r="S48" s="482" t="s">
        <v>127</v>
      </c>
      <c r="T48" s="478" t="s">
        <v>127</v>
      </c>
      <c r="U48" s="478" t="s">
        <v>127</v>
      </c>
      <c r="V48" s="481" t="s">
        <v>127</v>
      </c>
      <c r="W48" s="478" t="s">
        <v>127</v>
      </c>
      <c r="X48" s="480" t="s">
        <v>127</v>
      </c>
      <c r="Y48" s="478" t="s">
        <v>127</v>
      </c>
    </row>
    <row r="50" spans="2:25">
      <c r="B50" s="566" t="s">
        <v>1204</v>
      </c>
      <c r="C50" s="566" t="s">
        <v>1204</v>
      </c>
      <c r="D50" s="566" t="s">
        <v>1204</v>
      </c>
      <c r="E50" s="566" t="s">
        <v>1204</v>
      </c>
      <c r="F50" s="566" t="s">
        <v>1204</v>
      </c>
      <c r="G50" s="566" t="s">
        <v>1204</v>
      </c>
      <c r="H50" s="566" t="s">
        <v>1204</v>
      </c>
      <c r="I50" s="566" t="s">
        <v>1204</v>
      </c>
      <c r="J50" s="566" t="s">
        <v>1204</v>
      </c>
      <c r="K50" s="566" t="s">
        <v>1204</v>
      </c>
      <c r="L50" s="566" t="s">
        <v>1204</v>
      </c>
      <c r="M50" s="566" t="s">
        <v>1204</v>
      </c>
      <c r="N50" s="566" t="s">
        <v>1204</v>
      </c>
      <c r="O50" s="566" t="s">
        <v>1204</v>
      </c>
      <c r="P50" s="566" t="s">
        <v>1204</v>
      </c>
      <c r="Q50" s="566" t="s">
        <v>1204</v>
      </c>
      <c r="R50" s="566" t="s">
        <v>1204</v>
      </c>
      <c r="S50" s="566" t="s">
        <v>1204</v>
      </c>
      <c r="T50" s="566" t="s">
        <v>1204</v>
      </c>
      <c r="U50" s="566" t="s">
        <v>1204</v>
      </c>
      <c r="V50" s="566" t="s">
        <v>1204</v>
      </c>
      <c r="W50" s="566" t="s">
        <v>1204</v>
      </c>
      <c r="X50" s="566" t="s">
        <v>1204</v>
      </c>
      <c r="Y50" s="566" t="s">
        <v>1204</v>
      </c>
    </row>
    <row r="52" spans="2:25">
      <c r="B52" s="462" t="s">
        <v>1205</v>
      </c>
    </row>
    <row r="53" spans="2:25">
      <c r="B53" s="462" t="s">
        <v>1206</v>
      </c>
    </row>
    <row r="54" spans="2:25">
      <c r="B54" s="462" t="s">
        <v>1207</v>
      </c>
    </row>
    <row r="55" spans="2:25">
      <c r="B55" s="462" t="s">
        <v>1208</v>
      </c>
    </row>
  </sheetData>
  <mergeCells count="7">
    <mergeCell ref="B50:Y50"/>
    <mergeCell ref="B2:Y2"/>
    <mergeCell ref="B3:Y3"/>
    <mergeCell ref="B6:I6"/>
    <mergeCell ref="J6:K6"/>
    <mergeCell ref="L6:W6"/>
    <mergeCell ref="X6:Y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2345"/>
  <sheetViews>
    <sheetView showRowColHeaders="0" view="pageBreakPreview" zoomScale="90" zoomScaleNormal="70" zoomScaleSheetLayoutView="90" workbookViewId="0">
      <pane ySplit="1" topLeftCell="A2" activePane="bottomLeft" state="frozen"/>
      <selection activeCell="H15" sqref="H15"/>
      <selection pane="bottomLeft" activeCell="A2" sqref="A2:L2"/>
    </sheetView>
  </sheetViews>
  <sheetFormatPr defaultRowHeight="12.75"/>
  <cols>
    <col min="1" max="1" width="4" style="159" bestFit="1" customWidth="1"/>
    <col min="2" max="2" width="43.28515625" style="160" customWidth="1"/>
    <col min="3" max="3" width="40.140625" style="161" customWidth="1"/>
    <col min="4" max="4" width="10.140625" style="162" bestFit="1" customWidth="1"/>
    <col min="5" max="5" width="8.140625" style="159" bestFit="1" customWidth="1"/>
    <col min="6" max="6" width="6.7109375" style="163" bestFit="1" customWidth="1"/>
    <col min="7" max="7" width="12.7109375" style="159" bestFit="1" customWidth="1"/>
    <col min="8" max="8" width="12.140625" style="160" bestFit="1" customWidth="1"/>
    <col min="9" max="9" width="5.5703125" style="160" bestFit="1" customWidth="1"/>
    <col min="10" max="10" width="7.28515625" style="162" bestFit="1" customWidth="1"/>
    <col min="11" max="11" width="12.7109375" style="159" bestFit="1" customWidth="1"/>
    <col min="12" max="12" width="12.140625" style="160" bestFit="1" customWidth="1"/>
    <col min="13" max="17" width="9.140625" style="160"/>
    <col min="18" max="18" width="11.42578125" style="160" bestFit="1" customWidth="1"/>
    <col min="19" max="16384" width="9.140625" style="160"/>
  </cols>
  <sheetData>
    <row r="1" spans="1:23" s="164" customFormat="1" ht="46.5">
      <c r="A1" s="198"/>
      <c r="C1" s="199"/>
      <c r="D1" s="200"/>
      <c r="E1" s="198"/>
      <c r="F1" s="201"/>
      <c r="G1" s="198"/>
      <c r="J1" s="200"/>
      <c r="K1" s="198"/>
    </row>
    <row r="2" spans="1:23" ht="15.75" customHeight="1">
      <c r="A2" s="560" t="s">
        <v>408</v>
      </c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9"/>
      <c r="N2" s="569"/>
      <c r="O2" s="569"/>
      <c r="P2" s="569"/>
      <c r="Q2" s="569"/>
      <c r="R2" s="569"/>
      <c r="S2" s="569"/>
      <c r="T2" s="569"/>
      <c r="U2" s="569"/>
      <c r="V2" s="569"/>
      <c r="W2" s="569"/>
    </row>
    <row r="3" spans="1:23" ht="15">
      <c r="A3" s="165"/>
      <c r="B3" s="165"/>
      <c r="C3" s="165"/>
      <c r="D3" s="165"/>
      <c r="E3" s="166"/>
      <c r="F3" s="166"/>
      <c r="G3" s="166"/>
      <c r="H3" s="166"/>
      <c r="I3" s="165"/>
      <c r="J3" s="167"/>
      <c r="K3" s="165"/>
      <c r="L3" s="165"/>
    </row>
    <row r="4" spans="1:23" ht="12.75" customHeight="1">
      <c r="A4" s="562" t="s">
        <v>13</v>
      </c>
      <c r="B4" s="562"/>
      <c r="C4" s="562"/>
      <c r="D4" s="562"/>
      <c r="E4" s="563" t="s">
        <v>14</v>
      </c>
      <c r="F4" s="563"/>
      <c r="G4" s="564" t="s">
        <v>15</v>
      </c>
      <c r="H4" s="564"/>
      <c r="I4" s="564"/>
      <c r="J4" s="564"/>
      <c r="K4" s="565" t="s">
        <v>3</v>
      </c>
      <c r="L4" s="565"/>
    </row>
    <row r="5" spans="1:23" ht="24">
      <c r="A5" s="252" t="s">
        <v>9</v>
      </c>
      <c r="B5" s="148" t="s">
        <v>0</v>
      </c>
      <c r="C5" s="148" t="s">
        <v>24</v>
      </c>
      <c r="D5" s="235" t="s">
        <v>16</v>
      </c>
      <c r="E5" s="253" t="s">
        <v>18</v>
      </c>
      <c r="F5" s="253" t="s">
        <v>17</v>
      </c>
      <c r="G5" s="151" t="s">
        <v>19</v>
      </c>
      <c r="H5" s="152" t="s">
        <v>4</v>
      </c>
      <c r="I5" s="236" t="s">
        <v>8</v>
      </c>
      <c r="J5" s="154" t="s">
        <v>20</v>
      </c>
      <c r="K5" s="254" t="s">
        <v>19</v>
      </c>
      <c r="L5" s="252" t="s">
        <v>4</v>
      </c>
    </row>
    <row r="6" spans="1:23">
      <c r="A6" s="229">
        <v>1</v>
      </c>
      <c r="B6" s="230" t="s">
        <v>184</v>
      </c>
      <c r="C6" s="230" t="s">
        <v>28</v>
      </c>
      <c r="D6" s="231">
        <v>43090</v>
      </c>
      <c r="E6" s="232">
        <v>3</v>
      </c>
      <c r="F6" s="232">
        <v>18</v>
      </c>
      <c r="G6" s="168">
        <v>222213.5</v>
      </c>
      <c r="H6" s="169">
        <v>40453</v>
      </c>
      <c r="I6" s="170">
        <v>60</v>
      </c>
      <c r="J6" s="171">
        <v>904</v>
      </c>
      <c r="K6" s="233">
        <v>1123709.74</v>
      </c>
      <c r="L6" s="234">
        <v>207420</v>
      </c>
    </row>
    <row r="7" spans="1:23">
      <c r="A7" s="229">
        <v>2</v>
      </c>
      <c r="B7" s="230" t="s">
        <v>185</v>
      </c>
      <c r="C7" s="230" t="s">
        <v>28</v>
      </c>
      <c r="D7" s="231">
        <v>43090</v>
      </c>
      <c r="E7" s="232">
        <v>3</v>
      </c>
      <c r="F7" s="232">
        <v>18</v>
      </c>
      <c r="G7" s="168">
        <v>159096.1</v>
      </c>
      <c r="H7" s="169">
        <v>31438</v>
      </c>
      <c r="I7" s="170">
        <v>76</v>
      </c>
      <c r="J7" s="171">
        <v>724</v>
      </c>
      <c r="K7" s="233">
        <v>1079263.97999999</v>
      </c>
      <c r="L7" s="234">
        <v>214957</v>
      </c>
    </row>
    <row r="8" spans="1:23">
      <c r="A8" s="229">
        <v>3</v>
      </c>
      <c r="B8" s="230" t="s">
        <v>177</v>
      </c>
      <c r="C8" s="230" t="s">
        <v>28</v>
      </c>
      <c r="D8" s="231">
        <v>43083</v>
      </c>
      <c r="E8" s="232">
        <v>4</v>
      </c>
      <c r="F8" s="232">
        <v>25</v>
      </c>
      <c r="G8" s="168">
        <v>151210.01</v>
      </c>
      <c r="H8" s="169">
        <v>23342</v>
      </c>
      <c r="I8" s="170">
        <v>114</v>
      </c>
      <c r="J8" s="171">
        <v>931</v>
      </c>
      <c r="K8" s="233">
        <v>2435184.8100000098</v>
      </c>
      <c r="L8" s="234">
        <v>383392</v>
      </c>
    </row>
    <row r="9" spans="1:23">
      <c r="A9" s="187">
        <v>4</v>
      </c>
      <c r="B9" s="188" t="s">
        <v>211</v>
      </c>
      <c r="C9" s="188" t="s">
        <v>133</v>
      </c>
      <c r="D9" s="189">
        <v>43104</v>
      </c>
      <c r="E9" s="190">
        <v>1</v>
      </c>
      <c r="F9" s="190">
        <v>4</v>
      </c>
      <c r="G9" s="168">
        <v>114945.06</v>
      </c>
      <c r="H9" s="169">
        <v>21053</v>
      </c>
      <c r="I9" s="170">
        <v>61</v>
      </c>
      <c r="J9" s="171">
        <v>745</v>
      </c>
      <c r="K9" s="191">
        <v>114945.06</v>
      </c>
      <c r="L9" s="192">
        <v>21053</v>
      </c>
    </row>
    <row r="10" spans="1:23">
      <c r="A10" s="187">
        <v>5</v>
      </c>
      <c r="B10" s="188" t="s">
        <v>212</v>
      </c>
      <c r="C10" s="188" t="s">
        <v>138</v>
      </c>
      <c r="D10" s="189">
        <v>43104</v>
      </c>
      <c r="E10" s="190">
        <v>1</v>
      </c>
      <c r="F10" s="190">
        <v>4</v>
      </c>
      <c r="G10" s="168">
        <v>109135.56</v>
      </c>
      <c r="H10" s="169">
        <v>19824</v>
      </c>
      <c r="I10" s="170">
        <v>35</v>
      </c>
      <c r="J10" s="171">
        <v>443</v>
      </c>
      <c r="K10" s="191">
        <v>109135.56</v>
      </c>
      <c r="L10" s="192">
        <v>19824</v>
      </c>
    </row>
    <row r="11" spans="1:23">
      <c r="A11" s="229">
        <v>6</v>
      </c>
      <c r="B11" s="230" t="s">
        <v>199</v>
      </c>
      <c r="C11" s="230" t="s">
        <v>28</v>
      </c>
      <c r="D11" s="231">
        <v>43097</v>
      </c>
      <c r="E11" s="232">
        <v>2</v>
      </c>
      <c r="F11" s="232">
        <v>11</v>
      </c>
      <c r="G11" s="168">
        <v>97337.499999999796</v>
      </c>
      <c r="H11" s="169">
        <v>17909</v>
      </c>
      <c r="I11" s="170">
        <v>71</v>
      </c>
      <c r="J11" s="171">
        <v>808</v>
      </c>
      <c r="K11" s="233">
        <v>312920.18000000098</v>
      </c>
      <c r="L11" s="234">
        <v>58085</v>
      </c>
    </row>
    <row r="12" spans="1:23">
      <c r="A12" s="229">
        <v>7</v>
      </c>
      <c r="B12" s="230" t="s">
        <v>156</v>
      </c>
      <c r="C12" s="230" t="s">
        <v>28</v>
      </c>
      <c r="D12" s="231">
        <v>43062</v>
      </c>
      <c r="E12" s="232">
        <v>7</v>
      </c>
      <c r="F12" s="232">
        <v>46</v>
      </c>
      <c r="G12" s="168">
        <v>46504.05</v>
      </c>
      <c r="H12" s="169">
        <v>9201</v>
      </c>
      <c r="I12" s="170">
        <v>58</v>
      </c>
      <c r="J12" s="171">
        <v>365</v>
      </c>
      <c r="K12" s="233">
        <v>1481220.75999999</v>
      </c>
      <c r="L12" s="234">
        <v>295918</v>
      </c>
    </row>
    <row r="13" spans="1:23">
      <c r="A13" s="187">
        <v>8</v>
      </c>
      <c r="B13" s="188" t="s">
        <v>213</v>
      </c>
      <c r="C13" s="188" t="s">
        <v>28</v>
      </c>
      <c r="D13" s="189">
        <v>43104</v>
      </c>
      <c r="E13" s="190">
        <v>1</v>
      </c>
      <c r="F13" s="190">
        <v>4</v>
      </c>
      <c r="G13" s="168">
        <v>34619.25</v>
      </c>
      <c r="H13" s="169">
        <v>6348</v>
      </c>
      <c r="I13" s="170">
        <v>26</v>
      </c>
      <c r="J13" s="171">
        <v>354</v>
      </c>
      <c r="K13" s="191">
        <v>34619.25</v>
      </c>
      <c r="L13" s="192">
        <v>6348</v>
      </c>
    </row>
    <row r="14" spans="1:23">
      <c r="A14" s="229">
        <v>9</v>
      </c>
      <c r="B14" s="230" t="s">
        <v>200</v>
      </c>
      <c r="C14" s="230" t="s">
        <v>29</v>
      </c>
      <c r="D14" s="231">
        <v>43097</v>
      </c>
      <c r="E14" s="232">
        <v>2</v>
      </c>
      <c r="F14" s="232">
        <v>11</v>
      </c>
      <c r="G14" s="168">
        <v>26733.72</v>
      </c>
      <c r="H14" s="169">
        <v>4868</v>
      </c>
      <c r="I14" s="170">
        <v>36</v>
      </c>
      <c r="J14" s="171">
        <v>304</v>
      </c>
      <c r="K14" s="233">
        <v>115560.269999999</v>
      </c>
      <c r="L14" s="234">
        <v>21338</v>
      </c>
    </row>
    <row r="15" spans="1:23">
      <c r="A15" s="229">
        <v>10</v>
      </c>
      <c r="B15" s="230" t="s">
        <v>168</v>
      </c>
      <c r="C15" s="230" t="s">
        <v>169</v>
      </c>
      <c r="D15" s="231">
        <v>43076</v>
      </c>
      <c r="E15" s="232">
        <v>5</v>
      </c>
      <c r="F15" s="232">
        <v>32</v>
      </c>
      <c r="G15" s="168">
        <v>15609.07</v>
      </c>
      <c r="H15" s="169">
        <v>2905</v>
      </c>
      <c r="I15" s="170">
        <v>19</v>
      </c>
      <c r="J15" s="171">
        <v>125</v>
      </c>
      <c r="K15" s="233">
        <v>301387.95</v>
      </c>
      <c r="L15" s="234">
        <v>56478</v>
      </c>
    </row>
    <row r="16" spans="1:23">
      <c r="A16" s="229">
        <v>11</v>
      </c>
      <c r="B16" s="230" t="s">
        <v>167</v>
      </c>
      <c r="C16" s="230" t="s">
        <v>29</v>
      </c>
      <c r="D16" s="231">
        <v>43076</v>
      </c>
      <c r="E16" s="232">
        <v>5</v>
      </c>
      <c r="F16" s="232">
        <v>32</v>
      </c>
      <c r="G16" s="168">
        <v>14005.29</v>
      </c>
      <c r="H16" s="169">
        <v>2864</v>
      </c>
      <c r="I16" s="170">
        <v>42</v>
      </c>
      <c r="J16" s="171">
        <v>152</v>
      </c>
      <c r="K16" s="233">
        <v>558376.57999999996</v>
      </c>
      <c r="L16" s="234">
        <v>110984</v>
      </c>
    </row>
    <row r="17" spans="1:12">
      <c r="A17" s="229">
        <v>12</v>
      </c>
      <c r="B17" s="230" t="s">
        <v>180</v>
      </c>
      <c r="C17" s="230" t="s">
        <v>28</v>
      </c>
      <c r="D17" s="231">
        <v>43083</v>
      </c>
      <c r="E17" s="232">
        <v>4</v>
      </c>
      <c r="F17" s="232">
        <v>25</v>
      </c>
      <c r="G17" s="168">
        <v>12120.24</v>
      </c>
      <c r="H17" s="169">
        <v>2111</v>
      </c>
      <c r="I17" s="170">
        <v>15</v>
      </c>
      <c r="J17" s="171">
        <v>97</v>
      </c>
      <c r="K17" s="233">
        <v>151253.37</v>
      </c>
      <c r="L17" s="234">
        <v>27503</v>
      </c>
    </row>
    <row r="18" spans="1:12">
      <c r="A18" s="187">
        <v>13</v>
      </c>
      <c r="B18" s="188" t="s">
        <v>214</v>
      </c>
      <c r="C18" s="188" t="s">
        <v>215</v>
      </c>
      <c r="D18" s="189">
        <v>43104</v>
      </c>
      <c r="E18" s="190">
        <v>1</v>
      </c>
      <c r="F18" s="190">
        <v>4</v>
      </c>
      <c r="G18" s="168">
        <v>11657.14</v>
      </c>
      <c r="H18" s="169">
        <v>2225</v>
      </c>
      <c r="I18" s="170">
        <v>16</v>
      </c>
      <c r="J18" s="171">
        <v>206</v>
      </c>
      <c r="K18" s="191">
        <v>11657.14</v>
      </c>
      <c r="L18" s="192">
        <v>2225</v>
      </c>
    </row>
    <row r="19" spans="1:12">
      <c r="A19" s="229">
        <v>14</v>
      </c>
      <c r="B19" s="230" t="s">
        <v>161</v>
      </c>
      <c r="C19" s="230" t="s">
        <v>28</v>
      </c>
      <c r="D19" s="231">
        <v>43069</v>
      </c>
      <c r="E19" s="232">
        <v>6</v>
      </c>
      <c r="F19" s="232">
        <v>39</v>
      </c>
      <c r="G19" s="168">
        <v>11512.56</v>
      </c>
      <c r="H19" s="169">
        <v>2321</v>
      </c>
      <c r="I19" s="170">
        <v>41</v>
      </c>
      <c r="J19" s="171">
        <v>156</v>
      </c>
      <c r="K19" s="233">
        <v>869388.56999999296</v>
      </c>
      <c r="L19" s="234">
        <v>180049</v>
      </c>
    </row>
    <row r="20" spans="1:12">
      <c r="A20" s="187">
        <v>15</v>
      </c>
      <c r="B20" s="188" t="s">
        <v>216</v>
      </c>
      <c r="C20" s="188" t="s">
        <v>132</v>
      </c>
      <c r="D20" s="189">
        <v>43104</v>
      </c>
      <c r="E20" s="190">
        <v>1</v>
      </c>
      <c r="F20" s="190">
        <v>4</v>
      </c>
      <c r="G20" s="168">
        <v>9620.42</v>
      </c>
      <c r="H20" s="169">
        <v>1777</v>
      </c>
      <c r="I20" s="170">
        <v>14</v>
      </c>
      <c r="J20" s="171">
        <v>161</v>
      </c>
      <c r="K20" s="191">
        <v>9620.42</v>
      </c>
      <c r="L20" s="192">
        <v>1777</v>
      </c>
    </row>
    <row r="21" spans="1:12">
      <c r="A21" s="229">
        <v>16</v>
      </c>
      <c r="B21" s="230" t="s">
        <v>201</v>
      </c>
      <c r="C21" s="230" t="s">
        <v>28</v>
      </c>
      <c r="D21" s="231">
        <v>43097</v>
      </c>
      <c r="E21" s="232">
        <v>2</v>
      </c>
      <c r="F21" s="232">
        <v>11</v>
      </c>
      <c r="G21" s="168">
        <v>9465.67</v>
      </c>
      <c r="H21" s="169">
        <v>1730</v>
      </c>
      <c r="I21" s="170">
        <v>23</v>
      </c>
      <c r="J21" s="171">
        <v>152</v>
      </c>
      <c r="K21" s="233">
        <v>52268.04</v>
      </c>
      <c r="L21" s="234">
        <v>9639</v>
      </c>
    </row>
    <row r="22" spans="1:12">
      <c r="A22" s="229">
        <v>17</v>
      </c>
      <c r="B22" s="230" t="s">
        <v>179</v>
      </c>
      <c r="C22" s="230" t="s">
        <v>28</v>
      </c>
      <c r="D22" s="231">
        <v>43083</v>
      </c>
      <c r="E22" s="232">
        <v>4</v>
      </c>
      <c r="F22" s="232">
        <v>25</v>
      </c>
      <c r="G22" s="168">
        <v>8512.6200000000008</v>
      </c>
      <c r="H22" s="169">
        <v>1681</v>
      </c>
      <c r="I22" s="170">
        <v>15</v>
      </c>
      <c r="J22" s="171">
        <v>88</v>
      </c>
      <c r="K22" s="233">
        <v>182951.95</v>
      </c>
      <c r="L22" s="234">
        <v>34694</v>
      </c>
    </row>
    <row r="23" spans="1:12">
      <c r="A23" s="229">
        <v>18</v>
      </c>
      <c r="B23" s="230" t="s">
        <v>163</v>
      </c>
      <c r="C23" s="230" t="s">
        <v>31</v>
      </c>
      <c r="D23" s="231">
        <v>43069</v>
      </c>
      <c r="E23" s="232">
        <v>6</v>
      </c>
      <c r="F23" s="232">
        <v>39</v>
      </c>
      <c r="G23" s="168">
        <v>8156.12</v>
      </c>
      <c r="H23" s="169">
        <v>1504</v>
      </c>
      <c r="I23" s="170">
        <v>14</v>
      </c>
      <c r="J23" s="171">
        <v>82</v>
      </c>
      <c r="K23" s="233">
        <v>429838.83000000298</v>
      </c>
      <c r="L23" s="234">
        <v>79714</v>
      </c>
    </row>
    <row r="24" spans="1:12">
      <c r="A24" s="229">
        <v>19</v>
      </c>
      <c r="B24" s="230" t="s">
        <v>186</v>
      </c>
      <c r="C24" s="230" t="s">
        <v>28</v>
      </c>
      <c r="D24" s="231">
        <v>43090</v>
      </c>
      <c r="E24" s="232">
        <v>3</v>
      </c>
      <c r="F24" s="232">
        <v>18</v>
      </c>
      <c r="G24" s="168">
        <v>7758.82</v>
      </c>
      <c r="H24" s="169">
        <v>1463</v>
      </c>
      <c r="I24" s="170">
        <v>24</v>
      </c>
      <c r="J24" s="171">
        <v>125</v>
      </c>
      <c r="K24" s="233">
        <v>123294.09</v>
      </c>
      <c r="L24" s="234">
        <v>23257</v>
      </c>
    </row>
    <row r="25" spans="1:12">
      <c r="A25" s="229">
        <v>20</v>
      </c>
      <c r="B25" s="230" t="s">
        <v>151</v>
      </c>
      <c r="C25" s="230" t="s">
        <v>152</v>
      </c>
      <c r="D25" s="231">
        <v>43048</v>
      </c>
      <c r="E25" s="232">
        <v>9</v>
      </c>
      <c r="F25" s="232">
        <v>60</v>
      </c>
      <c r="G25" s="168">
        <v>7184.49</v>
      </c>
      <c r="H25" s="169">
        <v>1275</v>
      </c>
      <c r="I25" s="170">
        <v>8</v>
      </c>
      <c r="J25" s="171">
        <v>55</v>
      </c>
      <c r="K25" s="233">
        <v>1015240.12</v>
      </c>
      <c r="L25" s="234">
        <v>188259</v>
      </c>
    </row>
    <row r="26" spans="1:12">
      <c r="A26" s="229">
        <v>21</v>
      </c>
      <c r="B26" s="230" t="s">
        <v>162</v>
      </c>
      <c r="C26" s="230" t="s">
        <v>28</v>
      </c>
      <c r="D26" s="231">
        <v>43069</v>
      </c>
      <c r="E26" s="232">
        <v>6</v>
      </c>
      <c r="F26" s="232">
        <v>39</v>
      </c>
      <c r="G26" s="168">
        <v>6110.8</v>
      </c>
      <c r="H26" s="169">
        <v>1161</v>
      </c>
      <c r="I26" s="170">
        <v>11</v>
      </c>
      <c r="J26" s="171">
        <v>77</v>
      </c>
      <c r="K26" s="233">
        <v>364371.15</v>
      </c>
      <c r="L26" s="234">
        <v>69441</v>
      </c>
    </row>
    <row r="27" spans="1:12">
      <c r="A27" s="229">
        <v>22</v>
      </c>
      <c r="B27" s="230" t="s">
        <v>187</v>
      </c>
      <c r="C27" s="230" t="s">
        <v>134</v>
      </c>
      <c r="D27" s="231">
        <v>43090</v>
      </c>
      <c r="E27" s="232">
        <v>3</v>
      </c>
      <c r="F27" s="232">
        <v>18</v>
      </c>
      <c r="G27" s="168">
        <v>5516.35</v>
      </c>
      <c r="H27" s="169">
        <v>1006</v>
      </c>
      <c r="I27" s="170">
        <v>9</v>
      </c>
      <c r="J27" s="171">
        <v>37</v>
      </c>
      <c r="K27" s="233">
        <v>36096.53</v>
      </c>
      <c r="L27" s="234">
        <v>6780</v>
      </c>
    </row>
    <row r="28" spans="1:12">
      <c r="A28" s="187">
        <v>23</v>
      </c>
      <c r="B28" s="188" t="s">
        <v>217</v>
      </c>
      <c r="C28" s="188" t="s">
        <v>132</v>
      </c>
      <c r="D28" s="189">
        <v>43104</v>
      </c>
      <c r="E28" s="190">
        <v>1</v>
      </c>
      <c r="F28" s="190">
        <v>4</v>
      </c>
      <c r="G28" s="168">
        <v>3301.7</v>
      </c>
      <c r="H28" s="169">
        <v>690</v>
      </c>
      <c r="I28" s="170">
        <v>4</v>
      </c>
      <c r="J28" s="171">
        <v>28</v>
      </c>
      <c r="K28" s="191">
        <v>3301.7</v>
      </c>
      <c r="L28" s="192">
        <v>690</v>
      </c>
    </row>
    <row r="29" spans="1:12">
      <c r="A29" s="229">
        <v>24</v>
      </c>
      <c r="B29" s="230" t="s">
        <v>158</v>
      </c>
      <c r="C29" s="230" t="s">
        <v>159</v>
      </c>
      <c r="D29" s="231">
        <v>43062</v>
      </c>
      <c r="E29" s="232">
        <v>7</v>
      </c>
      <c r="F29" s="232">
        <v>46</v>
      </c>
      <c r="G29" s="168">
        <v>3116.94</v>
      </c>
      <c r="H29" s="169">
        <v>544</v>
      </c>
      <c r="I29" s="170">
        <v>4</v>
      </c>
      <c r="J29" s="171">
        <v>13</v>
      </c>
      <c r="K29" s="233">
        <v>81754.48</v>
      </c>
      <c r="L29" s="234">
        <v>15448</v>
      </c>
    </row>
    <row r="30" spans="1:12">
      <c r="A30" s="229">
        <v>25</v>
      </c>
      <c r="B30" s="230" t="s">
        <v>202</v>
      </c>
      <c r="C30" s="230" t="s">
        <v>203</v>
      </c>
      <c r="D30" s="231">
        <v>43097</v>
      </c>
      <c r="E30" s="232">
        <v>2</v>
      </c>
      <c r="F30" s="232">
        <v>11</v>
      </c>
      <c r="G30" s="168">
        <v>2136.08</v>
      </c>
      <c r="H30" s="169">
        <v>381</v>
      </c>
      <c r="I30" s="170">
        <v>4</v>
      </c>
      <c r="J30" s="171">
        <v>22</v>
      </c>
      <c r="K30" s="233">
        <v>12053.31</v>
      </c>
      <c r="L30" s="234">
        <v>2186</v>
      </c>
    </row>
    <row r="31" spans="1:12">
      <c r="A31" s="229">
        <v>26</v>
      </c>
      <c r="B31" s="230" t="s">
        <v>204</v>
      </c>
      <c r="C31" s="230" t="s">
        <v>205</v>
      </c>
      <c r="D31" s="231">
        <v>43097</v>
      </c>
      <c r="E31" s="232">
        <v>2</v>
      </c>
      <c r="F31" s="232">
        <v>11</v>
      </c>
      <c r="G31" s="168">
        <v>1722.08</v>
      </c>
      <c r="H31" s="169">
        <v>328</v>
      </c>
      <c r="I31" s="170">
        <v>8</v>
      </c>
      <c r="J31" s="171">
        <v>45</v>
      </c>
      <c r="K31" s="233">
        <v>7074.54</v>
      </c>
      <c r="L31" s="234">
        <v>1344</v>
      </c>
    </row>
    <row r="32" spans="1:12">
      <c r="A32" s="229">
        <v>27</v>
      </c>
      <c r="B32" s="230" t="s">
        <v>188</v>
      </c>
      <c r="C32" s="230" t="s">
        <v>189</v>
      </c>
      <c r="D32" s="231">
        <v>43090</v>
      </c>
      <c r="E32" s="232">
        <v>3</v>
      </c>
      <c r="F32" s="232">
        <v>18</v>
      </c>
      <c r="G32" s="168">
        <v>1407.23</v>
      </c>
      <c r="H32" s="169">
        <v>254</v>
      </c>
      <c r="I32" s="170">
        <v>6</v>
      </c>
      <c r="J32" s="171">
        <v>20</v>
      </c>
      <c r="K32" s="233">
        <v>28499.43</v>
      </c>
      <c r="L32" s="234">
        <v>5423</v>
      </c>
    </row>
    <row r="33" spans="1:12">
      <c r="A33" s="229">
        <v>28</v>
      </c>
      <c r="B33" s="230" t="s">
        <v>206</v>
      </c>
      <c r="C33" s="230" t="s">
        <v>132</v>
      </c>
      <c r="D33" s="231">
        <v>43097</v>
      </c>
      <c r="E33" s="232">
        <v>2</v>
      </c>
      <c r="F33" s="232">
        <v>10</v>
      </c>
      <c r="G33" s="168">
        <v>1068.5</v>
      </c>
      <c r="H33" s="169">
        <v>201</v>
      </c>
      <c r="I33" s="170">
        <v>1</v>
      </c>
      <c r="J33" s="171">
        <v>15</v>
      </c>
      <c r="K33" s="233">
        <v>4194.5</v>
      </c>
      <c r="L33" s="234">
        <v>910</v>
      </c>
    </row>
    <row r="34" spans="1:12">
      <c r="A34" s="229">
        <v>29</v>
      </c>
      <c r="B34" s="230" t="s">
        <v>164</v>
      </c>
      <c r="C34" s="230" t="s">
        <v>28</v>
      </c>
      <c r="D34" s="231">
        <v>43069</v>
      </c>
      <c r="E34" s="232">
        <v>6</v>
      </c>
      <c r="F34" s="232">
        <v>39</v>
      </c>
      <c r="G34" s="168">
        <v>1044.32</v>
      </c>
      <c r="H34" s="169">
        <v>197</v>
      </c>
      <c r="I34" s="170">
        <v>3</v>
      </c>
      <c r="J34" s="171">
        <v>10</v>
      </c>
      <c r="K34" s="233">
        <v>271400.70999999897</v>
      </c>
      <c r="L34" s="234">
        <v>49931</v>
      </c>
    </row>
    <row r="35" spans="1:12">
      <c r="A35" s="229">
        <v>30</v>
      </c>
      <c r="B35" s="230" t="s">
        <v>191</v>
      </c>
      <c r="C35" s="230" t="s">
        <v>192</v>
      </c>
      <c r="D35" s="231">
        <v>43090</v>
      </c>
      <c r="E35" s="232">
        <v>3</v>
      </c>
      <c r="F35" s="232">
        <v>18</v>
      </c>
      <c r="G35" s="168">
        <v>986</v>
      </c>
      <c r="H35" s="169">
        <v>162</v>
      </c>
      <c r="I35" s="170">
        <v>2</v>
      </c>
      <c r="J35" s="171">
        <v>12</v>
      </c>
      <c r="K35" s="233">
        <v>6469</v>
      </c>
      <c r="L35" s="234">
        <v>1385</v>
      </c>
    </row>
    <row r="36" spans="1:12">
      <c r="A36" s="229">
        <v>31</v>
      </c>
      <c r="B36" s="230" t="s">
        <v>165</v>
      </c>
      <c r="C36" s="230" t="s">
        <v>28</v>
      </c>
      <c r="D36" s="231">
        <v>43069</v>
      </c>
      <c r="E36" s="232">
        <v>6</v>
      </c>
      <c r="F36" s="232">
        <v>39</v>
      </c>
      <c r="G36" s="168">
        <v>799.5</v>
      </c>
      <c r="H36" s="169">
        <v>146</v>
      </c>
      <c r="I36" s="170">
        <v>2</v>
      </c>
      <c r="J36" s="171">
        <v>7</v>
      </c>
      <c r="K36" s="233">
        <v>18913.72</v>
      </c>
      <c r="L36" s="234">
        <v>3680</v>
      </c>
    </row>
    <row r="37" spans="1:12">
      <c r="A37" s="229">
        <v>32</v>
      </c>
      <c r="B37" s="230" t="s">
        <v>193</v>
      </c>
      <c r="C37" s="230" t="s">
        <v>194</v>
      </c>
      <c r="D37" s="231">
        <v>43090</v>
      </c>
      <c r="E37" s="232">
        <v>3</v>
      </c>
      <c r="F37" s="232">
        <v>17</v>
      </c>
      <c r="G37" s="168">
        <v>739.4</v>
      </c>
      <c r="H37" s="169">
        <v>122</v>
      </c>
      <c r="I37" s="170">
        <v>3</v>
      </c>
      <c r="J37" s="171">
        <v>9</v>
      </c>
      <c r="K37" s="233">
        <v>7585.56</v>
      </c>
      <c r="L37" s="234">
        <v>1423</v>
      </c>
    </row>
    <row r="38" spans="1:12">
      <c r="A38" s="229">
        <v>33</v>
      </c>
      <c r="B38" s="230" t="s">
        <v>155</v>
      </c>
      <c r="C38" s="230" t="s">
        <v>28</v>
      </c>
      <c r="D38" s="231">
        <v>43055</v>
      </c>
      <c r="E38" s="232">
        <v>8</v>
      </c>
      <c r="F38" s="232">
        <v>51</v>
      </c>
      <c r="G38" s="168">
        <v>724.4</v>
      </c>
      <c r="H38" s="169">
        <v>201</v>
      </c>
      <c r="I38" s="170">
        <v>3</v>
      </c>
      <c r="J38" s="171">
        <v>9</v>
      </c>
      <c r="K38" s="233">
        <v>1168063.00999999</v>
      </c>
      <c r="L38" s="234">
        <v>202528</v>
      </c>
    </row>
    <row r="39" spans="1:12">
      <c r="A39" s="229">
        <v>34</v>
      </c>
      <c r="B39" s="230" t="s">
        <v>172</v>
      </c>
      <c r="C39" s="230" t="s">
        <v>35</v>
      </c>
      <c r="D39" s="231">
        <v>43076</v>
      </c>
      <c r="E39" s="232">
        <v>5</v>
      </c>
      <c r="F39" s="232">
        <v>30</v>
      </c>
      <c r="G39" s="168">
        <v>699.2</v>
      </c>
      <c r="H39" s="169">
        <v>124</v>
      </c>
      <c r="I39" s="170">
        <v>2</v>
      </c>
      <c r="J39" s="171">
        <v>6</v>
      </c>
      <c r="K39" s="233">
        <v>63838.040000000103</v>
      </c>
      <c r="L39" s="234">
        <v>11572</v>
      </c>
    </row>
    <row r="40" spans="1:12">
      <c r="A40" s="229">
        <v>35</v>
      </c>
      <c r="B40" s="230" t="s">
        <v>157</v>
      </c>
      <c r="C40" s="230" t="s">
        <v>135</v>
      </c>
      <c r="D40" s="231">
        <v>43062</v>
      </c>
      <c r="E40" s="232">
        <v>7</v>
      </c>
      <c r="F40" s="232">
        <v>44</v>
      </c>
      <c r="G40" s="168">
        <v>660.22</v>
      </c>
      <c r="H40" s="169">
        <v>110</v>
      </c>
      <c r="I40" s="170">
        <v>1</v>
      </c>
      <c r="J40" s="171">
        <v>3</v>
      </c>
      <c r="K40" s="233">
        <v>83882.9200000001</v>
      </c>
      <c r="L40" s="234">
        <v>15495</v>
      </c>
    </row>
    <row r="41" spans="1:12">
      <c r="A41" s="229">
        <v>36</v>
      </c>
      <c r="B41" s="230" t="s">
        <v>181</v>
      </c>
      <c r="C41" s="230" t="s">
        <v>138</v>
      </c>
      <c r="D41" s="231">
        <v>43083</v>
      </c>
      <c r="E41" s="232">
        <v>4</v>
      </c>
      <c r="F41" s="232">
        <v>23</v>
      </c>
      <c r="G41" s="168">
        <v>496.35</v>
      </c>
      <c r="H41" s="169">
        <v>85</v>
      </c>
      <c r="I41" s="170">
        <v>6</v>
      </c>
      <c r="J41" s="171">
        <v>10</v>
      </c>
      <c r="K41" s="233">
        <v>24171.01</v>
      </c>
      <c r="L41" s="234">
        <v>4706</v>
      </c>
    </row>
    <row r="42" spans="1:12">
      <c r="A42" s="229">
        <v>37</v>
      </c>
      <c r="B42" s="230" t="s">
        <v>190</v>
      </c>
      <c r="C42" s="230" t="s">
        <v>150</v>
      </c>
      <c r="D42" s="231">
        <v>43091</v>
      </c>
      <c r="E42" s="232">
        <v>3</v>
      </c>
      <c r="F42" s="232">
        <v>17</v>
      </c>
      <c r="G42" s="168">
        <v>304.5</v>
      </c>
      <c r="H42" s="169">
        <v>56</v>
      </c>
      <c r="I42" s="170">
        <v>1</v>
      </c>
      <c r="J42" s="171">
        <v>2</v>
      </c>
      <c r="K42" s="233">
        <v>11420.5</v>
      </c>
      <c r="L42" s="234">
        <v>2026</v>
      </c>
    </row>
    <row r="43" spans="1:12">
      <c r="A43" s="229">
        <v>38</v>
      </c>
      <c r="B43" s="230" t="s">
        <v>170</v>
      </c>
      <c r="C43" s="230" t="s">
        <v>171</v>
      </c>
      <c r="D43" s="231">
        <v>43076</v>
      </c>
      <c r="E43" s="232">
        <v>5</v>
      </c>
      <c r="F43" s="232">
        <v>29</v>
      </c>
      <c r="G43" s="168">
        <v>229.5</v>
      </c>
      <c r="H43" s="169">
        <v>98</v>
      </c>
      <c r="I43" s="170">
        <v>2</v>
      </c>
      <c r="J43" s="171">
        <v>3</v>
      </c>
      <c r="K43" s="233">
        <v>59434.4399999999</v>
      </c>
      <c r="L43" s="234">
        <v>11178</v>
      </c>
    </row>
    <row r="44" spans="1:12">
      <c r="A44" s="229">
        <v>39</v>
      </c>
      <c r="B44" s="230" t="s">
        <v>173</v>
      </c>
      <c r="C44" s="230" t="s">
        <v>132</v>
      </c>
      <c r="D44" s="231">
        <v>43076</v>
      </c>
      <c r="E44" s="232">
        <v>4</v>
      </c>
      <c r="F44" s="232">
        <v>27</v>
      </c>
      <c r="G44" s="168">
        <v>168.5</v>
      </c>
      <c r="H44" s="169">
        <v>66</v>
      </c>
      <c r="I44" s="170">
        <v>1</v>
      </c>
      <c r="J44" s="171">
        <v>1</v>
      </c>
      <c r="K44" s="233">
        <v>16629.259999999998</v>
      </c>
      <c r="L44" s="234">
        <v>3692</v>
      </c>
    </row>
    <row r="45" spans="1:12">
      <c r="A45" s="229">
        <v>40</v>
      </c>
      <c r="B45" s="230" t="s">
        <v>207</v>
      </c>
      <c r="C45" s="230" t="s">
        <v>132</v>
      </c>
      <c r="D45" s="231">
        <v>43097</v>
      </c>
      <c r="E45" s="232">
        <v>2</v>
      </c>
      <c r="F45" s="232">
        <v>9</v>
      </c>
      <c r="G45" s="168">
        <v>105.3</v>
      </c>
      <c r="H45" s="169">
        <v>19</v>
      </c>
      <c r="I45" s="170">
        <v>1</v>
      </c>
      <c r="J45" s="171">
        <v>2</v>
      </c>
      <c r="K45" s="233">
        <v>646.20000000000005</v>
      </c>
      <c r="L45" s="234">
        <v>108</v>
      </c>
    </row>
    <row r="46" spans="1:12">
      <c r="A46" s="175"/>
      <c r="B46" s="177"/>
      <c r="C46" s="177" t="s">
        <v>127</v>
      </c>
      <c r="D46" s="173" t="s">
        <v>127</v>
      </c>
      <c r="E46" s="174" t="s">
        <v>127</v>
      </c>
      <c r="F46" s="175" t="s">
        <v>127</v>
      </c>
      <c r="G46" s="176" t="s">
        <v>127</v>
      </c>
      <c r="H46" s="175" t="s">
        <v>127</v>
      </c>
      <c r="I46" s="177" t="s">
        <v>127</v>
      </c>
      <c r="J46" s="178" t="s">
        <v>127</v>
      </c>
      <c r="K46" s="174" t="s">
        <v>127</v>
      </c>
      <c r="L46" s="175" t="s">
        <v>127</v>
      </c>
    </row>
    <row r="47" spans="1:12" ht="12.75" customHeight="1">
      <c r="A47" s="561" t="s">
        <v>218</v>
      </c>
      <c r="B47" s="561"/>
      <c r="C47" s="172"/>
      <c r="D47" s="173"/>
      <c r="E47" s="174"/>
      <c r="F47" s="175"/>
      <c r="G47" s="176"/>
      <c r="H47" s="175"/>
      <c r="I47" s="177"/>
      <c r="J47" s="41"/>
      <c r="K47" s="174"/>
      <c r="L47" s="175"/>
    </row>
    <row r="48" spans="1:12" ht="15.75" customHeight="1">
      <c r="A48" s="560" t="s">
        <v>245</v>
      </c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</row>
    <row r="49" spans="1:12" ht="15">
      <c r="A49" s="165"/>
      <c r="B49" s="165"/>
      <c r="C49" s="165"/>
      <c r="D49" s="165"/>
      <c r="E49" s="166"/>
      <c r="F49" s="166"/>
      <c r="G49" s="166"/>
      <c r="H49" s="166"/>
      <c r="I49" s="165"/>
      <c r="J49" s="167"/>
      <c r="K49" s="165"/>
      <c r="L49" s="165"/>
    </row>
    <row r="50" spans="1:12" ht="12.75" customHeight="1">
      <c r="A50" s="562" t="s">
        <v>13</v>
      </c>
      <c r="B50" s="562"/>
      <c r="C50" s="562"/>
      <c r="D50" s="562"/>
      <c r="E50" s="563" t="s">
        <v>14</v>
      </c>
      <c r="F50" s="563"/>
      <c r="G50" s="564" t="s">
        <v>15</v>
      </c>
      <c r="H50" s="564"/>
      <c r="I50" s="564"/>
      <c r="J50" s="564"/>
      <c r="K50" s="565" t="s">
        <v>3</v>
      </c>
      <c r="L50" s="565"/>
    </row>
    <row r="51" spans="1:12" ht="24">
      <c r="A51" s="255" t="s">
        <v>9</v>
      </c>
      <c r="B51" s="148" t="s">
        <v>0</v>
      </c>
      <c r="C51" s="148" t="s">
        <v>24</v>
      </c>
      <c r="D51" s="235" t="s">
        <v>16</v>
      </c>
      <c r="E51" s="256" t="s">
        <v>18</v>
      </c>
      <c r="F51" s="256" t="s">
        <v>17</v>
      </c>
      <c r="G51" s="151" t="s">
        <v>19</v>
      </c>
      <c r="H51" s="152" t="s">
        <v>4</v>
      </c>
      <c r="I51" s="236" t="s">
        <v>8</v>
      </c>
      <c r="J51" s="154" t="s">
        <v>20</v>
      </c>
      <c r="K51" s="257" t="s">
        <v>19</v>
      </c>
      <c r="L51" s="255" t="s">
        <v>4</v>
      </c>
    </row>
    <row r="52" spans="1:12">
      <c r="A52" s="229">
        <v>1</v>
      </c>
      <c r="B52" s="230" t="s">
        <v>184</v>
      </c>
      <c r="C52" s="230" t="s">
        <v>28</v>
      </c>
      <c r="D52" s="231">
        <v>43090</v>
      </c>
      <c r="E52" s="261">
        <v>4</v>
      </c>
      <c r="F52" s="261">
        <v>25</v>
      </c>
      <c r="G52" s="168">
        <v>169966.71</v>
      </c>
      <c r="H52" s="169">
        <v>31139</v>
      </c>
      <c r="I52" s="170">
        <v>63</v>
      </c>
      <c r="J52" s="171">
        <v>857</v>
      </c>
      <c r="K52" s="233">
        <v>1347524.01999999</v>
      </c>
      <c r="L52" s="234">
        <v>248600</v>
      </c>
    </row>
    <row r="53" spans="1:12">
      <c r="A53" s="187">
        <v>2</v>
      </c>
      <c r="B53" s="188" t="s">
        <v>228</v>
      </c>
      <c r="C53" s="188" t="s">
        <v>35</v>
      </c>
      <c r="D53" s="189">
        <v>43111</v>
      </c>
      <c r="E53" s="262">
        <v>1</v>
      </c>
      <c r="F53" s="262">
        <v>4</v>
      </c>
      <c r="G53" s="168">
        <v>119674.34</v>
      </c>
      <c r="H53" s="169">
        <v>21631</v>
      </c>
      <c r="I53" s="170">
        <v>49</v>
      </c>
      <c r="J53" s="171">
        <v>617</v>
      </c>
      <c r="K53" s="191">
        <v>119674.34</v>
      </c>
      <c r="L53" s="192">
        <v>21631</v>
      </c>
    </row>
    <row r="54" spans="1:12">
      <c r="A54" s="229">
        <v>3</v>
      </c>
      <c r="B54" s="230" t="s">
        <v>185</v>
      </c>
      <c r="C54" s="230" t="s">
        <v>28</v>
      </c>
      <c r="D54" s="231">
        <v>43090</v>
      </c>
      <c r="E54" s="261">
        <v>4</v>
      </c>
      <c r="F54" s="261">
        <v>25</v>
      </c>
      <c r="G54" s="168">
        <v>114331.53</v>
      </c>
      <c r="H54" s="169">
        <v>22695</v>
      </c>
      <c r="I54" s="170">
        <v>78</v>
      </c>
      <c r="J54" s="171">
        <v>589</v>
      </c>
      <c r="K54" s="233">
        <v>1224801.8399999901</v>
      </c>
      <c r="L54" s="234">
        <v>243801</v>
      </c>
    </row>
    <row r="55" spans="1:12">
      <c r="A55" s="187">
        <v>4</v>
      </c>
      <c r="B55" s="188" t="s">
        <v>229</v>
      </c>
      <c r="C55" s="188" t="s">
        <v>29</v>
      </c>
      <c r="D55" s="189">
        <v>43111</v>
      </c>
      <c r="E55" s="262">
        <v>1</v>
      </c>
      <c r="F55" s="262">
        <v>4</v>
      </c>
      <c r="G55" s="168">
        <v>106675.76</v>
      </c>
      <c r="H55" s="169">
        <v>19531</v>
      </c>
      <c r="I55" s="170">
        <v>43</v>
      </c>
      <c r="J55" s="171">
        <v>607</v>
      </c>
      <c r="K55" s="191">
        <v>106675.76</v>
      </c>
      <c r="L55" s="192">
        <v>19531</v>
      </c>
    </row>
    <row r="56" spans="1:12">
      <c r="A56" s="229">
        <v>5</v>
      </c>
      <c r="B56" s="230" t="s">
        <v>212</v>
      </c>
      <c r="C56" s="230" t="s">
        <v>138</v>
      </c>
      <c r="D56" s="231">
        <v>43104</v>
      </c>
      <c r="E56" s="261">
        <v>2</v>
      </c>
      <c r="F56" s="261">
        <v>11</v>
      </c>
      <c r="G56" s="168">
        <v>81764.39</v>
      </c>
      <c r="H56" s="169">
        <v>14801</v>
      </c>
      <c r="I56" s="170">
        <v>37</v>
      </c>
      <c r="J56" s="171">
        <v>474</v>
      </c>
      <c r="K56" s="233">
        <v>223034.26</v>
      </c>
      <c r="L56" s="234">
        <v>40619</v>
      </c>
    </row>
    <row r="57" spans="1:12">
      <c r="A57" s="229">
        <v>6</v>
      </c>
      <c r="B57" s="230" t="s">
        <v>177</v>
      </c>
      <c r="C57" s="230" t="s">
        <v>28</v>
      </c>
      <c r="D57" s="231">
        <v>43083</v>
      </c>
      <c r="E57" s="261">
        <v>5</v>
      </c>
      <c r="F57" s="261">
        <v>32</v>
      </c>
      <c r="G57" s="168">
        <v>79505.179999999993</v>
      </c>
      <c r="H57" s="169">
        <v>11480</v>
      </c>
      <c r="I57" s="170">
        <v>70</v>
      </c>
      <c r="J57" s="171">
        <v>521</v>
      </c>
      <c r="K57" s="233">
        <v>2569079.5500000101</v>
      </c>
      <c r="L57" s="234">
        <v>404179</v>
      </c>
    </row>
    <row r="58" spans="1:12">
      <c r="A58" s="229">
        <v>7</v>
      </c>
      <c r="B58" s="230" t="s">
        <v>211</v>
      </c>
      <c r="C58" s="230" t="s">
        <v>133</v>
      </c>
      <c r="D58" s="231">
        <v>43104</v>
      </c>
      <c r="E58" s="261">
        <v>2</v>
      </c>
      <c r="F58" s="261">
        <v>11</v>
      </c>
      <c r="G58" s="168">
        <v>76361.700000000099</v>
      </c>
      <c r="H58" s="169">
        <v>13950</v>
      </c>
      <c r="I58" s="170">
        <v>63</v>
      </c>
      <c r="J58" s="171">
        <v>605</v>
      </c>
      <c r="K58" s="233">
        <v>241656.25000000099</v>
      </c>
      <c r="L58" s="234">
        <v>44461</v>
      </c>
    </row>
    <row r="59" spans="1:12">
      <c r="A59" s="229">
        <v>8</v>
      </c>
      <c r="B59" s="230" t="s">
        <v>199</v>
      </c>
      <c r="C59" s="230" t="s">
        <v>28</v>
      </c>
      <c r="D59" s="231">
        <v>43097</v>
      </c>
      <c r="E59" s="261">
        <v>3</v>
      </c>
      <c r="F59" s="261">
        <v>18</v>
      </c>
      <c r="G59" s="168">
        <v>62554.03</v>
      </c>
      <c r="H59" s="169">
        <v>11488</v>
      </c>
      <c r="I59" s="170">
        <v>56</v>
      </c>
      <c r="J59" s="171">
        <v>529</v>
      </c>
      <c r="K59" s="233">
        <v>411804.33000000298</v>
      </c>
      <c r="L59" s="234">
        <v>76572</v>
      </c>
    </row>
    <row r="60" spans="1:12">
      <c r="A60" s="187">
        <v>9</v>
      </c>
      <c r="B60" s="188" t="s">
        <v>230</v>
      </c>
      <c r="C60" s="188" t="s">
        <v>231</v>
      </c>
      <c r="D60" s="189">
        <v>43111</v>
      </c>
      <c r="E60" s="262">
        <v>1</v>
      </c>
      <c r="F60" s="262">
        <v>4</v>
      </c>
      <c r="G60" s="168">
        <v>53819.26</v>
      </c>
      <c r="H60" s="169">
        <v>10850</v>
      </c>
      <c r="I60" s="170">
        <v>65</v>
      </c>
      <c r="J60" s="171">
        <v>605</v>
      </c>
      <c r="K60" s="191">
        <v>53819.2599999999</v>
      </c>
      <c r="L60" s="192">
        <v>10850</v>
      </c>
    </row>
    <row r="61" spans="1:12">
      <c r="A61" s="187">
        <v>10</v>
      </c>
      <c r="B61" s="188" t="s">
        <v>232</v>
      </c>
      <c r="C61" s="188" t="s">
        <v>233</v>
      </c>
      <c r="D61" s="189">
        <v>43111</v>
      </c>
      <c r="E61" s="262">
        <v>1</v>
      </c>
      <c r="F61" s="262">
        <v>4</v>
      </c>
      <c r="G61" s="168">
        <v>33069.57</v>
      </c>
      <c r="H61" s="169">
        <v>6369</v>
      </c>
      <c r="I61" s="170">
        <v>31</v>
      </c>
      <c r="J61" s="171">
        <v>438</v>
      </c>
      <c r="K61" s="191">
        <v>33069.57</v>
      </c>
      <c r="L61" s="192">
        <v>6369</v>
      </c>
    </row>
    <row r="62" spans="1:12">
      <c r="A62" s="229">
        <v>11</v>
      </c>
      <c r="B62" s="230" t="s">
        <v>156</v>
      </c>
      <c r="C62" s="230" t="s">
        <v>28</v>
      </c>
      <c r="D62" s="231">
        <v>43062</v>
      </c>
      <c r="E62" s="261">
        <v>8</v>
      </c>
      <c r="F62" s="261">
        <v>53</v>
      </c>
      <c r="G62" s="168">
        <v>23962.84</v>
      </c>
      <c r="H62" s="169">
        <v>4754</v>
      </c>
      <c r="I62" s="170">
        <v>46</v>
      </c>
      <c r="J62" s="171">
        <v>185</v>
      </c>
      <c r="K62" s="233">
        <v>1516731.97999999</v>
      </c>
      <c r="L62" s="234">
        <v>303023</v>
      </c>
    </row>
    <row r="63" spans="1:12">
      <c r="A63" s="229">
        <v>12</v>
      </c>
      <c r="B63" s="230" t="s">
        <v>213</v>
      </c>
      <c r="C63" s="230" t="s">
        <v>28</v>
      </c>
      <c r="D63" s="231">
        <v>43104</v>
      </c>
      <c r="E63" s="261">
        <v>2</v>
      </c>
      <c r="F63" s="261">
        <v>11</v>
      </c>
      <c r="G63" s="168">
        <v>21197.57</v>
      </c>
      <c r="H63" s="169">
        <v>3894</v>
      </c>
      <c r="I63" s="170">
        <v>28</v>
      </c>
      <c r="J63" s="171">
        <v>249</v>
      </c>
      <c r="K63" s="233">
        <v>74256.849999999904</v>
      </c>
      <c r="L63" s="234">
        <v>13922</v>
      </c>
    </row>
    <row r="64" spans="1:12">
      <c r="A64" s="229">
        <v>13</v>
      </c>
      <c r="B64" s="230" t="s">
        <v>168</v>
      </c>
      <c r="C64" s="230" t="s">
        <v>169</v>
      </c>
      <c r="D64" s="231">
        <v>43076</v>
      </c>
      <c r="E64" s="261">
        <v>6</v>
      </c>
      <c r="F64" s="261">
        <v>39</v>
      </c>
      <c r="G64" s="168">
        <v>10416.5</v>
      </c>
      <c r="H64" s="169">
        <v>1911</v>
      </c>
      <c r="I64" s="170">
        <v>14</v>
      </c>
      <c r="J64" s="171">
        <v>92</v>
      </c>
      <c r="K64" s="233">
        <v>324523.42</v>
      </c>
      <c r="L64" s="234">
        <v>61173</v>
      </c>
    </row>
    <row r="65" spans="1:12">
      <c r="A65" s="229">
        <v>14</v>
      </c>
      <c r="B65" s="230" t="s">
        <v>216</v>
      </c>
      <c r="C65" s="230" t="s">
        <v>132</v>
      </c>
      <c r="D65" s="231">
        <v>43104</v>
      </c>
      <c r="E65" s="261">
        <v>2</v>
      </c>
      <c r="F65" s="261">
        <v>11</v>
      </c>
      <c r="G65" s="168">
        <v>6466.55</v>
      </c>
      <c r="H65" s="169">
        <v>1189</v>
      </c>
      <c r="I65" s="170">
        <v>14</v>
      </c>
      <c r="J65" s="171">
        <v>76</v>
      </c>
      <c r="K65" s="233">
        <v>20701.740000000002</v>
      </c>
      <c r="L65" s="234">
        <v>3857</v>
      </c>
    </row>
    <row r="66" spans="1:12">
      <c r="A66" s="187">
        <v>15</v>
      </c>
      <c r="B66" s="188" t="s">
        <v>234</v>
      </c>
      <c r="C66" s="188" t="s">
        <v>134</v>
      </c>
      <c r="D66" s="189">
        <v>43111</v>
      </c>
      <c r="E66" s="262">
        <v>1</v>
      </c>
      <c r="F66" s="262">
        <v>4</v>
      </c>
      <c r="G66" s="168">
        <v>6251.07</v>
      </c>
      <c r="H66" s="169">
        <v>1167</v>
      </c>
      <c r="I66" s="170">
        <v>18</v>
      </c>
      <c r="J66" s="171">
        <v>158</v>
      </c>
      <c r="K66" s="191">
        <v>6251.07</v>
      </c>
      <c r="L66" s="192">
        <v>1167</v>
      </c>
    </row>
    <row r="67" spans="1:12">
      <c r="A67" s="229">
        <v>16</v>
      </c>
      <c r="B67" s="230" t="s">
        <v>200</v>
      </c>
      <c r="C67" s="230" t="s">
        <v>29</v>
      </c>
      <c r="D67" s="231">
        <v>43097</v>
      </c>
      <c r="E67" s="261">
        <v>3</v>
      </c>
      <c r="F67" s="261">
        <v>18</v>
      </c>
      <c r="G67" s="168">
        <v>6132.34</v>
      </c>
      <c r="H67" s="169">
        <v>1145</v>
      </c>
      <c r="I67" s="170">
        <v>20</v>
      </c>
      <c r="J67" s="171">
        <v>98</v>
      </c>
      <c r="K67" s="233">
        <v>134887.649999999</v>
      </c>
      <c r="L67" s="234">
        <v>24962</v>
      </c>
    </row>
    <row r="68" spans="1:12">
      <c r="A68" s="229">
        <v>17</v>
      </c>
      <c r="B68" s="230" t="s">
        <v>180</v>
      </c>
      <c r="C68" s="230" t="s">
        <v>28</v>
      </c>
      <c r="D68" s="231">
        <v>43083</v>
      </c>
      <c r="E68" s="261">
        <v>5</v>
      </c>
      <c r="F68" s="261">
        <v>32</v>
      </c>
      <c r="G68" s="168">
        <v>5653.61</v>
      </c>
      <c r="H68" s="169">
        <v>968</v>
      </c>
      <c r="I68" s="170">
        <v>9</v>
      </c>
      <c r="J68" s="171">
        <v>55</v>
      </c>
      <c r="K68" s="233">
        <v>170573.44</v>
      </c>
      <c r="L68" s="234">
        <v>31100</v>
      </c>
    </row>
    <row r="69" spans="1:12">
      <c r="A69" s="229">
        <v>18</v>
      </c>
      <c r="B69" s="230" t="s">
        <v>151</v>
      </c>
      <c r="C69" s="230" t="s">
        <v>152</v>
      </c>
      <c r="D69" s="231">
        <v>43048</v>
      </c>
      <c r="E69" s="261">
        <v>10</v>
      </c>
      <c r="F69" s="261">
        <v>67</v>
      </c>
      <c r="G69" s="168">
        <v>5306.62</v>
      </c>
      <c r="H69" s="169">
        <v>934</v>
      </c>
      <c r="I69" s="170">
        <v>7</v>
      </c>
      <c r="J69" s="171">
        <v>48</v>
      </c>
      <c r="K69" s="233">
        <v>1027440.95</v>
      </c>
      <c r="L69" s="234">
        <v>190537</v>
      </c>
    </row>
    <row r="70" spans="1:12">
      <c r="A70" s="229">
        <v>19</v>
      </c>
      <c r="B70" s="230" t="s">
        <v>214</v>
      </c>
      <c r="C70" s="230" t="s">
        <v>215</v>
      </c>
      <c r="D70" s="231">
        <v>43104</v>
      </c>
      <c r="E70" s="261">
        <v>2</v>
      </c>
      <c r="F70" s="261">
        <v>11</v>
      </c>
      <c r="G70" s="168">
        <v>5218.91</v>
      </c>
      <c r="H70" s="169">
        <v>984</v>
      </c>
      <c r="I70" s="170">
        <v>15</v>
      </c>
      <c r="J70" s="171">
        <v>79</v>
      </c>
      <c r="K70" s="233">
        <v>24461.05</v>
      </c>
      <c r="L70" s="234">
        <v>4735</v>
      </c>
    </row>
    <row r="71" spans="1:12">
      <c r="A71" s="229">
        <v>20</v>
      </c>
      <c r="B71" s="230" t="s">
        <v>167</v>
      </c>
      <c r="C71" s="230" t="s">
        <v>29</v>
      </c>
      <c r="D71" s="231">
        <v>43076</v>
      </c>
      <c r="E71" s="261">
        <v>6</v>
      </c>
      <c r="F71" s="261">
        <v>39</v>
      </c>
      <c r="G71" s="168">
        <v>4836.26</v>
      </c>
      <c r="H71" s="169">
        <v>1185</v>
      </c>
      <c r="I71" s="170">
        <v>26</v>
      </c>
      <c r="J71" s="171">
        <v>50</v>
      </c>
      <c r="K71" s="233">
        <v>570192.450000001</v>
      </c>
      <c r="L71" s="234">
        <v>113637</v>
      </c>
    </row>
    <row r="72" spans="1:12">
      <c r="A72" s="229">
        <v>21</v>
      </c>
      <c r="B72" s="230" t="s">
        <v>228</v>
      </c>
      <c r="C72" s="230" t="s">
        <v>235</v>
      </c>
      <c r="D72" s="231">
        <v>40920</v>
      </c>
      <c r="E72" s="261">
        <v>8</v>
      </c>
      <c r="F72" s="261">
        <v>50</v>
      </c>
      <c r="G72" s="168">
        <v>4767.2</v>
      </c>
      <c r="H72" s="169">
        <v>933</v>
      </c>
      <c r="I72" s="170">
        <v>4</v>
      </c>
      <c r="J72" s="171">
        <v>38</v>
      </c>
      <c r="K72" s="233">
        <v>93656.13</v>
      </c>
      <c r="L72" s="234">
        <v>14936</v>
      </c>
    </row>
    <row r="73" spans="1:12">
      <c r="A73" s="229">
        <v>22</v>
      </c>
      <c r="B73" s="230" t="s">
        <v>186</v>
      </c>
      <c r="C73" s="230" t="s">
        <v>28</v>
      </c>
      <c r="D73" s="231">
        <v>43090</v>
      </c>
      <c r="E73" s="261">
        <v>4</v>
      </c>
      <c r="F73" s="261">
        <v>25</v>
      </c>
      <c r="G73" s="168">
        <v>3325.16</v>
      </c>
      <c r="H73" s="169">
        <v>684</v>
      </c>
      <c r="I73" s="170">
        <v>10</v>
      </c>
      <c r="J73" s="171">
        <v>42</v>
      </c>
      <c r="K73" s="233">
        <v>129596.77</v>
      </c>
      <c r="L73" s="234">
        <v>24539</v>
      </c>
    </row>
    <row r="74" spans="1:12">
      <c r="A74" s="229">
        <v>23</v>
      </c>
      <c r="B74" s="230" t="s">
        <v>163</v>
      </c>
      <c r="C74" s="230" t="s">
        <v>31</v>
      </c>
      <c r="D74" s="231">
        <v>43069</v>
      </c>
      <c r="E74" s="261">
        <v>7</v>
      </c>
      <c r="F74" s="261">
        <v>46</v>
      </c>
      <c r="G74" s="168">
        <v>3171.56</v>
      </c>
      <c r="H74" s="169">
        <v>560</v>
      </c>
      <c r="I74" s="170">
        <v>8</v>
      </c>
      <c r="J74" s="171">
        <v>43</v>
      </c>
      <c r="K74" s="233">
        <v>437054.23000000301</v>
      </c>
      <c r="L74" s="234">
        <v>81073</v>
      </c>
    </row>
    <row r="75" spans="1:12">
      <c r="A75" s="229">
        <v>24</v>
      </c>
      <c r="B75" s="230" t="s">
        <v>179</v>
      </c>
      <c r="C75" s="230" t="s">
        <v>28</v>
      </c>
      <c r="D75" s="231">
        <v>43083</v>
      </c>
      <c r="E75" s="261">
        <v>5</v>
      </c>
      <c r="F75" s="261">
        <v>32</v>
      </c>
      <c r="G75" s="168">
        <v>3068.34</v>
      </c>
      <c r="H75" s="169">
        <v>616</v>
      </c>
      <c r="I75" s="170">
        <v>7</v>
      </c>
      <c r="J75" s="171">
        <v>34</v>
      </c>
      <c r="K75" s="233">
        <v>192986.43</v>
      </c>
      <c r="L75" s="234">
        <v>36742</v>
      </c>
    </row>
    <row r="76" spans="1:12">
      <c r="A76" s="229">
        <v>25</v>
      </c>
      <c r="B76" s="230" t="s">
        <v>187</v>
      </c>
      <c r="C76" s="230" t="s">
        <v>134</v>
      </c>
      <c r="D76" s="231">
        <v>43090</v>
      </c>
      <c r="E76" s="261">
        <v>4</v>
      </c>
      <c r="F76" s="261">
        <v>25</v>
      </c>
      <c r="G76" s="168">
        <v>2749.7</v>
      </c>
      <c r="H76" s="169">
        <v>483</v>
      </c>
      <c r="I76" s="170">
        <v>6</v>
      </c>
      <c r="J76" s="171">
        <v>27</v>
      </c>
      <c r="K76" s="233">
        <v>44036.38</v>
      </c>
      <c r="L76" s="234">
        <v>8229</v>
      </c>
    </row>
    <row r="77" spans="1:12">
      <c r="A77" s="229">
        <v>26</v>
      </c>
      <c r="B77" s="230" t="s">
        <v>217</v>
      </c>
      <c r="C77" s="230" t="s">
        <v>132</v>
      </c>
      <c r="D77" s="231">
        <v>43104</v>
      </c>
      <c r="E77" s="261">
        <v>2</v>
      </c>
      <c r="F77" s="261">
        <v>11</v>
      </c>
      <c r="G77" s="168">
        <v>2574</v>
      </c>
      <c r="H77" s="169">
        <v>481</v>
      </c>
      <c r="I77" s="170">
        <v>3</v>
      </c>
      <c r="J77" s="171">
        <v>20</v>
      </c>
      <c r="K77" s="233">
        <v>8717.7999999999993</v>
      </c>
      <c r="L77" s="234">
        <v>1773</v>
      </c>
    </row>
    <row r="78" spans="1:12">
      <c r="A78" s="229">
        <v>27</v>
      </c>
      <c r="B78" s="230" t="s">
        <v>158</v>
      </c>
      <c r="C78" s="230" t="s">
        <v>159</v>
      </c>
      <c r="D78" s="231">
        <v>43062</v>
      </c>
      <c r="E78" s="261">
        <v>8</v>
      </c>
      <c r="F78" s="261">
        <v>53</v>
      </c>
      <c r="G78" s="168">
        <v>2133.1799999999998</v>
      </c>
      <c r="H78" s="169">
        <v>418</v>
      </c>
      <c r="I78" s="170">
        <v>4</v>
      </c>
      <c r="J78" s="171">
        <v>12</v>
      </c>
      <c r="K78" s="233">
        <v>87209.84</v>
      </c>
      <c r="L78" s="234">
        <v>16539</v>
      </c>
    </row>
    <row r="79" spans="1:12">
      <c r="A79" s="187">
        <v>28</v>
      </c>
      <c r="B79" s="188" t="s">
        <v>236</v>
      </c>
      <c r="C79" s="188" t="s">
        <v>28</v>
      </c>
      <c r="D79" s="189">
        <v>43111</v>
      </c>
      <c r="E79" s="262">
        <v>1</v>
      </c>
      <c r="F79" s="262">
        <v>4</v>
      </c>
      <c r="G79" s="168">
        <v>1870.99</v>
      </c>
      <c r="H79" s="169">
        <v>363</v>
      </c>
      <c r="I79" s="170">
        <v>3</v>
      </c>
      <c r="J79" s="171">
        <v>39</v>
      </c>
      <c r="K79" s="191">
        <v>1870.99</v>
      </c>
      <c r="L79" s="192">
        <v>363</v>
      </c>
    </row>
    <row r="80" spans="1:12">
      <c r="A80" s="229">
        <v>29</v>
      </c>
      <c r="B80" s="230" t="s">
        <v>161</v>
      </c>
      <c r="C80" s="230" t="s">
        <v>28</v>
      </c>
      <c r="D80" s="231">
        <v>43069</v>
      </c>
      <c r="E80" s="261">
        <v>7</v>
      </c>
      <c r="F80" s="261">
        <v>46</v>
      </c>
      <c r="G80" s="168">
        <v>1756.3</v>
      </c>
      <c r="H80" s="169">
        <v>368</v>
      </c>
      <c r="I80" s="170">
        <v>22</v>
      </c>
      <c r="J80" s="171">
        <v>46</v>
      </c>
      <c r="K80" s="233">
        <v>874478.95999999298</v>
      </c>
      <c r="L80" s="234">
        <v>181120</v>
      </c>
    </row>
    <row r="81" spans="1:12">
      <c r="A81" s="229">
        <v>30</v>
      </c>
      <c r="B81" s="230" t="s">
        <v>162</v>
      </c>
      <c r="C81" s="230" t="s">
        <v>28</v>
      </c>
      <c r="D81" s="231">
        <v>43069</v>
      </c>
      <c r="E81" s="261">
        <v>7</v>
      </c>
      <c r="F81" s="261">
        <v>46</v>
      </c>
      <c r="G81" s="168">
        <v>1359.91</v>
      </c>
      <c r="H81" s="169">
        <v>266</v>
      </c>
      <c r="I81" s="170">
        <v>3</v>
      </c>
      <c r="J81" s="171">
        <v>19</v>
      </c>
      <c r="K81" s="233">
        <v>370253.67</v>
      </c>
      <c r="L81" s="234">
        <v>70904</v>
      </c>
    </row>
    <row r="82" spans="1:12">
      <c r="A82" s="229">
        <v>31</v>
      </c>
      <c r="B82" s="230" t="s">
        <v>206</v>
      </c>
      <c r="C82" s="230" t="s">
        <v>132</v>
      </c>
      <c r="D82" s="231">
        <v>43097</v>
      </c>
      <c r="E82" s="261">
        <v>3</v>
      </c>
      <c r="F82" s="261">
        <v>18</v>
      </c>
      <c r="G82" s="168">
        <v>777.5</v>
      </c>
      <c r="H82" s="169">
        <v>156</v>
      </c>
      <c r="I82" s="170">
        <v>1</v>
      </c>
      <c r="J82" s="171">
        <v>12</v>
      </c>
      <c r="K82" s="233">
        <v>6653</v>
      </c>
      <c r="L82" s="234">
        <v>1437</v>
      </c>
    </row>
    <row r="83" spans="1:12">
      <c r="A83" s="229">
        <v>32</v>
      </c>
      <c r="B83" s="230" t="s">
        <v>237</v>
      </c>
      <c r="C83" s="230" t="s">
        <v>31</v>
      </c>
      <c r="D83" s="231">
        <v>43118</v>
      </c>
      <c r="E83" s="261">
        <v>0</v>
      </c>
      <c r="F83" s="261">
        <v>0</v>
      </c>
      <c r="G83" s="168">
        <v>677.46</v>
      </c>
      <c r="H83" s="169">
        <v>137</v>
      </c>
      <c r="I83" s="170">
        <v>1</v>
      </c>
      <c r="J83" s="171">
        <v>1</v>
      </c>
      <c r="K83" s="233">
        <v>677.46</v>
      </c>
      <c r="L83" s="234">
        <v>137</v>
      </c>
    </row>
    <row r="84" spans="1:12">
      <c r="A84" s="187">
        <v>33</v>
      </c>
      <c r="B84" s="188" t="s">
        <v>238</v>
      </c>
      <c r="C84" s="188" t="s">
        <v>239</v>
      </c>
      <c r="D84" s="189">
        <v>43111</v>
      </c>
      <c r="E84" s="262">
        <v>1</v>
      </c>
      <c r="F84" s="262">
        <v>4</v>
      </c>
      <c r="G84" s="168">
        <v>649.09</v>
      </c>
      <c r="H84" s="169">
        <v>116</v>
      </c>
      <c r="I84" s="170">
        <v>2</v>
      </c>
      <c r="J84" s="171">
        <v>9</v>
      </c>
      <c r="K84" s="191">
        <v>649.09</v>
      </c>
      <c r="L84" s="192">
        <v>116</v>
      </c>
    </row>
    <row r="85" spans="1:12">
      <c r="A85" s="229">
        <v>34</v>
      </c>
      <c r="B85" s="230" t="s">
        <v>204</v>
      </c>
      <c r="C85" s="230" t="s">
        <v>205</v>
      </c>
      <c r="D85" s="231">
        <v>43097</v>
      </c>
      <c r="E85" s="261">
        <v>3</v>
      </c>
      <c r="F85" s="261">
        <v>18</v>
      </c>
      <c r="G85" s="168">
        <v>611.24</v>
      </c>
      <c r="H85" s="169">
        <v>109</v>
      </c>
      <c r="I85" s="170">
        <v>5</v>
      </c>
      <c r="J85" s="171">
        <v>13</v>
      </c>
      <c r="K85" s="233">
        <v>15241.71</v>
      </c>
      <c r="L85" s="234">
        <v>2853</v>
      </c>
    </row>
    <row r="86" spans="1:12">
      <c r="A86" s="229">
        <v>35</v>
      </c>
      <c r="B86" s="230" t="s">
        <v>165</v>
      </c>
      <c r="C86" s="230" t="s">
        <v>28</v>
      </c>
      <c r="D86" s="231">
        <v>43069</v>
      </c>
      <c r="E86" s="261">
        <v>7</v>
      </c>
      <c r="F86" s="261">
        <v>46</v>
      </c>
      <c r="G86" s="168">
        <v>577.5</v>
      </c>
      <c r="H86" s="169">
        <v>107</v>
      </c>
      <c r="I86" s="170">
        <v>2</v>
      </c>
      <c r="J86" s="171">
        <v>8</v>
      </c>
      <c r="K86" s="233">
        <v>20178.82</v>
      </c>
      <c r="L86" s="234">
        <v>3964</v>
      </c>
    </row>
    <row r="87" spans="1:12">
      <c r="A87" s="229">
        <v>36</v>
      </c>
      <c r="B87" s="230" t="s">
        <v>201</v>
      </c>
      <c r="C87" s="230" t="s">
        <v>28</v>
      </c>
      <c r="D87" s="231">
        <v>43097</v>
      </c>
      <c r="E87" s="261">
        <v>3</v>
      </c>
      <c r="F87" s="261">
        <v>18</v>
      </c>
      <c r="G87" s="168">
        <v>533.29999999999995</v>
      </c>
      <c r="H87" s="169">
        <v>96</v>
      </c>
      <c r="I87" s="170">
        <v>6</v>
      </c>
      <c r="J87" s="171">
        <v>18</v>
      </c>
      <c r="K87" s="233">
        <v>55810.65</v>
      </c>
      <c r="L87" s="234">
        <v>10315</v>
      </c>
    </row>
    <row r="88" spans="1:12">
      <c r="A88" s="229">
        <v>37</v>
      </c>
      <c r="B88" s="230" t="s">
        <v>157</v>
      </c>
      <c r="C88" s="230" t="s">
        <v>135</v>
      </c>
      <c r="D88" s="231">
        <v>43062</v>
      </c>
      <c r="E88" s="261">
        <v>8</v>
      </c>
      <c r="F88" s="261">
        <v>51</v>
      </c>
      <c r="G88" s="168">
        <v>508.8</v>
      </c>
      <c r="H88" s="169">
        <v>85</v>
      </c>
      <c r="I88" s="170">
        <v>1</v>
      </c>
      <c r="J88" s="171">
        <v>3</v>
      </c>
      <c r="K88" s="233">
        <v>85697.640000000101</v>
      </c>
      <c r="L88" s="234">
        <v>15820</v>
      </c>
    </row>
    <row r="89" spans="1:12">
      <c r="A89" s="229">
        <v>38</v>
      </c>
      <c r="B89" s="230" t="s">
        <v>188</v>
      </c>
      <c r="C89" s="230" t="s">
        <v>189</v>
      </c>
      <c r="D89" s="231">
        <v>43090</v>
      </c>
      <c r="E89" s="261">
        <v>4</v>
      </c>
      <c r="F89" s="261">
        <v>25</v>
      </c>
      <c r="G89" s="168">
        <v>471.85</v>
      </c>
      <c r="H89" s="169">
        <v>81</v>
      </c>
      <c r="I89" s="170">
        <v>4</v>
      </c>
      <c r="J89" s="171">
        <v>11</v>
      </c>
      <c r="K89" s="233">
        <v>30850.51</v>
      </c>
      <c r="L89" s="234">
        <v>5862</v>
      </c>
    </row>
    <row r="90" spans="1:12">
      <c r="A90" s="229">
        <v>39</v>
      </c>
      <c r="B90" s="230" t="s">
        <v>240</v>
      </c>
      <c r="C90" s="230" t="s">
        <v>241</v>
      </c>
      <c r="D90" s="231">
        <v>43069</v>
      </c>
      <c r="E90" s="261">
        <v>5</v>
      </c>
      <c r="F90" s="261">
        <v>29</v>
      </c>
      <c r="G90" s="168">
        <v>466.07</v>
      </c>
      <c r="H90" s="169">
        <v>95</v>
      </c>
      <c r="I90" s="170">
        <v>1</v>
      </c>
      <c r="J90" s="171">
        <v>1</v>
      </c>
      <c r="K90" s="233">
        <v>6998.57</v>
      </c>
      <c r="L90" s="234">
        <v>1634</v>
      </c>
    </row>
    <row r="91" spans="1:12">
      <c r="A91" s="229">
        <v>40</v>
      </c>
      <c r="B91" s="230" t="s">
        <v>191</v>
      </c>
      <c r="C91" s="230" t="s">
        <v>192</v>
      </c>
      <c r="D91" s="231">
        <v>43090</v>
      </c>
      <c r="E91" s="261">
        <v>4</v>
      </c>
      <c r="F91" s="261">
        <v>25</v>
      </c>
      <c r="G91" s="168">
        <v>464</v>
      </c>
      <c r="H91" s="169">
        <v>84</v>
      </c>
      <c r="I91" s="170">
        <v>1</v>
      </c>
      <c r="J91" s="171">
        <v>8</v>
      </c>
      <c r="K91" s="233">
        <v>7786.5</v>
      </c>
      <c r="L91" s="234">
        <v>1655</v>
      </c>
    </row>
    <row r="92" spans="1:12">
      <c r="A92" s="175"/>
      <c r="B92" s="177"/>
      <c r="C92" s="177" t="s">
        <v>127</v>
      </c>
      <c r="D92" s="173" t="s">
        <v>127</v>
      </c>
      <c r="E92" s="174" t="s">
        <v>127</v>
      </c>
      <c r="F92" s="175" t="s">
        <v>127</v>
      </c>
      <c r="G92" s="176" t="s">
        <v>127</v>
      </c>
      <c r="H92" s="175" t="s">
        <v>127</v>
      </c>
      <c r="I92" s="177" t="s">
        <v>127</v>
      </c>
      <c r="J92" s="178" t="s">
        <v>127</v>
      </c>
      <c r="K92" s="174" t="s">
        <v>127</v>
      </c>
      <c r="L92" s="175" t="s">
        <v>127</v>
      </c>
    </row>
    <row r="93" spans="1:12" ht="12.75" customHeight="1">
      <c r="A93" s="561" t="s">
        <v>242</v>
      </c>
      <c r="B93" s="561"/>
      <c r="C93" s="172"/>
      <c r="D93" s="173"/>
      <c r="E93" s="174"/>
      <c r="F93" s="175"/>
      <c r="G93" s="176"/>
      <c r="H93" s="175"/>
      <c r="I93" s="177"/>
      <c r="J93" s="41"/>
      <c r="K93" s="174"/>
      <c r="L93" s="175"/>
    </row>
    <row r="94" spans="1:12" ht="15.75">
      <c r="A94" s="560" t="s">
        <v>295</v>
      </c>
      <c r="B94" s="560"/>
      <c r="C94" s="560"/>
      <c r="D94" s="560"/>
      <c r="E94" s="560"/>
      <c r="F94" s="560"/>
      <c r="G94" s="560"/>
      <c r="H94" s="560"/>
      <c r="I94" s="560"/>
      <c r="J94" s="560"/>
      <c r="K94" s="560"/>
      <c r="L94" s="560"/>
    </row>
    <row r="95" spans="1:12" ht="15">
      <c r="A95" s="165"/>
      <c r="B95" s="165"/>
      <c r="C95" s="165"/>
      <c r="D95" s="165"/>
      <c r="E95" s="166"/>
      <c r="F95" s="166"/>
      <c r="G95" s="166"/>
      <c r="H95" s="166"/>
      <c r="I95" s="165"/>
      <c r="J95" s="167"/>
      <c r="K95" s="165"/>
      <c r="L95" s="165"/>
    </row>
    <row r="96" spans="1:12">
      <c r="A96" s="562" t="s">
        <v>250</v>
      </c>
      <c r="B96" s="562"/>
      <c r="C96" s="562"/>
      <c r="D96" s="562"/>
      <c r="E96" s="563" t="s">
        <v>14</v>
      </c>
      <c r="F96" s="563"/>
      <c r="G96" s="564" t="s">
        <v>982</v>
      </c>
      <c r="H96" s="564"/>
      <c r="I96" s="564"/>
      <c r="J96" s="564"/>
      <c r="K96" s="565" t="s">
        <v>248</v>
      </c>
      <c r="L96" s="565"/>
    </row>
    <row r="97" spans="1:12" ht="24">
      <c r="A97" s="267" t="s">
        <v>9</v>
      </c>
      <c r="B97" s="148" t="s">
        <v>246</v>
      </c>
      <c r="C97" s="148" t="s">
        <v>247</v>
      </c>
      <c r="D97" s="235" t="s">
        <v>16</v>
      </c>
      <c r="E97" s="268" t="s">
        <v>18</v>
      </c>
      <c r="F97" s="268" t="s">
        <v>17</v>
      </c>
      <c r="G97" s="151" t="s">
        <v>19</v>
      </c>
      <c r="H97" s="152" t="s">
        <v>4</v>
      </c>
      <c r="I97" s="236" t="s">
        <v>8</v>
      </c>
      <c r="J97" s="154" t="s">
        <v>20</v>
      </c>
      <c r="K97" s="269" t="s">
        <v>19</v>
      </c>
      <c r="L97" s="267" t="s">
        <v>4</v>
      </c>
    </row>
    <row r="98" spans="1:12">
      <c r="A98" s="187">
        <v>1</v>
      </c>
      <c r="B98" s="188" t="s">
        <v>285</v>
      </c>
      <c r="C98" s="188" t="s">
        <v>29</v>
      </c>
      <c r="D98" s="189">
        <v>43118</v>
      </c>
      <c r="E98" s="190">
        <v>1</v>
      </c>
      <c r="F98" s="190">
        <v>4</v>
      </c>
      <c r="G98" s="168">
        <v>227842.8</v>
      </c>
      <c r="H98" s="169">
        <v>40714</v>
      </c>
      <c r="I98" s="170">
        <v>63</v>
      </c>
      <c r="J98" s="171">
        <v>964</v>
      </c>
      <c r="K98" s="191">
        <v>227842.8</v>
      </c>
      <c r="L98" s="192">
        <v>40714</v>
      </c>
    </row>
    <row r="99" spans="1:12">
      <c r="A99" s="229">
        <v>2</v>
      </c>
      <c r="B99" s="230" t="s">
        <v>184</v>
      </c>
      <c r="C99" s="230" t="s">
        <v>28</v>
      </c>
      <c r="D99" s="231">
        <v>43090</v>
      </c>
      <c r="E99" s="232">
        <v>5</v>
      </c>
      <c r="F99" s="232">
        <v>32</v>
      </c>
      <c r="G99" s="168">
        <v>107480.21</v>
      </c>
      <c r="H99" s="169">
        <v>19587</v>
      </c>
      <c r="I99" s="170">
        <v>53</v>
      </c>
      <c r="J99" s="171">
        <v>650</v>
      </c>
      <c r="K99" s="233">
        <v>1492835.1999999899</v>
      </c>
      <c r="L99" s="234">
        <v>275324</v>
      </c>
    </row>
    <row r="100" spans="1:12">
      <c r="A100" s="229">
        <v>3</v>
      </c>
      <c r="B100" s="230" t="s">
        <v>228</v>
      </c>
      <c r="C100" s="230" t="s">
        <v>35</v>
      </c>
      <c r="D100" s="231">
        <v>43111</v>
      </c>
      <c r="E100" s="232">
        <v>2</v>
      </c>
      <c r="F100" s="232">
        <v>11</v>
      </c>
      <c r="G100" s="168">
        <v>92565.26</v>
      </c>
      <c r="H100" s="169">
        <v>16720</v>
      </c>
      <c r="I100" s="170">
        <v>45</v>
      </c>
      <c r="J100" s="171">
        <v>545</v>
      </c>
      <c r="K100" s="233">
        <v>268285.90999999997</v>
      </c>
      <c r="L100" s="234">
        <v>48779</v>
      </c>
    </row>
    <row r="101" spans="1:12">
      <c r="A101" s="187">
        <v>4</v>
      </c>
      <c r="B101" s="188" t="s">
        <v>237</v>
      </c>
      <c r="C101" s="188" t="s">
        <v>31</v>
      </c>
      <c r="D101" s="189">
        <v>43118</v>
      </c>
      <c r="E101" s="190">
        <v>1</v>
      </c>
      <c r="F101" s="190">
        <v>4</v>
      </c>
      <c r="G101" s="168">
        <v>81416.460000000006</v>
      </c>
      <c r="H101" s="169">
        <v>15062</v>
      </c>
      <c r="I101" s="170">
        <v>36</v>
      </c>
      <c r="J101" s="171">
        <v>488</v>
      </c>
      <c r="K101" s="191">
        <v>82093.9200000001</v>
      </c>
      <c r="L101" s="192">
        <v>15199</v>
      </c>
    </row>
    <row r="102" spans="1:12">
      <c r="A102" s="229">
        <v>5</v>
      </c>
      <c r="B102" s="230" t="s">
        <v>185</v>
      </c>
      <c r="C102" s="230" t="s">
        <v>28</v>
      </c>
      <c r="D102" s="231">
        <v>43090</v>
      </c>
      <c r="E102" s="232">
        <v>5</v>
      </c>
      <c r="F102" s="232">
        <v>32</v>
      </c>
      <c r="G102" s="168">
        <v>78611.47</v>
      </c>
      <c r="H102" s="169">
        <v>15986</v>
      </c>
      <c r="I102" s="170">
        <v>70</v>
      </c>
      <c r="J102" s="171">
        <v>472</v>
      </c>
      <c r="K102" s="233">
        <v>1321914.77999999</v>
      </c>
      <c r="L102" s="234">
        <v>264043</v>
      </c>
    </row>
    <row r="103" spans="1:12">
      <c r="A103" s="229">
        <v>6</v>
      </c>
      <c r="B103" s="230" t="s">
        <v>229</v>
      </c>
      <c r="C103" s="230" t="s">
        <v>29</v>
      </c>
      <c r="D103" s="231">
        <v>43111</v>
      </c>
      <c r="E103" s="232">
        <v>2</v>
      </c>
      <c r="F103" s="232">
        <v>11</v>
      </c>
      <c r="G103" s="168">
        <v>74644.020000000106</v>
      </c>
      <c r="H103" s="169">
        <v>13599</v>
      </c>
      <c r="I103" s="170">
        <v>43</v>
      </c>
      <c r="J103" s="171">
        <v>523</v>
      </c>
      <c r="K103" s="233">
        <v>228754.29</v>
      </c>
      <c r="L103" s="234">
        <v>42425</v>
      </c>
    </row>
    <row r="104" spans="1:12">
      <c r="A104" s="229">
        <v>7</v>
      </c>
      <c r="B104" s="230" t="s">
        <v>212</v>
      </c>
      <c r="C104" s="230" t="s">
        <v>138</v>
      </c>
      <c r="D104" s="231">
        <v>43104</v>
      </c>
      <c r="E104" s="232">
        <v>3</v>
      </c>
      <c r="F104" s="232">
        <v>18</v>
      </c>
      <c r="G104" s="168">
        <v>42165.93</v>
      </c>
      <c r="H104" s="169">
        <v>7634</v>
      </c>
      <c r="I104" s="170">
        <v>30</v>
      </c>
      <c r="J104" s="171">
        <v>363</v>
      </c>
      <c r="K104" s="233">
        <v>285447.67000000097</v>
      </c>
      <c r="L104" s="234">
        <v>52065</v>
      </c>
    </row>
    <row r="105" spans="1:12">
      <c r="A105" s="229">
        <v>8</v>
      </c>
      <c r="B105" s="230" t="s">
        <v>230</v>
      </c>
      <c r="C105" s="230" t="s">
        <v>231</v>
      </c>
      <c r="D105" s="231">
        <v>43111</v>
      </c>
      <c r="E105" s="232">
        <v>2</v>
      </c>
      <c r="F105" s="232">
        <v>11</v>
      </c>
      <c r="G105" s="168">
        <v>37791.449999999903</v>
      </c>
      <c r="H105" s="169">
        <v>7688</v>
      </c>
      <c r="I105" s="170">
        <v>67</v>
      </c>
      <c r="J105" s="171">
        <v>392</v>
      </c>
      <c r="K105" s="233">
        <v>99514.680000000197</v>
      </c>
      <c r="L105" s="234">
        <v>20128</v>
      </c>
    </row>
    <row r="106" spans="1:12">
      <c r="A106" s="229">
        <v>9</v>
      </c>
      <c r="B106" s="230" t="s">
        <v>177</v>
      </c>
      <c r="C106" s="230" t="s">
        <v>28</v>
      </c>
      <c r="D106" s="231">
        <v>43083</v>
      </c>
      <c r="E106" s="232">
        <v>6</v>
      </c>
      <c r="F106" s="232">
        <v>39</v>
      </c>
      <c r="G106" s="168">
        <v>32522.06</v>
      </c>
      <c r="H106" s="169">
        <v>5361</v>
      </c>
      <c r="I106" s="170">
        <v>40</v>
      </c>
      <c r="J106" s="171">
        <v>291</v>
      </c>
      <c r="K106" s="233">
        <v>2625008.8200000199</v>
      </c>
      <c r="L106" s="234">
        <v>413318</v>
      </c>
    </row>
    <row r="107" spans="1:12">
      <c r="A107" s="229">
        <v>10</v>
      </c>
      <c r="B107" s="230" t="s">
        <v>211</v>
      </c>
      <c r="C107" s="230" t="s">
        <v>133</v>
      </c>
      <c r="D107" s="231">
        <v>43104</v>
      </c>
      <c r="E107" s="232">
        <v>3</v>
      </c>
      <c r="F107" s="232">
        <v>18</v>
      </c>
      <c r="G107" s="168">
        <v>25006.46</v>
      </c>
      <c r="H107" s="169">
        <v>4597</v>
      </c>
      <c r="I107" s="170">
        <v>39</v>
      </c>
      <c r="J107" s="171">
        <v>269</v>
      </c>
      <c r="K107" s="233">
        <v>292978.12000000098</v>
      </c>
      <c r="L107" s="234">
        <v>54083</v>
      </c>
    </row>
    <row r="108" spans="1:12">
      <c r="A108" s="229">
        <v>11</v>
      </c>
      <c r="B108" s="230" t="s">
        <v>199</v>
      </c>
      <c r="C108" s="230" t="s">
        <v>28</v>
      </c>
      <c r="D108" s="231">
        <v>43097</v>
      </c>
      <c r="E108" s="232">
        <v>4</v>
      </c>
      <c r="F108" s="232">
        <v>25</v>
      </c>
      <c r="G108" s="168">
        <v>23921.98</v>
      </c>
      <c r="H108" s="169">
        <v>4377</v>
      </c>
      <c r="I108" s="170">
        <v>37</v>
      </c>
      <c r="J108" s="171">
        <v>241</v>
      </c>
      <c r="K108" s="233">
        <v>456607.73000000499</v>
      </c>
      <c r="L108" s="234">
        <v>84979</v>
      </c>
    </row>
    <row r="109" spans="1:12">
      <c r="A109" s="187">
        <v>12</v>
      </c>
      <c r="B109" s="188" t="s">
        <v>286</v>
      </c>
      <c r="C109" s="188" t="s">
        <v>287</v>
      </c>
      <c r="D109" s="189">
        <v>43118</v>
      </c>
      <c r="E109" s="190">
        <v>1</v>
      </c>
      <c r="F109" s="190">
        <v>4</v>
      </c>
      <c r="G109" s="168">
        <v>23112.59</v>
      </c>
      <c r="H109" s="169">
        <v>4196</v>
      </c>
      <c r="I109" s="170">
        <v>15</v>
      </c>
      <c r="J109" s="171">
        <v>190</v>
      </c>
      <c r="K109" s="191">
        <v>23112.59</v>
      </c>
      <c r="L109" s="192">
        <v>4196</v>
      </c>
    </row>
    <row r="110" spans="1:12">
      <c r="A110" s="187">
        <v>13</v>
      </c>
      <c r="B110" s="188" t="s">
        <v>288</v>
      </c>
      <c r="C110" s="188" t="s">
        <v>28</v>
      </c>
      <c r="D110" s="189">
        <v>43118</v>
      </c>
      <c r="E110" s="190">
        <v>1</v>
      </c>
      <c r="F110" s="190">
        <v>4</v>
      </c>
      <c r="G110" s="168">
        <v>14429.7</v>
      </c>
      <c r="H110" s="169">
        <v>2664</v>
      </c>
      <c r="I110" s="170">
        <v>20</v>
      </c>
      <c r="J110" s="171">
        <v>256</v>
      </c>
      <c r="K110" s="191">
        <v>14429.7</v>
      </c>
      <c r="L110" s="192">
        <v>2664</v>
      </c>
    </row>
    <row r="111" spans="1:12">
      <c r="A111" s="229">
        <v>14</v>
      </c>
      <c r="B111" s="230" t="s">
        <v>156</v>
      </c>
      <c r="C111" s="230" t="s">
        <v>28</v>
      </c>
      <c r="D111" s="231">
        <v>43062</v>
      </c>
      <c r="E111" s="232">
        <v>9</v>
      </c>
      <c r="F111" s="232">
        <v>60</v>
      </c>
      <c r="G111" s="168">
        <v>12447.71</v>
      </c>
      <c r="H111" s="169">
        <v>2503</v>
      </c>
      <c r="I111" s="170">
        <v>39</v>
      </c>
      <c r="J111" s="171">
        <v>122</v>
      </c>
      <c r="K111" s="233">
        <v>1534464.30999999</v>
      </c>
      <c r="L111" s="234">
        <v>306861</v>
      </c>
    </row>
    <row r="112" spans="1:12">
      <c r="A112" s="229">
        <v>15</v>
      </c>
      <c r="B112" s="230" t="s">
        <v>232</v>
      </c>
      <c r="C112" s="230" t="s">
        <v>233</v>
      </c>
      <c r="D112" s="231">
        <v>43111</v>
      </c>
      <c r="E112" s="232">
        <v>2</v>
      </c>
      <c r="F112" s="232">
        <v>11</v>
      </c>
      <c r="G112" s="168">
        <v>11853.34</v>
      </c>
      <c r="H112" s="169">
        <v>2189</v>
      </c>
      <c r="I112" s="170">
        <v>25</v>
      </c>
      <c r="J112" s="171">
        <v>171</v>
      </c>
      <c r="K112" s="233">
        <v>53781.729999999901</v>
      </c>
      <c r="L112" s="234">
        <v>10234</v>
      </c>
    </row>
    <row r="113" spans="1:12">
      <c r="A113" s="187">
        <v>16</v>
      </c>
      <c r="B113" s="188" t="s">
        <v>289</v>
      </c>
      <c r="C113" s="188" t="s">
        <v>290</v>
      </c>
      <c r="D113" s="189">
        <v>43118</v>
      </c>
      <c r="E113" s="190">
        <v>1</v>
      </c>
      <c r="F113" s="190">
        <v>4</v>
      </c>
      <c r="G113" s="168">
        <v>9391.9</v>
      </c>
      <c r="H113" s="169">
        <v>1859</v>
      </c>
      <c r="I113" s="170">
        <v>10</v>
      </c>
      <c r="J113" s="171">
        <v>123</v>
      </c>
      <c r="K113" s="191">
        <v>9391.9</v>
      </c>
      <c r="L113" s="192">
        <v>1859</v>
      </c>
    </row>
    <row r="114" spans="1:12">
      <c r="A114" s="229">
        <v>17</v>
      </c>
      <c r="B114" s="230" t="s">
        <v>213</v>
      </c>
      <c r="C114" s="230" t="s">
        <v>28</v>
      </c>
      <c r="D114" s="231">
        <v>43104</v>
      </c>
      <c r="E114" s="232">
        <v>3</v>
      </c>
      <c r="F114" s="232">
        <v>18</v>
      </c>
      <c r="G114" s="168">
        <v>6530.63</v>
      </c>
      <c r="H114" s="169">
        <v>1176</v>
      </c>
      <c r="I114" s="170">
        <v>19</v>
      </c>
      <c r="J114" s="171">
        <v>103</v>
      </c>
      <c r="K114" s="233">
        <v>88167.319999999803</v>
      </c>
      <c r="L114" s="234">
        <v>16542</v>
      </c>
    </row>
    <row r="115" spans="1:12">
      <c r="A115" s="187">
        <v>18</v>
      </c>
      <c r="B115" s="188" t="s">
        <v>291</v>
      </c>
      <c r="C115" s="188" t="s">
        <v>28</v>
      </c>
      <c r="D115" s="189">
        <v>43118</v>
      </c>
      <c r="E115" s="190">
        <v>1</v>
      </c>
      <c r="F115" s="190">
        <v>4</v>
      </c>
      <c r="G115" s="168">
        <v>4287.95</v>
      </c>
      <c r="H115" s="169">
        <v>798</v>
      </c>
      <c r="I115" s="170">
        <v>8</v>
      </c>
      <c r="J115" s="171">
        <v>101</v>
      </c>
      <c r="K115" s="191">
        <v>4287.95</v>
      </c>
      <c r="L115" s="192">
        <v>798</v>
      </c>
    </row>
    <row r="116" spans="1:12">
      <c r="A116" s="229">
        <v>19</v>
      </c>
      <c r="B116" s="230" t="s">
        <v>168</v>
      </c>
      <c r="C116" s="230" t="s">
        <v>169</v>
      </c>
      <c r="D116" s="231">
        <v>43076</v>
      </c>
      <c r="E116" s="232">
        <v>7</v>
      </c>
      <c r="F116" s="232">
        <v>46</v>
      </c>
      <c r="G116" s="168">
        <v>3493.22</v>
      </c>
      <c r="H116" s="169">
        <v>616</v>
      </c>
      <c r="I116" s="170">
        <v>6</v>
      </c>
      <c r="J116" s="171">
        <v>35</v>
      </c>
      <c r="K116" s="233">
        <v>335832.04000000103</v>
      </c>
      <c r="L116" s="234">
        <v>63334</v>
      </c>
    </row>
    <row r="117" spans="1:12">
      <c r="A117" s="229">
        <v>20</v>
      </c>
      <c r="B117" s="230" t="s">
        <v>180</v>
      </c>
      <c r="C117" s="230" t="s">
        <v>28</v>
      </c>
      <c r="D117" s="231">
        <v>43083</v>
      </c>
      <c r="E117" s="232">
        <v>6</v>
      </c>
      <c r="F117" s="232">
        <v>39</v>
      </c>
      <c r="G117" s="168">
        <v>2961.37</v>
      </c>
      <c r="H117" s="169">
        <v>543</v>
      </c>
      <c r="I117" s="170">
        <v>7</v>
      </c>
      <c r="J117" s="171">
        <v>29</v>
      </c>
      <c r="K117" s="233">
        <v>181149.77</v>
      </c>
      <c r="L117" s="234">
        <v>33061</v>
      </c>
    </row>
    <row r="118" spans="1:12">
      <c r="A118" s="229">
        <v>21</v>
      </c>
      <c r="B118" s="230" t="s">
        <v>234</v>
      </c>
      <c r="C118" s="230" t="s">
        <v>134</v>
      </c>
      <c r="D118" s="231">
        <v>43111</v>
      </c>
      <c r="E118" s="232">
        <v>2</v>
      </c>
      <c r="F118" s="232">
        <v>11</v>
      </c>
      <c r="G118" s="168">
        <v>2398.16</v>
      </c>
      <c r="H118" s="169">
        <v>436</v>
      </c>
      <c r="I118" s="170">
        <v>13</v>
      </c>
      <c r="J118" s="171">
        <v>54</v>
      </c>
      <c r="K118" s="233">
        <v>11543.59</v>
      </c>
      <c r="L118" s="234">
        <v>2153</v>
      </c>
    </row>
    <row r="119" spans="1:12">
      <c r="A119" s="229">
        <v>22</v>
      </c>
      <c r="B119" s="230" t="s">
        <v>217</v>
      </c>
      <c r="C119" s="230" t="s">
        <v>132</v>
      </c>
      <c r="D119" s="231">
        <v>43104</v>
      </c>
      <c r="E119" s="232">
        <v>3</v>
      </c>
      <c r="F119" s="232">
        <v>18</v>
      </c>
      <c r="G119" s="168">
        <v>2082.94</v>
      </c>
      <c r="H119" s="169">
        <v>403</v>
      </c>
      <c r="I119" s="170">
        <v>4</v>
      </c>
      <c r="J119" s="171">
        <v>18</v>
      </c>
      <c r="K119" s="233">
        <v>12127.24</v>
      </c>
      <c r="L119" s="234">
        <v>2446</v>
      </c>
    </row>
    <row r="120" spans="1:12">
      <c r="A120" s="229">
        <v>23</v>
      </c>
      <c r="B120" s="230" t="s">
        <v>158</v>
      </c>
      <c r="C120" s="230" t="s">
        <v>159</v>
      </c>
      <c r="D120" s="231">
        <v>43062</v>
      </c>
      <c r="E120" s="232">
        <v>9</v>
      </c>
      <c r="F120" s="232">
        <v>60</v>
      </c>
      <c r="G120" s="168">
        <v>1884.06</v>
      </c>
      <c r="H120" s="169">
        <v>359</v>
      </c>
      <c r="I120" s="170">
        <v>3</v>
      </c>
      <c r="J120" s="171">
        <v>11</v>
      </c>
      <c r="K120" s="233">
        <v>90729.54</v>
      </c>
      <c r="L120" s="234">
        <v>17204</v>
      </c>
    </row>
    <row r="121" spans="1:12">
      <c r="A121" s="229">
        <v>24</v>
      </c>
      <c r="B121" s="230" t="s">
        <v>216</v>
      </c>
      <c r="C121" s="230" t="s">
        <v>132</v>
      </c>
      <c r="D121" s="231">
        <v>43104</v>
      </c>
      <c r="E121" s="232">
        <v>3</v>
      </c>
      <c r="F121" s="232">
        <v>18</v>
      </c>
      <c r="G121" s="168">
        <v>1814.3</v>
      </c>
      <c r="H121" s="169">
        <v>347</v>
      </c>
      <c r="I121" s="170">
        <v>8</v>
      </c>
      <c r="J121" s="171">
        <v>36</v>
      </c>
      <c r="K121" s="233">
        <v>24800.23</v>
      </c>
      <c r="L121" s="234">
        <v>4643</v>
      </c>
    </row>
    <row r="122" spans="1:12">
      <c r="A122" s="229">
        <v>25</v>
      </c>
      <c r="B122" s="230" t="s">
        <v>167</v>
      </c>
      <c r="C122" s="230" t="s">
        <v>29</v>
      </c>
      <c r="D122" s="231">
        <v>43076</v>
      </c>
      <c r="E122" s="232">
        <v>7</v>
      </c>
      <c r="F122" s="232">
        <v>46</v>
      </c>
      <c r="G122" s="168">
        <v>1589.2</v>
      </c>
      <c r="H122" s="169">
        <v>373</v>
      </c>
      <c r="I122" s="170">
        <v>11</v>
      </c>
      <c r="J122" s="171">
        <v>23</v>
      </c>
      <c r="K122" s="233">
        <v>578304.47000000195</v>
      </c>
      <c r="L122" s="234">
        <v>115484</v>
      </c>
    </row>
    <row r="123" spans="1:12">
      <c r="A123" s="229">
        <v>26</v>
      </c>
      <c r="B123" s="230" t="s">
        <v>228</v>
      </c>
      <c r="C123" s="230" t="s">
        <v>235</v>
      </c>
      <c r="D123" s="231">
        <v>40920</v>
      </c>
      <c r="E123" s="232">
        <v>8</v>
      </c>
      <c r="F123" s="232">
        <v>56</v>
      </c>
      <c r="G123" s="168">
        <v>1311.5</v>
      </c>
      <c r="H123" s="169">
        <v>247</v>
      </c>
      <c r="I123" s="170">
        <v>1</v>
      </c>
      <c r="J123" s="171">
        <v>9</v>
      </c>
      <c r="K123" s="233">
        <v>99434.53</v>
      </c>
      <c r="L123" s="234">
        <v>16220</v>
      </c>
    </row>
    <row r="124" spans="1:12">
      <c r="A124" s="229">
        <v>27</v>
      </c>
      <c r="B124" s="230" t="s">
        <v>200</v>
      </c>
      <c r="C124" s="230" t="s">
        <v>29</v>
      </c>
      <c r="D124" s="231">
        <v>43097</v>
      </c>
      <c r="E124" s="232">
        <v>4</v>
      </c>
      <c r="F124" s="232">
        <v>25</v>
      </c>
      <c r="G124" s="168">
        <v>1135.3399999999999</v>
      </c>
      <c r="H124" s="169">
        <v>239</v>
      </c>
      <c r="I124" s="170">
        <v>5</v>
      </c>
      <c r="J124" s="171">
        <v>17</v>
      </c>
      <c r="K124" s="233">
        <v>140152.58999999901</v>
      </c>
      <c r="L124" s="234">
        <v>25959</v>
      </c>
    </row>
    <row r="125" spans="1:12">
      <c r="A125" s="229">
        <v>28</v>
      </c>
      <c r="B125" s="230" t="s">
        <v>187</v>
      </c>
      <c r="C125" s="230" t="s">
        <v>134</v>
      </c>
      <c r="D125" s="231">
        <v>43090</v>
      </c>
      <c r="E125" s="232">
        <v>5</v>
      </c>
      <c r="F125" s="232">
        <v>32</v>
      </c>
      <c r="G125" s="168">
        <v>1095.1199999999999</v>
      </c>
      <c r="H125" s="169">
        <v>195</v>
      </c>
      <c r="I125" s="170">
        <v>2</v>
      </c>
      <c r="J125" s="171">
        <v>13</v>
      </c>
      <c r="K125" s="233">
        <v>48228.81</v>
      </c>
      <c r="L125" s="234">
        <v>9001</v>
      </c>
    </row>
    <row r="126" spans="1:12">
      <c r="A126" s="229">
        <v>29</v>
      </c>
      <c r="B126" s="230" t="s">
        <v>236</v>
      </c>
      <c r="C126" s="230" t="s">
        <v>28</v>
      </c>
      <c r="D126" s="231">
        <v>43111</v>
      </c>
      <c r="E126" s="232">
        <v>2</v>
      </c>
      <c r="F126" s="232">
        <v>11</v>
      </c>
      <c r="G126" s="168">
        <v>849.71</v>
      </c>
      <c r="H126" s="169">
        <v>166</v>
      </c>
      <c r="I126" s="170">
        <v>3</v>
      </c>
      <c r="J126" s="171">
        <v>17</v>
      </c>
      <c r="K126" s="233">
        <v>3306.01</v>
      </c>
      <c r="L126" s="234">
        <v>640</v>
      </c>
    </row>
    <row r="127" spans="1:12">
      <c r="A127" s="229">
        <v>30</v>
      </c>
      <c r="B127" s="230" t="s">
        <v>204</v>
      </c>
      <c r="C127" s="230" t="s">
        <v>205</v>
      </c>
      <c r="D127" s="231">
        <v>43097</v>
      </c>
      <c r="E127" s="232">
        <v>4</v>
      </c>
      <c r="F127" s="232">
        <v>24</v>
      </c>
      <c r="G127" s="168">
        <v>503.45</v>
      </c>
      <c r="H127" s="169">
        <v>161</v>
      </c>
      <c r="I127" s="170">
        <v>4</v>
      </c>
      <c r="J127" s="171">
        <v>5</v>
      </c>
      <c r="K127" s="233">
        <v>18673.68</v>
      </c>
      <c r="L127" s="234">
        <v>3556</v>
      </c>
    </row>
    <row r="128" spans="1:12">
      <c r="A128" s="229">
        <v>31</v>
      </c>
      <c r="B128" s="230" t="s">
        <v>157</v>
      </c>
      <c r="C128" s="230" t="s">
        <v>135</v>
      </c>
      <c r="D128" s="231">
        <v>43062</v>
      </c>
      <c r="E128" s="232">
        <v>9</v>
      </c>
      <c r="F128" s="232">
        <v>58</v>
      </c>
      <c r="G128" s="168">
        <v>457</v>
      </c>
      <c r="H128" s="169">
        <v>75</v>
      </c>
      <c r="I128" s="170">
        <v>1</v>
      </c>
      <c r="J128" s="171">
        <v>3</v>
      </c>
      <c r="K128" s="233">
        <v>86776.860000000102</v>
      </c>
      <c r="L128" s="234">
        <v>16000</v>
      </c>
    </row>
    <row r="129" spans="1:12">
      <c r="A129" s="229">
        <v>32</v>
      </c>
      <c r="B129" s="230" t="s">
        <v>151</v>
      </c>
      <c r="C129" s="230" t="s">
        <v>152</v>
      </c>
      <c r="D129" s="231">
        <v>43048</v>
      </c>
      <c r="E129" s="232">
        <v>11</v>
      </c>
      <c r="F129" s="232">
        <v>73</v>
      </c>
      <c r="G129" s="168">
        <v>456.1</v>
      </c>
      <c r="H129" s="169">
        <v>79</v>
      </c>
      <c r="I129" s="170">
        <v>1</v>
      </c>
      <c r="J129" s="171">
        <v>6</v>
      </c>
      <c r="K129" s="233">
        <v>1030257.8</v>
      </c>
      <c r="L129" s="234">
        <v>191055</v>
      </c>
    </row>
    <row r="130" spans="1:12">
      <c r="A130" s="229">
        <v>33</v>
      </c>
      <c r="B130" s="230" t="s">
        <v>163</v>
      </c>
      <c r="C130" s="230" t="s">
        <v>31</v>
      </c>
      <c r="D130" s="231">
        <v>43069</v>
      </c>
      <c r="E130" s="232">
        <v>8</v>
      </c>
      <c r="F130" s="232">
        <v>53</v>
      </c>
      <c r="G130" s="168">
        <v>443.57</v>
      </c>
      <c r="H130" s="169">
        <v>76</v>
      </c>
      <c r="I130" s="170">
        <v>2</v>
      </c>
      <c r="J130" s="171">
        <v>12</v>
      </c>
      <c r="K130" s="233">
        <v>438625.09000000299</v>
      </c>
      <c r="L130" s="234">
        <v>81388</v>
      </c>
    </row>
    <row r="131" spans="1:12">
      <c r="A131" s="229">
        <v>34</v>
      </c>
      <c r="B131" s="230" t="s">
        <v>202</v>
      </c>
      <c r="C131" s="230" t="s">
        <v>203</v>
      </c>
      <c r="D131" s="231">
        <v>43097</v>
      </c>
      <c r="E131" s="232">
        <v>3</v>
      </c>
      <c r="F131" s="232">
        <v>18</v>
      </c>
      <c r="G131" s="168">
        <v>371</v>
      </c>
      <c r="H131" s="169">
        <v>53</v>
      </c>
      <c r="I131" s="170">
        <v>1</v>
      </c>
      <c r="J131" s="171">
        <v>2</v>
      </c>
      <c r="K131" s="233">
        <v>14044.16</v>
      </c>
      <c r="L131" s="234">
        <v>2529</v>
      </c>
    </row>
    <row r="132" spans="1:12">
      <c r="A132" s="229">
        <v>35</v>
      </c>
      <c r="B132" s="230" t="s">
        <v>137</v>
      </c>
      <c r="C132" s="230" t="s">
        <v>28</v>
      </c>
      <c r="D132" s="231">
        <v>42810</v>
      </c>
      <c r="E132" s="232">
        <v>13</v>
      </c>
      <c r="F132" s="232">
        <v>88</v>
      </c>
      <c r="G132" s="168">
        <v>348</v>
      </c>
      <c r="H132" s="169">
        <v>29</v>
      </c>
      <c r="I132" s="170">
        <v>1</v>
      </c>
      <c r="J132" s="171">
        <v>1</v>
      </c>
      <c r="K132" s="233">
        <v>2809574.28999998</v>
      </c>
      <c r="L132" s="234">
        <v>535542</v>
      </c>
    </row>
    <row r="133" spans="1:12">
      <c r="A133" s="229">
        <v>36</v>
      </c>
      <c r="B133" s="230" t="s">
        <v>161</v>
      </c>
      <c r="C133" s="230" t="s">
        <v>28</v>
      </c>
      <c r="D133" s="231">
        <v>43069</v>
      </c>
      <c r="E133" s="232">
        <v>8</v>
      </c>
      <c r="F133" s="232">
        <v>53</v>
      </c>
      <c r="G133" s="168">
        <v>317.95</v>
      </c>
      <c r="H133" s="169">
        <v>64</v>
      </c>
      <c r="I133" s="170">
        <v>9</v>
      </c>
      <c r="J133" s="171">
        <v>13</v>
      </c>
      <c r="K133" s="233">
        <v>876760.809999994</v>
      </c>
      <c r="L133" s="234">
        <v>181626</v>
      </c>
    </row>
    <row r="134" spans="1:12">
      <c r="A134" s="229">
        <v>37</v>
      </c>
      <c r="B134" s="230" t="s">
        <v>214</v>
      </c>
      <c r="C134" s="230" t="s">
        <v>215</v>
      </c>
      <c r="D134" s="231">
        <v>43104</v>
      </c>
      <c r="E134" s="232">
        <v>3</v>
      </c>
      <c r="F134" s="232">
        <v>18</v>
      </c>
      <c r="G134" s="168">
        <v>316.24</v>
      </c>
      <c r="H134" s="169">
        <v>54</v>
      </c>
      <c r="I134" s="170">
        <v>3</v>
      </c>
      <c r="J134" s="171">
        <v>8</v>
      </c>
      <c r="K134" s="233">
        <v>27521.05</v>
      </c>
      <c r="L134" s="234">
        <v>5336</v>
      </c>
    </row>
    <row r="135" spans="1:12">
      <c r="A135" s="229">
        <v>38</v>
      </c>
      <c r="B135" s="230" t="s">
        <v>238</v>
      </c>
      <c r="C135" s="230" t="s">
        <v>239</v>
      </c>
      <c r="D135" s="231">
        <v>43111</v>
      </c>
      <c r="E135" s="232">
        <v>2</v>
      </c>
      <c r="F135" s="232">
        <v>11</v>
      </c>
      <c r="G135" s="168">
        <v>228</v>
      </c>
      <c r="H135" s="169">
        <v>40</v>
      </c>
      <c r="I135" s="170">
        <v>1</v>
      </c>
      <c r="J135" s="171">
        <v>4</v>
      </c>
      <c r="K135" s="233">
        <v>1160.5899999999999</v>
      </c>
      <c r="L135" s="234">
        <v>205</v>
      </c>
    </row>
    <row r="136" spans="1:12">
      <c r="A136" s="229">
        <v>39</v>
      </c>
      <c r="B136" s="230" t="s">
        <v>186</v>
      </c>
      <c r="C136" s="230" t="s">
        <v>28</v>
      </c>
      <c r="D136" s="231">
        <v>43090</v>
      </c>
      <c r="E136" s="232">
        <v>5</v>
      </c>
      <c r="F136" s="232">
        <v>32</v>
      </c>
      <c r="G136" s="168">
        <v>192.1</v>
      </c>
      <c r="H136" s="169">
        <v>37</v>
      </c>
      <c r="I136" s="170">
        <v>1</v>
      </c>
      <c r="J136" s="171">
        <v>4</v>
      </c>
      <c r="K136" s="233">
        <v>131054.47</v>
      </c>
      <c r="L136" s="234">
        <v>24828</v>
      </c>
    </row>
    <row r="137" spans="1:12">
      <c r="A137" s="229">
        <v>40</v>
      </c>
      <c r="B137" s="230" t="s">
        <v>292</v>
      </c>
      <c r="C137" s="230" t="s">
        <v>293</v>
      </c>
      <c r="D137" s="231">
        <v>9437</v>
      </c>
      <c r="E137" s="232">
        <v>1</v>
      </c>
      <c r="F137" s="232">
        <v>2</v>
      </c>
      <c r="G137" s="168">
        <v>179.5</v>
      </c>
      <c r="H137" s="169">
        <v>82</v>
      </c>
      <c r="I137" s="170">
        <v>1</v>
      </c>
      <c r="J137" s="171">
        <v>1</v>
      </c>
      <c r="K137" s="233">
        <v>192.5</v>
      </c>
      <c r="L137" s="234">
        <v>116</v>
      </c>
    </row>
    <row r="138" spans="1:12">
      <c r="A138" s="175"/>
      <c r="B138" s="177"/>
      <c r="C138" s="177" t="s">
        <v>127</v>
      </c>
      <c r="D138" s="173" t="s">
        <v>127</v>
      </c>
      <c r="E138" s="174" t="s">
        <v>127</v>
      </c>
      <c r="F138" s="175" t="s">
        <v>127</v>
      </c>
      <c r="G138" s="176" t="s">
        <v>127</v>
      </c>
      <c r="H138" s="175" t="s">
        <v>127</v>
      </c>
      <c r="I138" s="177" t="s">
        <v>127</v>
      </c>
      <c r="J138" s="178" t="s">
        <v>127</v>
      </c>
      <c r="K138" s="174" t="s">
        <v>127</v>
      </c>
      <c r="L138" s="175" t="s">
        <v>127</v>
      </c>
    </row>
    <row r="139" spans="1:12">
      <c r="A139" s="561" t="s">
        <v>294</v>
      </c>
      <c r="B139" s="561"/>
      <c r="C139" s="172"/>
      <c r="D139" s="173"/>
      <c r="E139" s="174"/>
      <c r="F139" s="175"/>
      <c r="G139" s="176"/>
      <c r="H139" s="175"/>
      <c r="I139" s="177"/>
      <c r="J139" s="41"/>
      <c r="K139" s="174"/>
      <c r="L139" s="175"/>
    </row>
    <row r="140" spans="1:12" ht="15.75">
      <c r="A140" s="560" t="s">
        <v>319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</row>
    <row r="141" spans="1:12" ht="15">
      <c r="A141" s="165"/>
      <c r="B141" s="165"/>
      <c r="C141" s="165"/>
      <c r="D141" s="165"/>
      <c r="E141" s="166"/>
      <c r="F141" s="166"/>
      <c r="G141" s="166"/>
      <c r="H141" s="166"/>
      <c r="I141" s="165"/>
      <c r="J141" s="167"/>
      <c r="K141" s="165"/>
      <c r="L141" s="165"/>
    </row>
    <row r="142" spans="1:12">
      <c r="A142" s="562" t="s">
        <v>250</v>
      </c>
      <c r="B142" s="562"/>
      <c r="C142" s="562"/>
      <c r="D142" s="562"/>
      <c r="E142" s="563" t="s">
        <v>14</v>
      </c>
      <c r="F142" s="563"/>
      <c r="G142" s="564" t="s">
        <v>982</v>
      </c>
      <c r="H142" s="564"/>
      <c r="I142" s="564"/>
      <c r="J142" s="564"/>
      <c r="K142" s="565" t="s">
        <v>248</v>
      </c>
      <c r="L142" s="565"/>
    </row>
    <row r="143" spans="1:12" ht="24">
      <c r="A143" s="280" t="s">
        <v>9</v>
      </c>
      <c r="B143" s="148" t="s">
        <v>246</v>
      </c>
      <c r="C143" s="148" t="s">
        <v>247</v>
      </c>
      <c r="D143" s="235" t="s">
        <v>16</v>
      </c>
      <c r="E143" s="281" t="s">
        <v>18</v>
      </c>
      <c r="F143" s="281" t="s">
        <v>17</v>
      </c>
      <c r="G143" s="151" t="s">
        <v>19</v>
      </c>
      <c r="H143" s="152" t="s">
        <v>4</v>
      </c>
      <c r="I143" s="236" t="s">
        <v>8</v>
      </c>
      <c r="J143" s="154" t="s">
        <v>20</v>
      </c>
      <c r="K143" s="282" t="s">
        <v>19</v>
      </c>
      <c r="L143" s="280" t="s">
        <v>4</v>
      </c>
    </row>
    <row r="144" spans="1:12">
      <c r="A144" s="187">
        <v>1</v>
      </c>
      <c r="B144" s="188" t="s">
        <v>306</v>
      </c>
      <c r="C144" s="188" t="s">
        <v>28</v>
      </c>
      <c r="D144" s="189">
        <v>43125</v>
      </c>
      <c r="E144" s="190">
        <v>1</v>
      </c>
      <c r="F144" s="190">
        <v>4</v>
      </c>
      <c r="G144" s="168">
        <v>239959.57</v>
      </c>
      <c r="H144" s="169">
        <v>41127</v>
      </c>
      <c r="I144" s="170">
        <v>73</v>
      </c>
      <c r="J144" s="171">
        <v>923</v>
      </c>
      <c r="K144" s="191">
        <v>239959.57</v>
      </c>
      <c r="L144" s="192">
        <v>41127</v>
      </c>
    </row>
    <row r="145" spans="1:12">
      <c r="A145" s="187">
        <v>2</v>
      </c>
      <c r="B145" s="188" t="s">
        <v>307</v>
      </c>
      <c r="C145" s="188" t="s">
        <v>28</v>
      </c>
      <c r="D145" s="189">
        <v>43125</v>
      </c>
      <c r="E145" s="190">
        <v>1</v>
      </c>
      <c r="F145" s="190">
        <v>4</v>
      </c>
      <c r="G145" s="168">
        <v>232787.73</v>
      </c>
      <c r="H145" s="169">
        <v>42470</v>
      </c>
      <c r="I145" s="170">
        <v>58</v>
      </c>
      <c r="J145" s="171">
        <v>917</v>
      </c>
      <c r="K145" s="191">
        <v>232787.73</v>
      </c>
      <c r="L145" s="192">
        <v>42470</v>
      </c>
    </row>
    <row r="146" spans="1:12">
      <c r="A146" s="229">
        <v>3</v>
      </c>
      <c r="B146" s="230" t="s">
        <v>285</v>
      </c>
      <c r="C146" s="230" t="s">
        <v>29</v>
      </c>
      <c r="D146" s="231">
        <v>43118</v>
      </c>
      <c r="E146" s="232">
        <v>2</v>
      </c>
      <c r="F146" s="232">
        <v>11</v>
      </c>
      <c r="G146" s="168">
        <v>109890.5</v>
      </c>
      <c r="H146" s="169">
        <v>20139</v>
      </c>
      <c r="I146" s="170">
        <v>73</v>
      </c>
      <c r="J146" s="171">
        <v>847</v>
      </c>
      <c r="K146" s="233">
        <v>410381.58000000298</v>
      </c>
      <c r="L146" s="234">
        <v>74294</v>
      </c>
    </row>
    <row r="147" spans="1:12">
      <c r="A147" s="229">
        <v>4</v>
      </c>
      <c r="B147" s="230" t="s">
        <v>228</v>
      </c>
      <c r="C147" s="230" t="s">
        <v>35</v>
      </c>
      <c r="D147" s="231">
        <v>43111</v>
      </c>
      <c r="E147" s="232">
        <v>3</v>
      </c>
      <c r="F147" s="232">
        <v>18</v>
      </c>
      <c r="G147" s="168">
        <v>65944.899999999994</v>
      </c>
      <c r="H147" s="169">
        <v>11791</v>
      </c>
      <c r="I147" s="170">
        <v>39</v>
      </c>
      <c r="J147" s="171">
        <v>442</v>
      </c>
      <c r="K147" s="233">
        <v>379570.640000001</v>
      </c>
      <c r="L147" s="234">
        <v>68956</v>
      </c>
    </row>
    <row r="148" spans="1:12">
      <c r="A148" s="229">
        <v>5</v>
      </c>
      <c r="B148" s="230" t="s">
        <v>185</v>
      </c>
      <c r="C148" s="230" t="s">
        <v>28</v>
      </c>
      <c r="D148" s="231">
        <v>43090</v>
      </c>
      <c r="E148" s="232">
        <v>6</v>
      </c>
      <c r="F148" s="232">
        <v>39</v>
      </c>
      <c r="G148" s="168">
        <v>65165.199999999903</v>
      </c>
      <c r="H148" s="169">
        <v>13198</v>
      </c>
      <c r="I148" s="170">
        <v>69</v>
      </c>
      <c r="J148" s="171">
        <v>447</v>
      </c>
      <c r="K148" s="233">
        <v>1411216.07</v>
      </c>
      <c r="L148" s="234">
        <v>283005</v>
      </c>
    </row>
    <row r="149" spans="1:12">
      <c r="A149" s="229">
        <v>6</v>
      </c>
      <c r="B149" s="230" t="s">
        <v>184</v>
      </c>
      <c r="C149" s="230" t="s">
        <v>28</v>
      </c>
      <c r="D149" s="231">
        <v>43090</v>
      </c>
      <c r="E149" s="232">
        <v>6</v>
      </c>
      <c r="F149" s="232">
        <v>39</v>
      </c>
      <c r="G149" s="168">
        <v>64070.13</v>
      </c>
      <c r="H149" s="169">
        <v>11802</v>
      </c>
      <c r="I149" s="170">
        <v>52</v>
      </c>
      <c r="J149" s="171">
        <v>522</v>
      </c>
      <c r="K149" s="233">
        <v>1591579.3499999901</v>
      </c>
      <c r="L149" s="234">
        <v>293988</v>
      </c>
    </row>
    <row r="150" spans="1:12">
      <c r="A150" s="229">
        <v>7</v>
      </c>
      <c r="B150" s="230" t="s">
        <v>229</v>
      </c>
      <c r="C150" s="230" t="s">
        <v>29</v>
      </c>
      <c r="D150" s="231">
        <v>43111</v>
      </c>
      <c r="E150" s="232">
        <v>3</v>
      </c>
      <c r="F150" s="232">
        <v>18</v>
      </c>
      <c r="G150" s="168">
        <v>59550.98</v>
      </c>
      <c r="H150" s="169">
        <v>10676</v>
      </c>
      <c r="I150" s="170">
        <v>42</v>
      </c>
      <c r="J150" s="171">
        <v>437</v>
      </c>
      <c r="K150" s="233">
        <v>328322.08000000101</v>
      </c>
      <c r="L150" s="234">
        <v>60612</v>
      </c>
    </row>
    <row r="151" spans="1:12">
      <c r="A151" s="187">
        <v>8</v>
      </c>
      <c r="B151" s="188" t="s">
        <v>308</v>
      </c>
      <c r="C151" s="188" t="s">
        <v>28</v>
      </c>
      <c r="D151" s="189">
        <v>43125</v>
      </c>
      <c r="E151" s="190">
        <v>1</v>
      </c>
      <c r="F151" s="190">
        <v>4</v>
      </c>
      <c r="G151" s="168">
        <v>52745.88</v>
      </c>
      <c r="H151" s="169">
        <v>9742</v>
      </c>
      <c r="I151" s="170">
        <v>35</v>
      </c>
      <c r="J151" s="171">
        <v>432</v>
      </c>
      <c r="K151" s="191">
        <v>52745.88</v>
      </c>
      <c r="L151" s="192">
        <v>9742</v>
      </c>
    </row>
    <row r="152" spans="1:12">
      <c r="A152" s="229">
        <v>9</v>
      </c>
      <c r="B152" s="230" t="s">
        <v>237</v>
      </c>
      <c r="C152" s="230" t="s">
        <v>31</v>
      </c>
      <c r="D152" s="231">
        <v>43118</v>
      </c>
      <c r="E152" s="232">
        <v>2</v>
      </c>
      <c r="F152" s="232">
        <v>11</v>
      </c>
      <c r="G152" s="168">
        <v>46990.63</v>
      </c>
      <c r="H152" s="169">
        <v>8666</v>
      </c>
      <c r="I152" s="170">
        <v>44</v>
      </c>
      <c r="J152" s="171">
        <v>367</v>
      </c>
      <c r="K152" s="233">
        <v>154744.25</v>
      </c>
      <c r="L152" s="234">
        <v>28780</v>
      </c>
    </row>
    <row r="153" spans="1:12">
      <c r="A153" s="229">
        <v>10</v>
      </c>
      <c r="B153" s="230" t="s">
        <v>230</v>
      </c>
      <c r="C153" s="230" t="s">
        <v>231</v>
      </c>
      <c r="D153" s="231">
        <v>43111</v>
      </c>
      <c r="E153" s="232">
        <v>3</v>
      </c>
      <c r="F153" s="232">
        <v>18</v>
      </c>
      <c r="G153" s="168">
        <v>29669.360000000001</v>
      </c>
      <c r="H153" s="169">
        <v>6134</v>
      </c>
      <c r="I153" s="170">
        <v>56</v>
      </c>
      <c r="J153" s="171">
        <v>276</v>
      </c>
      <c r="K153" s="233">
        <v>136047.47</v>
      </c>
      <c r="L153" s="234">
        <v>27659</v>
      </c>
    </row>
    <row r="154" spans="1:12">
      <c r="A154" s="229">
        <v>11</v>
      </c>
      <c r="B154" s="230" t="s">
        <v>212</v>
      </c>
      <c r="C154" s="230" t="s">
        <v>138</v>
      </c>
      <c r="D154" s="231">
        <v>43104</v>
      </c>
      <c r="E154" s="232">
        <v>4</v>
      </c>
      <c r="F154" s="232">
        <v>25</v>
      </c>
      <c r="G154" s="168">
        <v>19507.71</v>
      </c>
      <c r="H154" s="169">
        <v>3544</v>
      </c>
      <c r="I154" s="170">
        <v>26</v>
      </c>
      <c r="J154" s="171">
        <v>201</v>
      </c>
      <c r="K154" s="233">
        <v>316344.11000000202</v>
      </c>
      <c r="L154" s="234">
        <v>57747</v>
      </c>
    </row>
    <row r="155" spans="1:12">
      <c r="A155" s="229">
        <v>12</v>
      </c>
      <c r="B155" s="230" t="s">
        <v>286</v>
      </c>
      <c r="C155" s="230" t="s">
        <v>287</v>
      </c>
      <c r="D155" s="231">
        <v>43118</v>
      </c>
      <c r="E155" s="232">
        <v>2</v>
      </c>
      <c r="F155" s="232">
        <v>11</v>
      </c>
      <c r="G155" s="168">
        <v>18780.28</v>
      </c>
      <c r="H155" s="169">
        <v>3383</v>
      </c>
      <c r="I155" s="170">
        <v>17</v>
      </c>
      <c r="J155" s="171">
        <v>147</v>
      </c>
      <c r="K155" s="233">
        <v>61448.07</v>
      </c>
      <c r="L155" s="234">
        <v>11488</v>
      </c>
    </row>
    <row r="156" spans="1:12">
      <c r="A156" s="229">
        <v>13</v>
      </c>
      <c r="B156" s="230" t="s">
        <v>199</v>
      </c>
      <c r="C156" s="230" t="s">
        <v>28</v>
      </c>
      <c r="D156" s="231">
        <v>43097</v>
      </c>
      <c r="E156" s="232">
        <v>5</v>
      </c>
      <c r="F156" s="232">
        <v>32</v>
      </c>
      <c r="G156" s="168">
        <v>14213.23</v>
      </c>
      <c r="H156" s="169">
        <v>2592</v>
      </c>
      <c r="I156" s="170">
        <v>26</v>
      </c>
      <c r="J156" s="171">
        <v>178</v>
      </c>
      <c r="K156" s="233">
        <v>483469.86000000499</v>
      </c>
      <c r="L156" s="234">
        <v>89957</v>
      </c>
    </row>
    <row r="157" spans="1:12">
      <c r="A157" s="229">
        <v>14</v>
      </c>
      <c r="B157" s="230" t="s">
        <v>177</v>
      </c>
      <c r="C157" s="230" t="s">
        <v>28</v>
      </c>
      <c r="D157" s="231">
        <v>43083</v>
      </c>
      <c r="E157" s="232">
        <v>7</v>
      </c>
      <c r="F157" s="232">
        <v>46</v>
      </c>
      <c r="G157" s="168">
        <v>11441.01</v>
      </c>
      <c r="H157" s="169">
        <v>2033</v>
      </c>
      <c r="I157" s="170">
        <v>20</v>
      </c>
      <c r="J157" s="171">
        <v>102</v>
      </c>
      <c r="K157" s="233">
        <v>2648638.69000002</v>
      </c>
      <c r="L157" s="234">
        <v>417483</v>
      </c>
    </row>
    <row r="158" spans="1:12">
      <c r="A158" s="229">
        <v>15</v>
      </c>
      <c r="B158" s="230" t="s">
        <v>211</v>
      </c>
      <c r="C158" s="230" t="s">
        <v>133</v>
      </c>
      <c r="D158" s="231">
        <v>43104</v>
      </c>
      <c r="E158" s="232">
        <v>4</v>
      </c>
      <c r="F158" s="232">
        <v>25</v>
      </c>
      <c r="G158" s="168">
        <v>10079.32</v>
      </c>
      <c r="H158" s="169">
        <v>1909</v>
      </c>
      <c r="I158" s="170">
        <v>23</v>
      </c>
      <c r="J158" s="171">
        <v>122</v>
      </c>
      <c r="K158" s="233">
        <v>316758.020000002</v>
      </c>
      <c r="L158" s="234">
        <v>58590</v>
      </c>
    </row>
    <row r="159" spans="1:12">
      <c r="A159" s="229">
        <v>16</v>
      </c>
      <c r="B159" s="230" t="s">
        <v>156</v>
      </c>
      <c r="C159" s="230" t="s">
        <v>28</v>
      </c>
      <c r="D159" s="231">
        <v>43062</v>
      </c>
      <c r="E159" s="232">
        <v>10</v>
      </c>
      <c r="F159" s="232">
        <v>67</v>
      </c>
      <c r="G159" s="168">
        <v>8996.7800000000007</v>
      </c>
      <c r="H159" s="169">
        <v>1811</v>
      </c>
      <c r="I159" s="170">
        <v>25</v>
      </c>
      <c r="J159" s="171">
        <v>89</v>
      </c>
      <c r="K159" s="233">
        <v>1549556.78999999</v>
      </c>
      <c r="L159" s="234">
        <v>310816</v>
      </c>
    </row>
    <row r="160" spans="1:12">
      <c r="A160" s="229">
        <v>17</v>
      </c>
      <c r="B160" s="230" t="s">
        <v>289</v>
      </c>
      <c r="C160" s="230" t="s">
        <v>290</v>
      </c>
      <c r="D160" s="231">
        <v>43118</v>
      </c>
      <c r="E160" s="232">
        <v>2</v>
      </c>
      <c r="F160" s="232">
        <v>11</v>
      </c>
      <c r="G160" s="168">
        <v>7500.03</v>
      </c>
      <c r="H160" s="169">
        <v>1405</v>
      </c>
      <c r="I160" s="170">
        <v>9</v>
      </c>
      <c r="J160" s="171">
        <v>116</v>
      </c>
      <c r="K160" s="233">
        <v>23437.23</v>
      </c>
      <c r="L160" s="234">
        <v>4591</v>
      </c>
    </row>
    <row r="161" spans="1:12">
      <c r="A161" s="229">
        <v>18</v>
      </c>
      <c r="B161" s="230" t="s">
        <v>288</v>
      </c>
      <c r="C161" s="230" t="s">
        <v>28</v>
      </c>
      <c r="D161" s="231">
        <v>43118</v>
      </c>
      <c r="E161" s="232">
        <v>2</v>
      </c>
      <c r="F161" s="232">
        <v>11</v>
      </c>
      <c r="G161" s="168">
        <v>4770.13</v>
      </c>
      <c r="H161" s="169">
        <v>881</v>
      </c>
      <c r="I161" s="170">
        <v>19</v>
      </c>
      <c r="J161" s="171">
        <v>93</v>
      </c>
      <c r="K161" s="233">
        <v>25252.13</v>
      </c>
      <c r="L161" s="234">
        <v>4678</v>
      </c>
    </row>
    <row r="162" spans="1:12">
      <c r="A162" s="187">
        <v>19</v>
      </c>
      <c r="B162" s="188" t="s">
        <v>309</v>
      </c>
      <c r="C162" s="188" t="s">
        <v>310</v>
      </c>
      <c r="D162" s="189">
        <v>43125</v>
      </c>
      <c r="E162" s="190">
        <v>1</v>
      </c>
      <c r="F162" s="190">
        <v>4</v>
      </c>
      <c r="G162" s="168">
        <v>4303.09</v>
      </c>
      <c r="H162" s="169">
        <v>759</v>
      </c>
      <c r="I162" s="170">
        <v>10</v>
      </c>
      <c r="J162" s="171">
        <v>59</v>
      </c>
      <c r="K162" s="191">
        <v>4303.09</v>
      </c>
      <c r="L162" s="192">
        <v>759</v>
      </c>
    </row>
    <row r="163" spans="1:12">
      <c r="A163" s="187">
        <v>20</v>
      </c>
      <c r="B163" s="188" t="s">
        <v>311</v>
      </c>
      <c r="C163" s="188" t="s">
        <v>150</v>
      </c>
      <c r="D163" s="189">
        <v>43125</v>
      </c>
      <c r="E163" s="190">
        <v>1</v>
      </c>
      <c r="F163" s="190">
        <v>4</v>
      </c>
      <c r="G163" s="168">
        <v>3620.9</v>
      </c>
      <c r="H163" s="169">
        <v>603</v>
      </c>
      <c r="I163" s="170">
        <v>2</v>
      </c>
      <c r="J163" s="171">
        <v>7</v>
      </c>
      <c r="K163" s="191">
        <v>3620.9</v>
      </c>
      <c r="L163" s="192">
        <v>603</v>
      </c>
    </row>
    <row r="164" spans="1:12">
      <c r="A164" s="229">
        <v>21</v>
      </c>
      <c r="B164" s="230" t="s">
        <v>232</v>
      </c>
      <c r="C164" s="230" t="s">
        <v>233</v>
      </c>
      <c r="D164" s="231">
        <v>43111</v>
      </c>
      <c r="E164" s="232">
        <v>3</v>
      </c>
      <c r="F164" s="232">
        <v>18</v>
      </c>
      <c r="G164" s="168">
        <v>3218.76</v>
      </c>
      <c r="H164" s="169">
        <v>609</v>
      </c>
      <c r="I164" s="170">
        <v>13</v>
      </c>
      <c r="J164" s="171">
        <v>60</v>
      </c>
      <c r="K164" s="233">
        <v>62042.239999999903</v>
      </c>
      <c r="L164" s="234">
        <v>11801</v>
      </c>
    </row>
    <row r="165" spans="1:12">
      <c r="A165" s="229">
        <v>22</v>
      </c>
      <c r="B165" s="230" t="s">
        <v>168</v>
      </c>
      <c r="C165" s="230" t="s">
        <v>169</v>
      </c>
      <c r="D165" s="231">
        <v>43076</v>
      </c>
      <c r="E165" s="232">
        <v>8</v>
      </c>
      <c r="F165" s="232">
        <v>53</v>
      </c>
      <c r="G165" s="168">
        <v>2776.34</v>
      </c>
      <c r="H165" s="169">
        <v>480</v>
      </c>
      <c r="I165" s="170">
        <v>3</v>
      </c>
      <c r="J165" s="171">
        <v>23</v>
      </c>
      <c r="K165" s="233">
        <v>342186.53000000201</v>
      </c>
      <c r="L165" s="234">
        <v>64480</v>
      </c>
    </row>
    <row r="166" spans="1:12">
      <c r="A166" s="229">
        <v>23</v>
      </c>
      <c r="B166" s="230" t="s">
        <v>167</v>
      </c>
      <c r="C166" s="230" t="s">
        <v>29</v>
      </c>
      <c r="D166" s="231">
        <v>43076</v>
      </c>
      <c r="E166" s="232">
        <v>8</v>
      </c>
      <c r="F166" s="232">
        <v>53</v>
      </c>
      <c r="G166" s="168">
        <v>1963.72</v>
      </c>
      <c r="H166" s="169">
        <v>409</v>
      </c>
      <c r="I166" s="170">
        <v>10</v>
      </c>
      <c r="J166" s="171">
        <v>19</v>
      </c>
      <c r="K166" s="233">
        <v>581976.23000000196</v>
      </c>
      <c r="L166" s="234">
        <v>116467</v>
      </c>
    </row>
    <row r="167" spans="1:12">
      <c r="A167" s="229">
        <v>24</v>
      </c>
      <c r="B167" s="230" t="s">
        <v>180</v>
      </c>
      <c r="C167" s="230" t="s">
        <v>28</v>
      </c>
      <c r="D167" s="231">
        <v>43083</v>
      </c>
      <c r="E167" s="232">
        <v>7</v>
      </c>
      <c r="F167" s="232">
        <v>46</v>
      </c>
      <c r="G167" s="168">
        <v>1344.1</v>
      </c>
      <c r="H167" s="169">
        <v>231</v>
      </c>
      <c r="I167" s="170">
        <v>2</v>
      </c>
      <c r="J167" s="171">
        <v>16</v>
      </c>
      <c r="K167" s="233">
        <v>185427.05999999901</v>
      </c>
      <c r="L167" s="234">
        <v>33853</v>
      </c>
    </row>
    <row r="168" spans="1:12">
      <c r="A168" s="229">
        <v>25</v>
      </c>
      <c r="B168" s="230" t="s">
        <v>213</v>
      </c>
      <c r="C168" s="230" t="s">
        <v>28</v>
      </c>
      <c r="D168" s="231">
        <v>43104</v>
      </c>
      <c r="E168" s="232">
        <v>4</v>
      </c>
      <c r="F168" s="232">
        <v>25</v>
      </c>
      <c r="G168" s="168">
        <v>1334.84</v>
      </c>
      <c r="H168" s="169">
        <v>229</v>
      </c>
      <c r="I168" s="170">
        <v>9</v>
      </c>
      <c r="J168" s="171">
        <v>26</v>
      </c>
      <c r="K168" s="233">
        <v>93986.329999999798</v>
      </c>
      <c r="L168" s="234">
        <v>17739</v>
      </c>
    </row>
    <row r="169" spans="1:12">
      <c r="A169" s="229">
        <v>26</v>
      </c>
      <c r="B169" s="230" t="s">
        <v>291</v>
      </c>
      <c r="C169" s="230" t="s">
        <v>28</v>
      </c>
      <c r="D169" s="231">
        <v>43118</v>
      </c>
      <c r="E169" s="232">
        <v>2</v>
      </c>
      <c r="F169" s="232">
        <v>11</v>
      </c>
      <c r="G169" s="168">
        <v>1261.03</v>
      </c>
      <c r="H169" s="169">
        <v>245</v>
      </c>
      <c r="I169" s="170">
        <v>8</v>
      </c>
      <c r="J169" s="171">
        <v>38</v>
      </c>
      <c r="K169" s="233">
        <v>7097.49</v>
      </c>
      <c r="L169" s="234">
        <v>1354</v>
      </c>
    </row>
    <row r="170" spans="1:12">
      <c r="A170" s="229">
        <v>27</v>
      </c>
      <c r="B170" s="230" t="s">
        <v>158</v>
      </c>
      <c r="C170" s="230" t="s">
        <v>159</v>
      </c>
      <c r="D170" s="231">
        <v>43062</v>
      </c>
      <c r="E170" s="232">
        <v>10</v>
      </c>
      <c r="F170" s="232">
        <v>67</v>
      </c>
      <c r="G170" s="168">
        <v>1216</v>
      </c>
      <c r="H170" s="169">
        <v>219</v>
      </c>
      <c r="I170" s="170">
        <v>2</v>
      </c>
      <c r="J170" s="171">
        <v>7</v>
      </c>
      <c r="K170" s="233">
        <v>93570.94</v>
      </c>
      <c r="L170" s="234">
        <v>17766</v>
      </c>
    </row>
    <row r="171" spans="1:12">
      <c r="A171" s="229">
        <v>28</v>
      </c>
      <c r="B171" s="230" t="s">
        <v>187</v>
      </c>
      <c r="C171" s="230" t="s">
        <v>134</v>
      </c>
      <c r="D171" s="231">
        <v>43090</v>
      </c>
      <c r="E171" s="232">
        <v>6</v>
      </c>
      <c r="F171" s="232">
        <v>39</v>
      </c>
      <c r="G171" s="168">
        <v>893.88</v>
      </c>
      <c r="H171" s="169">
        <v>160</v>
      </c>
      <c r="I171" s="170">
        <v>2</v>
      </c>
      <c r="J171" s="171">
        <v>10</v>
      </c>
      <c r="K171" s="233">
        <v>51165.39</v>
      </c>
      <c r="L171" s="234">
        <v>9726</v>
      </c>
    </row>
    <row r="172" spans="1:12">
      <c r="A172" s="229">
        <v>29</v>
      </c>
      <c r="B172" s="230" t="s">
        <v>228</v>
      </c>
      <c r="C172" s="230" t="s">
        <v>235</v>
      </c>
      <c r="D172" s="231">
        <v>40920</v>
      </c>
      <c r="E172" s="232">
        <v>9</v>
      </c>
      <c r="F172" s="232">
        <v>63</v>
      </c>
      <c r="G172" s="168">
        <v>778.5</v>
      </c>
      <c r="H172" s="169">
        <v>149</v>
      </c>
      <c r="I172" s="170">
        <v>1</v>
      </c>
      <c r="J172" s="171">
        <v>9</v>
      </c>
      <c r="K172" s="233">
        <v>101760.13</v>
      </c>
      <c r="L172" s="234">
        <v>16718</v>
      </c>
    </row>
    <row r="173" spans="1:12">
      <c r="A173" s="229">
        <v>30</v>
      </c>
      <c r="B173" s="230" t="s">
        <v>217</v>
      </c>
      <c r="C173" s="230" t="s">
        <v>132</v>
      </c>
      <c r="D173" s="231">
        <v>43104</v>
      </c>
      <c r="E173" s="232">
        <v>4</v>
      </c>
      <c r="F173" s="232">
        <v>25</v>
      </c>
      <c r="G173" s="168">
        <v>770</v>
      </c>
      <c r="H173" s="169">
        <v>150</v>
      </c>
      <c r="I173" s="170">
        <v>3</v>
      </c>
      <c r="J173" s="171">
        <v>10</v>
      </c>
      <c r="K173" s="233">
        <v>14009.24</v>
      </c>
      <c r="L173" s="234">
        <v>2826</v>
      </c>
    </row>
    <row r="174" spans="1:12">
      <c r="A174" s="229">
        <v>31</v>
      </c>
      <c r="B174" s="230" t="s">
        <v>234</v>
      </c>
      <c r="C174" s="230" t="s">
        <v>134</v>
      </c>
      <c r="D174" s="231">
        <v>43111</v>
      </c>
      <c r="E174" s="232">
        <v>3</v>
      </c>
      <c r="F174" s="232">
        <v>18</v>
      </c>
      <c r="G174" s="168">
        <v>722.1</v>
      </c>
      <c r="H174" s="169">
        <v>123</v>
      </c>
      <c r="I174" s="170">
        <v>5</v>
      </c>
      <c r="J174" s="171">
        <v>16</v>
      </c>
      <c r="K174" s="233">
        <v>13705.69</v>
      </c>
      <c r="L174" s="234">
        <v>2547</v>
      </c>
    </row>
    <row r="175" spans="1:12">
      <c r="A175" s="229">
        <v>32</v>
      </c>
      <c r="B175" s="230" t="s">
        <v>312</v>
      </c>
      <c r="C175" s="230" t="s">
        <v>313</v>
      </c>
      <c r="D175" s="231">
        <v>42936</v>
      </c>
      <c r="E175" s="232">
        <v>14</v>
      </c>
      <c r="F175" s="232">
        <v>97</v>
      </c>
      <c r="G175" s="168">
        <v>642.64</v>
      </c>
      <c r="H175" s="169">
        <v>115</v>
      </c>
      <c r="I175" s="170">
        <v>2</v>
      </c>
      <c r="J175" s="171">
        <v>7</v>
      </c>
      <c r="K175" s="233">
        <v>988222.75000000396</v>
      </c>
      <c r="L175" s="234">
        <v>172817</v>
      </c>
    </row>
    <row r="176" spans="1:12">
      <c r="A176" s="229">
        <v>33</v>
      </c>
      <c r="B176" s="230" t="s">
        <v>200</v>
      </c>
      <c r="C176" s="230" t="s">
        <v>29</v>
      </c>
      <c r="D176" s="231">
        <v>43097</v>
      </c>
      <c r="E176" s="232">
        <v>5</v>
      </c>
      <c r="F176" s="232">
        <v>32</v>
      </c>
      <c r="G176" s="168">
        <v>560.12</v>
      </c>
      <c r="H176" s="169">
        <v>129</v>
      </c>
      <c r="I176" s="170">
        <v>4</v>
      </c>
      <c r="J176" s="171">
        <v>11</v>
      </c>
      <c r="K176" s="233">
        <v>142150.389999999</v>
      </c>
      <c r="L176" s="234">
        <v>26391</v>
      </c>
    </row>
    <row r="177" spans="1:12">
      <c r="A177" s="229">
        <v>34</v>
      </c>
      <c r="B177" s="230" t="s">
        <v>202</v>
      </c>
      <c r="C177" s="230" t="s">
        <v>203</v>
      </c>
      <c r="D177" s="231">
        <v>43097</v>
      </c>
      <c r="E177" s="232">
        <v>3</v>
      </c>
      <c r="F177" s="232">
        <v>21</v>
      </c>
      <c r="G177" s="168">
        <v>424</v>
      </c>
      <c r="H177" s="169">
        <v>77</v>
      </c>
      <c r="I177" s="170">
        <v>2</v>
      </c>
      <c r="J177" s="171">
        <v>3</v>
      </c>
      <c r="K177" s="233">
        <v>14651.16</v>
      </c>
      <c r="L177" s="234">
        <v>2662</v>
      </c>
    </row>
    <row r="178" spans="1:12">
      <c r="A178" s="229">
        <v>35</v>
      </c>
      <c r="B178" s="230" t="s">
        <v>314</v>
      </c>
      <c r="C178" s="230" t="s">
        <v>315</v>
      </c>
      <c r="D178" s="231">
        <v>42845</v>
      </c>
      <c r="E178" s="232">
        <v>4</v>
      </c>
      <c r="F178" s="232">
        <v>25</v>
      </c>
      <c r="G178" s="168">
        <v>313.39999999999998</v>
      </c>
      <c r="H178" s="169">
        <v>66</v>
      </c>
      <c r="I178" s="170">
        <v>1</v>
      </c>
      <c r="J178" s="171">
        <v>1</v>
      </c>
      <c r="K178" s="233">
        <v>1267</v>
      </c>
      <c r="L178" s="234">
        <v>310</v>
      </c>
    </row>
    <row r="179" spans="1:12">
      <c r="A179" s="229">
        <v>36</v>
      </c>
      <c r="B179" s="230" t="s">
        <v>316</v>
      </c>
      <c r="C179" s="230" t="s">
        <v>28</v>
      </c>
      <c r="D179" s="231">
        <v>42670</v>
      </c>
      <c r="E179" s="232">
        <v>17</v>
      </c>
      <c r="F179" s="232">
        <v>115</v>
      </c>
      <c r="G179" s="168">
        <v>286</v>
      </c>
      <c r="H179" s="169">
        <v>132</v>
      </c>
      <c r="I179" s="170">
        <v>1</v>
      </c>
      <c r="J179" s="171">
        <v>1</v>
      </c>
      <c r="K179" s="233">
        <v>1129552.94</v>
      </c>
      <c r="L179" s="234">
        <v>231556</v>
      </c>
    </row>
    <row r="180" spans="1:12">
      <c r="A180" s="229">
        <v>37</v>
      </c>
      <c r="B180" s="230" t="s">
        <v>186</v>
      </c>
      <c r="C180" s="230" t="s">
        <v>28</v>
      </c>
      <c r="D180" s="231">
        <v>43090</v>
      </c>
      <c r="E180" s="232">
        <v>6</v>
      </c>
      <c r="F180" s="232">
        <v>38</v>
      </c>
      <c r="G180" s="168">
        <v>264.2</v>
      </c>
      <c r="H180" s="169">
        <v>71</v>
      </c>
      <c r="I180" s="170">
        <v>2</v>
      </c>
      <c r="J180" s="171">
        <v>7</v>
      </c>
      <c r="K180" s="233">
        <v>131484.97</v>
      </c>
      <c r="L180" s="234">
        <v>24927</v>
      </c>
    </row>
    <row r="181" spans="1:12">
      <c r="A181" s="229">
        <v>38</v>
      </c>
      <c r="B181" s="230" t="s">
        <v>155</v>
      </c>
      <c r="C181" s="230" t="s">
        <v>28</v>
      </c>
      <c r="D181" s="231">
        <v>43055</v>
      </c>
      <c r="E181" s="232">
        <v>8</v>
      </c>
      <c r="F181" s="232">
        <v>55</v>
      </c>
      <c r="G181" s="168">
        <v>261</v>
      </c>
      <c r="H181" s="169">
        <v>87</v>
      </c>
      <c r="I181" s="170">
        <v>1</v>
      </c>
      <c r="J181" s="171">
        <v>2</v>
      </c>
      <c r="K181" s="233">
        <v>1171290.01999999</v>
      </c>
      <c r="L181" s="234">
        <v>203527</v>
      </c>
    </row>
    <row r="182" spans="1:12">
      <c r="A182" s="229">
        <v>39</v>
      </c>
      <c r="B182" s="230" t="s">
        <v>216</v>
      </c>
      <c r="C182" s="230" t="s">
        <v>132</v>
      </c>
      <c r="D182" s="231">
        <v>43104</v>
      </c>
      <c r="E182" s="232">
        <v>4</v>
      </c>
      <c r="F182" s="232">
        <v>25</v>
      </c>
      <c r="G182" s="168">
        <v>224.75</v>
      </c>
      <c r="H182" s="169">
        <v>41</v>
      </c>
      <c r="I182" s="170">
        <v>2</v>
      </c>
      <c r="J182" s="171">
        <v>6</v>
      </c>
      <c r="K182" s="233">
        <v>25893.89</v>
      </c>
      <c r="L182" s="234">
        <v>4849</v>
      </c>
    </row>
    <row r="183" spans="1:12">
      <c r="A183" s="229">
        <v>40</v>
      </c>
      <c r="B183" s="230" t="s">
        <v>317</v>
      </c>
      <c r="C183" s="230" t="s">
        <v>28</v>
      </c>
      <c r="D183" s="231">
        <v>42859</v>
      </c>
      <c r="E183" s="232">
        <v>7</v>
      </c>
      <c r="F183" s="232">
        <v>45</v>
      </c>
      <c r="G183" s="168">
        <v>210</v>
      </c>
      <c r="H183" s="169">
        <v>84</v>
      </c>
      <c r="I183" s="170">
        <v>1</v>
      </c>
      <c r="J183" s="171">
        <v>1</v>
      </c>
      <c r="K183" s="233">
        <v>148157.13</v>
      </c>
      <c r="L183" s="234">
        <v>31957</v>
      </c>
    </row>
    <row r="184" spans="1:12">
      <c r="A184" s="175"/>
      <c r="B184" s="177"/>
      <c r="C184" s="177" t="s">
        <v>127</v>
      </c>
      <c r="D184" s="173" t="s">
        <v>127</v>
      </c>
      <c r="E184" s="174" t="s">
        <v>127</v>
      </c>
      <c r="F184" s="175" t="s">
        <v>127</v>
      </c>
      <c r="G184" s="176" t="s">
        <v>127</v>
      </c>
      <c r="H184" s="175" t="s">
        <v>127</v>
      </c>
      <c r="I184" s="177" t="s">
        <v>127</v>
      </c>
      <c r="J184" s="178" t="s">
        <v>127</v>
      </c>
      <c r="K184" s="174" t="s">
        <v>127</v>
      </c>
      <c r="L184" s="175" t="s">
        <v>127</v>
      </c>
    </row>
    <row r="185" spans="1:12">
      <c r="A185" s="561" t="s">
        <v>318</v>
      </c>
      <c r="B185" s="561"/>
      <c r="C185" s="172"/>
      <c r="D185" s="173"/>
      <c r="E185" s="174"/>
      <c r="F185" s="175"/>
      <c r="G185" s="176"/>
      <c r="H185" s="175"/>
      <c r="I185" s="177"/>
      <c r="J185" s="41"/>
      <c r="K185" s="174"/>
      <c r="L185" s="175"/>
    </row>
    <row r="186" spans="1:12" ht="15.75">
      <c r="A186" s="560" t="s">
        <v>428</v>
      </c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</row>
    <row r="187" spans="1:12" ht="15">
      <c r="A187" s="165"/>
      <c r="B187" s="165"/>
      <c r="C187" s="165"/>
      <c r="D187" s="165"/>
      <c r="E187" s="166"/>
      <c r="F187" s="166"/>
      <c r="G187" s="166"/>
      <c r="H187" s="166"/>
      <c r="I187" s="165"/>
      <c r="J187" s="167"/>
      <c r="K187" s="165"/>
      <c r="L187" s="165"/>
    </row>
    <row r="188" spans="1:12">
      <c r="A188" s="562" t="s">
        <v>250</v>
      </c>
      <c r="B188" s="562"/>
      <c r="C188" s="562"/>
      <c r="D188" s="562"/>
      <c r="E188" s="563" t="s">
        <v>14</v>
      </c>
      <c r="F188" s="563"/>
      <c r="G188" s="564" t="s">
        <v>982</v>
      </c>
      <c r="H188" s="564"/>
      <c r="I188" s="564"/>
      <c r="J188" s="564"/>
      <c r="K188" s="565" t="s">
        <v>248</v>
      </c>
      <c r="L188" s="565"/>
    </row>
    <row r="189" spans="1:12" ht="24">
      <c r="A189" s="285" t="s">
        <v>9</v>
      </c>
      <c r="B189" s="148" t="s">
        <v>246</v>
      </c>
      <c r="C189" s="148" t="s">
        <v>247</v>
      </c>
      <c r="D189" s="235" t="s">
        <v>16</v>
      </c>
      <c r="E189" s="286" t="s">
        <v>18</v>
      </c>
      <c r="F189" s="286" t="s">
        <v>17</v>
      </c>
      <c r="G189" s="151" t="s">
        <v>19</v>
      </c>
      <c r="H189" s="152" t="s">
        <v>4</v>
      </c>
      <c r="I189" s="236" t="s">
        <v>8</v>
      </c>
      <c r="J189" s="154" t="s">
        <v>20</v>
      </c>
      <c r="K189" s="287" t="s">
        <v>19</v>
      </c>
      <c r="L189" s="285" t="s">
        <v>4</v>
      </c>
    </row>
    <row r="190" spans="1:12">
      <c r="A190" s="229">
        <v>1</v>
      </c>
      <c r="B190" s="230" t="s">
        <v>307</v>
      </c>
      <c r="C190" s="230" t="s">
        <v>28</v>
      </c>
      <c r="D190" s="231">
        <v>43125</v>
      </c>
      <c r="E190" s="232">
        <v>2</v>
      </c>
      <c r="F190" s="232">
        <v>11</v>
      </c>
      <c r="G190" s="168">
        <v>182566.05</v>
      </c>
      <c r="H190" s="169">
        <v>32959</v>
      </c>
      <c r="I190" s="170">
        <v>70</v>
      </c>
      <c r="J190" s="171">
        <v>946</v>
      </c>
      <c r="K190" s="233">
        <v>534434.68000000098</v>
      </c>
      <c r="L190" s="234">
        <v>98007</v>
      </c>
    </row>
    <row r="191" spans="1:12">
      <c r="A191" s="229">
        <v>2</v>
      </c>
      <c r="B191" s="230" t="s">
        <v>306</v>
      </c>
      <c r="C191" s="230" t="s">
        <v>28</v>
      </c>
      <c r="D191" s="231">
        <v>43125</v>
      </c>
      <c r="E191" s="232">
        <v>2</v>
      </c>
      <c r="F191" s="232">
        <v>11</v>
      </c>
      <c r="G191" s="168">
        <v>181334.67</v>
      </c>
      <c r="H191" s="169">
        <v>31506</v>
      </c>
      <c r="I191" s="170">
        <v>81</v>
      </c>
      <c r="J191" s="171">
        <v>925</v>
      </c>
      <c r="K191" s="233">
        <v>496742.09</v>
      </c>
      <c r="L191" s="234">
        <v>86127</v>
      </c>
    </row>
    <row r="192" spans="1:12">
      <c r="A192" s="187">
        <v>3</v>
      </c>
      <c r="B192" s="188" t="s">
        <v>329</v>
      </c>
      <c r="C192" s="188" t="s">
        <v>138</v>
      </c>
      <c r="D192" s="189">
        <v>43132</v>
      </c>
      <c r="E192" s="190">
        <v>1</v>
      </c>
      <c r="F192" s="190">
        <v>4</v>
      </c>
      <c r="G192" s="168">
        <v>149165.14000000001</v>
      </c>
      <c r="H192" s="169">
        <v>27321</v>
      </c>
      <c r="I192" s="170">
        <v>51</v>
      </c>
      <c r="J192" s="171">
        <v>658</v>
      </c>
      <c r="K192" s="191">
        <v>149165.14000000001</v>
      </c>
      <c r="L192" s="192">
        <v>27321</v>
      </c>
    </row>
    <row r="193" spans="1:12">
      <c r="A193" s="187">
        <v>4</v>
      </c>
      <c r="B193" s="188" t="s">
        <v>330</v>
      </c>
      <c r="C193" s="188" t="s">
        <v>331</v>
      </c>
      <c r="D193" s="189">
        <v>43132</v>
      </c>
      <c r="E193" s="190">
        <v>1</v>
      </c>
      <c r="F193" s="190">
        <v>4</v>
      </c>
      <c r="G193" s="168">
        <v>85333.15</v>
      </c>
      <c r="H193" s="169">
        <v>16989</v>
      </c>
      <c r="I193" s="170">
        <v>76</v>
      </c>
      <c r="J193" s="171">
        <v>685</v>
      </c>
      <c r="K193" s="191">
        <v>85333.15</v>
      </c>
      <c r="L193" s="192">
        <v>16989</v>
      </c>
    </row>
    <row r="194" spans="1:12">
      <c r="A194" s="229">
        <v>5</v>
      </c>
      <c r="B194" s="230" t="s">
        <v>285</v>
      </c>
      <c r="C194" s="230" t="s">
        <v>29</v>
      </c>
      <c r="D194" s="231">
        <v>43118</v>
      </c>
      <c r="E194" s="232">
        <v>3</v>
      </c>
      <c r="F194" s="232">
        <v>18</v>
      </c>
      <c r="G194" s="168">
        <v>82397.380000000107</v>
      </c>
      <c r="H194" s="169">
        <v>15135</v>
      </c>
      <c r="I194" s="170">
        <v>69</v>
      </c>
      <c r="J194" s="171">
        <v>680</v>
      </c>
      <c r="K194" s="233">
        <v>523866.110000004</v>
      </c>
      <c r="L194" s="234">
        <v>95352</v>
      </c>
    </row>
    <row r="195" spans="1:12">
      <c r="A195" s="187">
        <v>6</v>
      </c>
      <c r="B195" s="188" t="s">
        <v>332</v>
      </c>
      <c r="C195" s="188" t="s">
        <v>28</v>
      </c>
      <c r="D195" s="189">
        <v>43132</v>
      </c>
      <c r="E195" s="190">
        <v>1</v>
      </c>
      <c r="F195" s="190">
        <v>4</v>
      </c>
      <c r="G195" s="168">
        <v>48358.14</v>
      </c>
      <c r="H195" s="169">
        <v>8917</v>
      </c>
      <c r="I195" s="170">
        <v>33</v>
      </c>
      <c r="J195" s="171">
        <v>435</v>
      </c>
      <c r="K195" s="191">
        <v>48358.14</v>
      </c>
      <c r="L195" s="192">
        <v>8917</v>
      </c>
    </row>
    <row r="196" spans="1:12">
      <c r="A196" s="229">
        <v>7</v>
      </c>
      <c r="B196" s="230" t="s">
        <v>184</v>
      </c>
      <c r="C196" s="230" t="s">
        <v>28</v>
      </c>
      <c r="D196" s="231">
        <v>43090</v>
      </c>
      <c r="E196" s="232">
        <v>7</v>
      </c>
      <c r="F196" s="232">
        <v>46</v>
      </c>
      <c r="G196" s="168">
        <v>40708.07</v>
      </c>
      <c r="H196" s="169">
        <v>7624</v>
      </c>
      <c r="I196" s="170">
        <v>41</v>
      </c>
      <c r="J196" s="171">
        <v>346</v>
      </c>
      <c r="K196" s="233">
        <v>1648984.51999998</v>
      </c>
      <c r="L196" s="234">
        <v>304812</v>
      </c>
    </row>
    <row r="197" spans="1:12">
      <c r="A197" s="229">
        <v>8</v>
      </c>
      <c r="B197" s="230" t="s">
        <v>185</v>
      </c>
      <c r="C197" s="230" t="s">
        <v>28</v>
      </c>
      <c r="D197" s="231">
        <v>43090</v>
      </c>
      <c r="E197" s="232">
        <v>7</v>
      </c>
      <c r="F197" s="232">
        <v>46</v>
      </c>
      <c r="G197" s="168">
        <v>40012.44</v>
      </c>
      <c r="H197" s="169">
        <v>8083</v>
      </c>
      <c r="I197" s="170">
        <v>59</v>
      </c>
      <c r="J197" s="171">
        <v>345</v>
      </c>
      <c r="K197" s="233">
        <v>1463694.81</v>
      </c>
      <c r="L197" s="234">
        <v>293820</v>
      </c>
    </row>
    <row r="198" spans="1:12">
      <c r="A198" s="229">
        <v>9</v>
      </c>
      <c r="B198" s="230" t="s">
        <v>308</v>
      </c>
      <c r="C198" s="230" t="s">
        <v>28</v>
      </c>
      <c r="D198" s="231">
        <v>43125</v>
      </c>
      <c r="E198" s="232">
        <v>2</v>
      </c>
      <c r="F198" s="232">
        <v>11</v>
      </c>
      <c r="G198" s="168">
        <v>39942.5</v>
      </c>
      <c r="H198" s="169">
        <v>7304</v>
      </c>
      <c r="I198" s="170">
        <v>32</v>
      </c>
      <c r="J198" s="171">
        <v>307</v>
      </c>
      <c r="K198" s="233">
        <v>109615.26</v>
      </c>
      <c r="L198" s="234">
        <v>20295</v>
      </c>
    </row>
    <row r="199" spans="1:12">
      <c r="A199" s="229">
        <v>10</v>
      </c>
      <c r="B199" s="230" t="s">
        <v>228</v>
      </c>
      <c r="C199" s="230" t="s">
        <v>35</v>
      </c>
      <c r="D199" s="231">
        <v>43111</v>
      </c>
      <c r="E199" s="232">
        <v>4</v>
      </c>
      <c r="F199" s="232">
        <v>25</v>
      </c>
      <c r="G199" s="168">
        <v>38122.11</v>
      </c>
      <c r="H199" s="169">
        <v>6836</v>
      </c>
      <c r="I199" s="170">
        <v>40</v>
      </c>
      <c r="J199" s="171">
        <v>305</v>
      </c>
      <c r="K199" s="233">
        <v>443074.39000000199</v>
      </c>
      <c r="L199" s="234">
        <v>80578</v>
      </c>
    </row>
    <row r="200" spans="1:12">
      <c r="A200" s="229">
        <v>11</v>
      </c>
      <c r="B200" s="230" t="s">
        <v>229</v>
      </c>
      <c r="C200" s="230" t="s">
        <v>29</v>
      </c>
      <c r="D200" s="231">
        <v>43111</v>
      </c>
      <c r="E200" s="232">
        <v>4</v>
      </c>
      <c r="F200" s="232">
        <v>25</v>
      </c>
      <c r="G200" s="168">
        <v>36562.339999999997</v>
      </c>
      <c r="H200" s="169">
        <v>6574</v>
      </c>
      <c r="I200" s="170">
        <v>36</v>
      </c>
      <c r="J200" s="171">
        <v>321</v>
      </c>
      <c r="K200" s="233">
        <v>388687.39000000298</v>
      </c>
      <c r="L200" s="234">
        <v>71756</v>
      </c>
    </row>
    <row r="201" spans="1:12">
      <c r="A201" s="229">
        <v>12</v>
      </c>
      <c r="B201" s="230" t="s">
        <v>237</v>
      </c>
      <c r="C201" s="230" t="s">
        <v>31</v>
      </c>
      <c r="D201" s="231">
        <v>43118</v>
      </c>
      <c r="E201" s="232">
        <v>3</v>
      </c>
      <c r="F201" s="232">
        <v>18</v>
      </c>
      <c r="G201" s="168">
        <v>30166.880000000001</v>
      </c>
      <c r="H201" s="169">
        <v>5560</v>
      </c>
      <c r="I201" s="170">
        <v>27</v>
      </c>
      <c r="J201" s="171">
        <v>253</v>
      </c>
      <c r="K201" s="233">
        <v>195509.3</v>
      </c>
      <c r="L201" s="234">
        <v>36447</v>
      </c>
    </row>
    <row r="202" spans="1:12">
      <c r="A202" s="229">
        <v>13</v>
      </c>
      <c r="B202" s="230" t="s">
        <v>286</v>
      </c>
      <c r="C202" s="230" t="s">
        <v>287</v>
      </c>
      <c r="D202" s="231">
        <v>43118</v>
      </c>
      <c r="E202" s="232">
        <v>3</v>
      </c>
      <c r="F202" s="232">
        <v>18</v>
      </c>
      <c r="G202" s="168">
        <v>12474.6</v>
      </c>
      <c r="H202" s="169">
        <v>2223</v>
      </c>
      <c r="I202" s="170">
        <v>13</v>
      </c>
      <c r="J202" s="171">
        <v>98</v>
      </c>
      <c r="K202" s="233">
        <v>85771.53</v>
      </c>
      <c r="L202" s="234">
        <v>16043</v>
      </c>
    </row>
    <row r="203" spans="1:12">
      <c r="A203" s="187">
        <v>14</v>
      </c>
      <c r="B203" s="188" t="s">
        <v>333</v>
      </c>
      <c r="C203" s="188" t="s">
        <v>231</v>
      </c>
      <c r="D203" s="189">
        <v>43132</v>
      </c>
      <c r="E203" s="190">
        <v>1</v>
      </c>
      <c r="F203" s="190">
        <v>4</v>
      </c>
      <c r="G203" s="168">
        <v>10889.39</v>
      </c>
      <c r="H203" s="169">
        <v>2009</v>
      </c>
      <c r="I203" s="170">
        <v>22</v>
      </c>
      <c r="J203" s="171">
        <v>224</v>
      </c>
      <c r="K203" s="191">
        <v>10889.39</v>
      </c>
      <c r="L203" s="192">
        <v>2009</v>
      </c>
    </row>
    <row r="204" spans="1:12">
      <c r="A204" s="229">
        <v>15</v>
      </c>
      <c r="B204" s="230" t="s">
        <v>230</v>
      </c>
      <c r="C204" s="230" t="s">
        <v>231</v>
      </c>
      <c r="D204" s="231">
        <v>43111</v>
      </c>
      <c r="E204" s="232">
        <v>4</v>
      </c>
      <c r="F204" s="232">
        <v>25</v>
      </c>
      <c r="G204" s="168">
        <v>9068.6</v>
      </c>
      <c r="H204" s="169">
        <v>1831</v>
      </c>
      <c r="I204" s="170">
        <v>38</v>
      </c>
      <c r="J204" s="171">
        <v>122</v>
      </c>
      <c r="K204" s="233">
        <v>150775.30000000101</v>
      </c>
      <c r="L204" s="234">
        <v>30780</v>
      </c>
    </row>
    <row r="205" spans="1:12">
      <c r="A205" s="229">
        <v>16</v>
      </c>
      <c r="B205" s="230" t="s">
        <v>199</v>
      </c>
      <c r="C205" s="230" t="s">
        <v>28</v>
      </c>
      <c r="D205" s="231">
        <v>43097</v>
      </c>
      <c r="E205" s="232">
        <v>6</v>
      </c>
      <c r="F205" s="232">
        <v>39</v>
      </c>
      <c r="G205" s="168">
        <v>8806.99</v>
      </c>
      <c r="H205" s="169">
        <v>1633</v>
      </c>
      <c r="I205" s="170">
        <v>19</v>
      </c>
      <c r="J205" s="171">
        <v>93</v>
      </c>
      <c r="K205" s="233">
        <v>500315.89000000601</v>
      </c>
      <c r="L205" s="234">
        <v>93289</v>
      </c>
    </row>
    <row r="206" spans="1:12">
      <c r="A206" s="229">
        <v>17</v>
      </c>
      <c r="B206" s="230" t="s">
        <v>212</v>
      </c>
      <c r="C206" s="230" t="s">
        <v>138</v>
      </c>
      <c r="D206" s="231">
        <v>43104</v>
      </c>
      <c r="E206" s="232">
        <v>5</v>
      </c>
      <c r="F206" s="232">
        <v>32</v>
      </c>
      <c r="G206" s="168">
        <v>6189.01</v>
      </c>
      <c r="H206" s="169">
        <v>1123</v>
      </c>
      <c r="I206" s="170">
        <v>16</v>
      </c>
      <c r="J206" s="171">
        <v>80</v>
      </c>
      <c r="K206" s="233">
        <v>328554.70000000199</v>
      </c>
      <c r="L206" s="234">
        <v>60065</v>
      </c>
    </row>
    <row r="207" spans="1:12">
      <c r="A207" s="229">
        <v>18</v>
      </c>
      <c r="B207" s="230" t="s">
        <v>312</v>
      </c>
      <c r="C207" s="230" t="s">
        <v>313</v>
      </c>
      <c r="D207" s="231">
        <v>42936</v>
      </c>
      <c r="E207" s="232">
        <v>15</v>
      </c>
      <c r="F207" s="232">
        <v>104</v>
      </c>
      <c r="G207" s="168">
        <v>5644.29</v>
      </c>
      <c r="H207" s="169">
        <v>776</v>
      </c>
      <c r="I207" s="170">
        <v>9</v>
      </c>
      <c r="J207" s="171">
        <v>84</v>
      </c>
      <c r="K207" s="233">
        <v>994228.96000000404</v>
      </c>
      <c r="L207" s="234">
        <v>173665</v>
      </c>
    </row>
    <row r="208" spans="1:12">
      <c r="A208" s="229">
        <v>19</v>
      </c>
      <c r="B208" s="230" t="s">
        <v>311</v>
      </c>
      <c r="C208" s="230" t="s">
        <v>150</v>
      </c>
      <c r="D208" s="231">
        <v>43125</v>
      </c>
      <c r="E208" s="232">
        <v>2</v>
      </c>
      <c r="F208" s="232">
        <v>8</v>
      </c>
      <c r="G208" s="168">
        <v>5222.08</v>
      </c>
      <c r="H208" s="169">
        <v>849</v>
      </c>
      <c r="I208" s="170">
        <v>2</v>
      </c>
      <c r="J208" s="171">
        <v>15</v>
      </c>
      <c r="K208" s="233">
        <v>9188.4200000000092</v>
      </c>
      <c r="L208" s="234">
        <v>1513</v>
      </c>
    </row>
    <row r="209" spans="1:12">
      <c r="A209" s="229">
        <v>20</v>
      </c>
      <c r="B209" s="230" t="s">
        <v>177</v>
      </c>
      <c r="C209" s="230" t="s">
        <v>28</v>
      </c>
      <c r="D209" s="231">
        <v>43083</v>
      </c>
      <c r="E209" s="232">
        <v>8</v>
      </c>
      <c r="F209" s="232">
        <v>53</v>
      </c>
      <c r="G209" s="168">
        <v>4975.8500000000004</v>
      </c>
      <c r="H209" s="169">
        <v>879</v>
      </c>
      <c r="I209" s="170">
        <v>12</v>
      </c>
      <c r="J209" s="171">
        <v>57</v>
      </c>
      <c r="K209" s="233">
        <v>2658899.5600000201</v>
      </c>
      <c r="L209" s="234">
        <v>419548</v>
      </c>
    </row>
    <row r="210" spans="1:12">
      <c r="A210" s="229">
        <v>21</v>
      </c>
      <c r="B210" s="230" t="s">
        <v>156</v>
      </c>
      <c r="C210" s="230" t="s">
        <v>28</v>
      </c>
      <c r="D210" s="231">
        <v>43062</v>
      </c>
      <c r="E210" s="232">
        <v>11</v>
      </c>
      <c r="F210" s="232">
        <v>74</v>
      </c>
      <c r="G210" s="168">
        <v>4935.7</v>
      </c>
      <c r="H210" s="169">
        <v>992</v>
      </c>
      <c r="I210" s="170">
        <v>19</v>
      </c>
      <c r="J210" s="171">
        <v>52</v>
      </c>
      <c r="K210" s="233">
        <v>1557739.70999999</v>
      </c>
      <c r="L210" s="234">
        <v>312555</v>
      </c>
    </row>
    <row r="211" spans="1:12">
      <c r="A211" s="229">
        <v>22</v>
      </c>
      <c r="B211" s="230" t="s">
        <v>211</v>
      </c>
      <c r="C211" s="230" t="s">
        <v>133</v>
      </c>
      <c r="D211" s="231">
        <v>43104</v>
      </c>
      <c r="E211" s="232">
        <v>5</v>
      </c>
      <c r="F211" s="232">
        <v>32</v>
      </c>
      <c r="G211" s="168">
        <v>4751.4799999999996</v>
      </c>
      <c r="H211" s="169">
        <v>889</v>
      </c>
      <c r="I211" s="170">
        <v>13</v>
      </c>
      <c r="J211" s="171">
        <v>46</v>
      </c>
      <c r="K211" s="233">
        <v>327614.61000000202</v>
      </c>
      <c r="L211" s="234">
        <v>60899</v>
      </c>
    </row>
    <row r="212" spans="1:12">
      <c r="A212" s="229">
        <v>23</v>
      </c>
      <c r="B212" s="230" t="s">
        <v>309</v>
      </c>
      <c r="C212" s="230" t="s">
        <v>310</v>
      </c>
      <c r="D212" s="231">
        <v>43125</v>
      </c>
      <c r="E212" s="232">
        <v>2</v>
      </c>
      <c r="F212" s="232">
        <v>11</v>
      </c>
      <c r="G212" s="168">
        <v>2508.88</v>
      </c>
      <c r="H212" s="169">
        <v>437</v>
      </c>
      <c r="I212" s="170">
        <v>8</v>
      </c>
      <c r="J212" s="171">
        <v>29</v>
      </c>
      <c r="K212" s="233">
        <v>9707.25</v>
      </c>
      <c r="L212" s="234">
        <v>1698</v>
      </c>
    </row>
    <row r="213" spans="1:12">
      <c r="A213" s="229">
        <v>24</v>
      </c>
      <c r="B213" s="230" t="s">
        <v>289</v>
      </c>
      <c r="C213" s="230" t="s">
        <v>290</v>
      </c>
      <c r="D213" s="231">
        <v>43118</v>
      </c>
      <c r="E213" s="232">
        <v>3</v>
      </c>
      <c r="F213" s="232">
        <v>18</v>
      </c>
      <c r="G213" s="168">
        <v>2400.23</v>
      </c>
      <c r="H213" s="169">
        <v>423</v>
      </c>
      <c r="I213" s="170">
        <v>6</v>
      </c>
      <c r="J213" s="171">
        <v>46</v>
      </c>
      <c r="K213" s="233">
        <v>29563.69</v>
      </c>
      <c r="L213" s="234">
        <v>5796</v>
      </c>
    </row>
    <row r="214" spans="1:12">
      <c r="A214" s="229">
        <v>25</v>
      </c>
      <c r="B214" s="230" t="s">
        <v>168</v>
      </c>
      <c r="C214" s="230" t="s">
        <v>169</v>
      </c>
      <c r="D214" s="231">
        <v>43076</v>
      </c>
      <c r="E214" s="232">
        <v>9</v>
      </c>
      <c r="F214" s="232">
        <v>60</v>
      </c>
      <c r="G214" s="168">
        <v>1744.58</v>
      </c>
      <c r="H214" s="169">
        <v>307</v>
      </c>
      <c r="I214" s="170">
        <v>3</v>
      </c>
      <c r="J214" s="171">
        <v>13</v>
      </c>
      <c r="K214" s="233">
        <v>345422.43000000197</v>
      </c>
      <c r="L214" s="234">
        <v>65095</v>
      </c>
    </row>
    <row r="215" spans="1:12">
      <c r="A215" s="187">
        <v>26</v>
      </c>
      <c r="B215" s="188" t="s">
        <v>334</v>
      </c>
      <c r="C215" s="188" t="s">
        <v>335</v>
      </c>
      <c r="D215" s="189">
        <v>43132</v>
      </c>
      <c r="E215" s="190">
        <v>1</v>
      </c>
      <c r="F215" s="190">
        <v>4</v>
      </c>
      <c r="G215" s="168">
        <v>1344.58</v>
      </c>
      <c r="H215" s="169">
        <v>251</v>
      </c>
      <c r="I215" s="170">
        <v>7</v>
      </c>
      <c r="J215" s="171">
        <v>30</v>
      </c>
      <c r="K215" s="191">
        <v>1344.58</v>
      </c>
      <c r="L215" s="192">
        <v>251</v>
      </c>
    </row>
    <row r="216" spans="1:12">
      <c r="A216" s="229">
        <v>27</v>
      </c>
      <c r="B216" s="230" t="s">
        <v>288</v>
      </c>
      <c r="C216" s="230" t="s">
        <v>28</v>
      </c>
      <c r="D216" s="231">
        <v>43118</v>
      </c>
      <c r="E216" s="232">
        <v>3</v>
      </c>
      <c r="F216" s="232">
        <v>18</v>
      </c>
      <c r="G216" s="168">
        <v>1177.43</v>
      </c>
      <c r="H216" s="169">
        <v>212</v>
      </c>
      <c r="I216" s="170">
        <v>8</v>
      </c>
      <c r="J216" s="171">
        <v>25</v>
      </c>
      <c r="K216" s="233">
        <v>28934.860000000099</v>
      </c>
      <c r="L216" s="234">
        <v>5392</v>
      </c>
    </row>
    <row r="217" spans="1:12">
      <c r="A217" s="229">
        <v>28</v>
      </c>
      <c r="B217" s="230" t="s">
        <v>158</v>
      </c>
      <c r="C217" s="230" t="s">
        <v>159</v>
      </c>
      <c r="D217" s="231">
        <v>43062</v>
      </c>
      <c r="E217" s="232">
        <v>11</v>
      </c>
      <c r="F217" s="232">
        <v>74</v>
      </c>
      <c r="G217" s="168">
        <v>688.32</v>
      </c>
      <c r="H217" s="169">
        <v>111</v>
      </c>
      <c r="I217" s="170">
        <v>1</v>
      </c>
      <c r="J217" s="171">
        <v>4</v>
      </c>
      <c r="K217" s="233">
        <v>94726.62</v>
      </c>
      <c r="L217" s="234">
        <v>17969</v>
      </c>
    </row>
    <row r="218" spans="1:12">
      <c r="A218" s="229">
        <v>29</v>
      </c>
      <c r="B218" s="230" t="s">
        <v>213</v>
      </c>
      <c r="C218" s="230" t="s">
        <v>28</v>
      </c>
      <c r="D218" s="231">
        <v>43104</v>
      </c>
      <c r="E218" s="232">
        <v>5</v>
      </c>
      <c r="F218" s="232">
        <v>32</v>
      </c>
      <c r="G218" s="168">
        <v>550.95000000000005</v>
      </c>
      <c r="H218" s="169">
        <v>99</v>
      </c>
      <c r="I218" s="170">
        <v>6</v>
      </c>
      <c r="J218" s="171">
        <v>13</v>
      </c>
      <c r="K218" s="233">
        <v>95724.369999999806</v>
      </c>
      <c r="L218" s="234">
        <v>18079</v>
      </c>
    </row>
    <row r="219" spans="1:12">
      <c r="A219" s="229">
        <v>30</v>
      </c>
      <c r="B219" s="230" t="s">
        <v>167</v>
      </c>
      <c r="C219" s="230" t="s">
        <v>29</v>
      </c>
      <c r="D219" s="231">
        <v>43076</v>
      </c>
      <c r="E219" s="232">
        <v>9</v>
      </c>
      <c r="F219" s="232">
        <v>60</v>
      </c>
      <c r="G219" s="168">
        <v>525.9</v>
      </c>
      <c r="H219" s="169">
        <v>109</v>
      </c>
      <c r="I219" s="170">
        <v>5</v>
      </c>
      <c r="J219" s="171">
        <v>13</v>
      </c>
      <c r="K219" s="233">
        <v>583336.58000000205</v>
      </c>
      <c r="L219" s="234">
        <v>116753</v>
      </c>
    </row>
    <row r="220" spans="1:12">
      <c r="A220" s="229">
        <v>31</v>
      </c>
      <c r="B220" s="230" t="s">
        <v>180</v>
      </c>
      <c r="C220" s="230" t="s">
        <v>28</v>
      </c>
      <c r="D220" s="231">
        <v>43083</v>
      </c>
      <c r="E220" s="232">
        <v>8</v>
      </c>
      <c r="F220" s="232">
        <v>53</v>
      </c>
      <c r="G220" s="168">
        <v>470.9</v>
      </c>
      <c r="H220" s="169">
        <v>91</v>
      </c>
      <c r="I220" s="170">
        <v>2</v>
      </c>
      <c r="J220" s="171">
        <v>6</v>
      </c>
      <c r="K220" s="233">
        <v>187104.079999999</v>
      </c>
      <c r="L220" s="234">
        <v>34167</v>
      </c>
    </row>
    <row r="221" spans="1:12">
      <c r="A221" s="229">
        <v>32</v>
      </c>
      <c r="B221" s="230" t="s">
        <v>193</v>
      </c>
      <c r="C221" s="230" t="s">
        <v>194</v>
      </c>
      <c r="D221" s="231">
        <v>43090</v>
      </c>
      <c r="E221" s="232">
        <v>4</v>
      </c>
      <c r="F221" s="232">
        <v>25</v>
      </c>
      <c r="G221" s="168">
        <v>461.94</v>
      </c>
      <c r="H221" s="169">
        <v>101</v>
      </c>
      <c r="I221" s="170">
        <v>3</v>
      </c>
      <c r="J221" s="171">
        <v>3</v>
      </c>
      <c r="K221" s="233">
        <v>8861.9599999999991</v>
      </c>
      <c r="L221" s="234">
        <v>1790</v>
      </c>
    </row>
    <row r="222" spans="1:12">
      <c r="A222" s="229">
        <v>33</v>
      </c>
      <c r="B222" s="230" t="s">
        <v>336</v>
      </c>
      <c r="C222" s="230" t="s">
        <v>337</v>
      </c>
      <c r="D222" s="231">
        <v>43027</v>
      </c>
      <c r="E222" s="232">
        <v>10</v>
      </c>
      <c r="F222" s="232">
        <v>70</v>
      </c>
      <c r="G222" s="168">
        <v>390.82</v>
      </c>
      <c r="H222" s="169">
        <v>67</v>
      </c>
      <c r="I222" s="170">
        <v>2</v>
      </c>
      <c r="J222" s="171">
        <v>8</v>
      </c>
      <c r="K222" s="233">
        <v>120181.37</v>
      </c>
      <c r="L222" s="234">
        <v>22971</v>
      </c>
    </row>
    <row r="223" spans="1:12">
      <c r="A223" s="229">
        <v>34</v>
      </c>
      <c r="B223" s="230" t="s">
        <v>217</v>
      </c>
      <c r="C223" s="230" t="s">
        <v>132</v>
      </c>
      <c r="D223" s="231">
        <v>43104</v>
      </c>
      <c r="E223" s="232">
        <v>5</v>
      </c>
      <c r="F223" s="232">
        <v>32</v>
      </c>
      <c r="G223" s="168">
        <v>309</v>
      </c>
      <c r="H223" s="169">
        <v>54</v>
      </c>
      <c r="I223" s="170">
        <v>1</v>
      </c>
      <c r="J223" s="171">
        <v>4</v>
      </c>
      <c r="K223" s="233">
        <v>14974.74</v>
      </c>
      <c r="L223" s="234">
        <v>3024</v>
      </c>
    </row>
    <row r="224" spans="1:12">
      <c r="A224" s="229">
        <v>35</v>
      </c>
      <c r="B224" s="230" t="s">
        <v>232</v>
      </c>
      <c r="C224" s="230" t="s">
        <v>233</v>
      </c>
      <c r="D224" s="231">
        <v>43111</v>
      </c>
      <c r="E224" s="232">
        <v>4</v>
      </c>
      <c r="F224" s="232">
        <v>25</v>
      </c>
      <c r="G224" s="168">
        <v>271.35000000000002</v>
      </c>
      <c r="H224" s="169">
        <v>43</v>
      </c>
      <c r="I224" s="170">
        <v>2</v>
      </c>
      <c r="J224" s="171">
        <v>7</v>
      </c>
      <c r="K224" s="233">
        <v>63313.889999999803</v>
      </c>
      <c r="L224" s="234">
        <v>12039</v>
      </c>
    </row>
    <row r="225" spans="1:12">
      <c r="A225" s="229">
        <v>36</v>
      </c>
      <c r="B225" s="230" t="s">
        <v>338</v>
      </c>
      <c r="C225" s="230" t="s">
        <v>339</v>
      </c>
      <c r="D225" s="231">
        <v>42852</v>
      </c>
      <c r="E225" s="232">
        <v>12</v>
      </c>
      <c r="F225" s="232">
        <v>83</v>
      </c>
      <c r="G225" s="168">
        <v>210</v>
      </c>
      <c r="H225" s="169">
        <v>48</v>
      </c>
      <c r="I225" s="170">
        <v>1</v>
      </c>
      <c r="J225" s="171">
        <v>4</v>
      </c>
      <c r="K225" s="233">
        <v>118563.53</v>
      </c>
      <c r="L225" s="234">
        <v>24427</v>
      </c>
    </row>
    <row r="226" spans="1:12">
      <c r="A226" s="229">
        <v>37</v>
      </c>
      <c r="B226" s="230" t="s">
        <v>317</v>
      </c>
      <c r="C226" s="230" t="s">
        <v>28</v>
      </c>
      <c r="D226" s="231">
        <v>42859</v>
      </c>
      <c r="E226" s="232">
        <v>7</v>
      </c>
      <c r="F226" s="232">
        <v>48</v>
      </c>
      <c r="G226" s="168">
        <v>176.5</v>
      </c>
      <c r="H226" s="169">
        <v>42</v>
      </c>
      <c r="I226" s="170">
        <v>1</v>
      </c>
      <c r="J226" s="171">
        <v>7</v>
      </c>
      <c r="K226" s="233">
        <v>148333.63</v>
      </c>
      <c r="L226" s="234">
        <v>31999</v>
      </c>
    </row>
    <row r="227" spans="1:12">
      <c r="A227" s="229">
        <v>38</v>
      </c>
      <c r="B227" s="230" t="s">
        <v>191</v>
      </c>
      <c r="C227" s="230" t="s">
        <v>192</v>
      </c>
      <c r="D227" s="231">
        <v>43090</v>
      </c>
      <c r="E227" s="232">
        <v>6</v>
      </c>
      <c r="F227" s="232">
        <v>39</v>
      </c>
      <c r="G227" s="168">
        <v>162</v>
      </c>
      <c r="H227" s="169">
        <v>27</v>
      </c>
      <c r="I227" s="170">
        <v>1</v>
      </c>
      <c r="J227" s="171">
        <v>3</v>
      </c>
      <c r="K227" s="233">
        <v>8522</v>
      </c>
      <c r="L227" s="234">
        <v>1907</v>
      </c>
    </row>
    <row r="228" spans="1:12">
      <c r="A228" s="229">
        <v>39</v>
      </c>
      <c r="B228" s="230" t="s">
        <v>181</v>
      </c>
      <c r="C228" s="230" t="s">
        <v>138</v>
      </c>
      <c r="D228" s="231">
        <v>43083</v>
      </c>
      <c r="E228" s="232">
        <v>5</v>
      </c>
      <c r="F228" s="232">
        <v>31</v>
      </c>
      <c r="G228" s="168">
        <v>157.6</v>
      </c>
      <c r="H228" s="169">
        <v>28</v>
      </c>
      <c r="I228" s="170">
        <v>2</v>
      </c>
      <c r="J228" s="171">
        <v>4</v>
      </c>
      <c r="K228" s="233">
        <v>25439.48</v>
      </c>
      <c r="L228" s="234">
        <v>4943</v>
      </c>
    </row>
    <row r="229" spans="1:12">
      <c r="A229" s="229">
        <v>40</v>
      </c>
      <c r="B229" s="230" t="s">
        <v>340</v>
      </c>
      <c r="C229" s="230" t="s">
        <v>341</v>
      </c>
      <c r="D229" s="231">
        <v>42866</v>
      </c>
      <c r="E229" s="232">
        <v>14</v>
      </c>
      <c r="F229" s="232">
        <v>93</v>
      </c>
      <c r="G229" s="168">
        <v>141</v>
      </c>
      <c r="H229" s="169">
        <v>62</v>
      </c>
      <c r="I229" s="170">
        <v>1</v>
      </c>
      <c r="J229" s="171">
        <v>1</v>
      </c>
      <c r="K229" s="233">
        <v>23893.66</v>
      </c>
      <c r="L229" s="234">
        <v>6432</v>
      </c>
    </row>
    <row r="230" spans="1:12">
      <c r="A230" s="175"/>
      <c r="B230" s="177"/>
      <c r="C230" s="177" t="s">
        <v>127</v>
      </c>
      <c r="D230" s="173" t="s">
        <v>127</v>
      </c>
      <c r="E230" s="174" t="s">
        <v>127</v>
      </c>
      <c r="F230" s="175" t="s">
        <v>127</v>
      </c>
      <c r="G230" s="176" t="s">
        <v>127</v>
      </c>
      <c r="H230" s="175" t="s">
        <v>127</v>
      </c>
      <c r="I230" s="177" t="s">
        <v>127</v>
      </c>
      <c r="J230" s="178" t="s">
        <v>127</v>
      </c>
      <c r="K230" s="174" t="s">
        <v>127</v>
      </c>
      <c r="L230" s="175" t="s">
        <v>127</v>
      </c>
    </row>
    <row r="231" spans="1:12">
      <c r="A231" s="561" t="s">
        <v>342</v>
      </c>
      <c r="B231" s="561"/>
      <c r="C231" s="172"/>
      <c r="D231" s="173"/>
      <c r="E231" s="174"/>
      <c r="F231" s="175"/>
      <c r="G231" s="176"/>
      <c r="H231" s="175"/>
      <c r="I231" s="177"/>
      <c r="J231" s="41"/>
      <c r="K231" s="174"/>
      <c r="L231" s="175"/>
    </row>
    <row r="232" spans="1:12" ht="15.75">
      <c r="A232" s="560" t="s">
        <v>429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</row>
    <row r="233" spans="1:12" ht="15">
      <c r="A233" s="165"/>
      <c r="B233" s="165"/>
      <c r="C233" s="165"/>
      <c r="D233" s="165"/>
      <c r="E233" s="166"/>
      <c r="F233" s="166"/>
      <c r="G233" s="166"/>
      <c r="H233" s="166"/>
      <c r="I233" s="165"/>
      <c r="J233" s="167"/>
      <c r="K233" s="165"/>
      <c r="L233" s="165"/>
    </row>
    <row r="234" spans="1:12">
      <c r="A234" s="562" t="s">
        <v>250</v>
      </c>
      <c r="B234" s="562"/>
      <c r="C234" s="562"/>
      <c r="D234" s="562"/>
      <c r="E234" s="563" t="s">
        <v>14</v>
      </c>
      <c r="F234" s="563"/>
      <c r="G234" s="564" t="s">
        <v>982</v>
      </c>
      <c r="H234" s="564"/>
      <c r="I234" s="564"/>
      <c r="J234" s="564"/>
      <c r="K234" s="565" t="s">
        <v>248</v>
      </c>
      <c r="L234" s="565"/>
    </row>
    <row r="235" spans="1:12" ht="24">
      <c r="A235" s="290" t="s">
        <v>9</v>
      </c>
      <c r="B235" s="148" t="s">
        <v>246</v>
      </c>
      <c r="C235" s="148" t="s">
        <v>247</v>
      </c>
      <c r="D235" s="235" t="s">
        <v>16</v>
      </c>
      <c r="E235" s="291" t="s">
        <v>18</v>
      </c>
      <c r="F235" s="291" t="s">
        <v>17</v>
      </c>
      <c r="G235" s="151" t="s">
        <v>19</v>
      </c>
      <c r="H235" s="152" t="s">
        <v>4</v>
      </c>
      <c r="I235" s="236" t="s">
        <v>8</v>
      </c>
      <c r="J235" s="154" t="s">
        <v>20</v>
      </c>
      <c r="K235" s="292" t="s">
        <v>19</v>
      </c>
      <c r="L235" s="290" t="s">
        <v>4</v>
      </c>
    </row>
    <row r="236" spans="1:12">
      <c r="A236" s="187">
        <v>1</v>
      </c>
      <c r="B236" s="188" t="s">
        <v>347</v>
      </c>
      <c r="C236" s="188" t="s">
        <v>28</v>
      </c>
      <c r="D236" s="189">
        <v>43139</v>
      </c>
      <c r="E236" s="190">
        <v>1</v>
      </c>
      <c r="F236" s="190">
        <v>4</v>
      </c>
      <c r="G236" s="168">
        <v>497178.08</v>
      </c>
      <c r="H236" s="169">
        <v>87714</v>
      </c>
      <c r="I236" s="170">
        <v>103</v>
      </c>
      <c r="J236" s="171">
        <v>1512</v>
      </c>
      <c r="K236" s="191">
        <v>544630.53</v>
      </c>
      <c r="L236" s="192">
        <v>95982</v>
      </c>
    </row>
    <row r="237" spans="1:12">
      <c r="A237" s="229">
        <v>2</v>
      </c>
      <c r="B237" s="230" t="s">
        <v>307</v>
      </c>
      <c r="C237" s="230" t="s">
        <v>28</v>
      </c>
      <c r="D237" s="231">
        <v>43125</v>
      </c>
      <c r="E237" s="232">
        <v>3</v>
      </c>
      <c r="F237" s="232">
        <v>18</v>
      </c>
      <c r="G237" s="168">
        <v>111703.51</v>
      </c>
      <c r="H237" s="169">
        <v>20320</v>
      </c>
      <c r="I237" s="170">
        <v>69</v>
      </c>
      <c r="J237" s="171">
        <v>672</v>
      </c>
      <c r="K237" s="233">
        <v>702326.94999999797</v>
      </c>
      <c r="L237" s="234">
        <v>128955</v>
      </c>
    </row>
    <row r="238" spans="1:12">
      <c r="A238" s="229">
        <v>3</v>
      </c>
      <c r="B238" s="230" t="s">
        <v>306</v>
      </c>
      <c r="C238" s="230" t="s">
        <v>28</v>
      </c>
      <c r="D238" s="231">
        <v>43125</v>
      </c>
      <c r="E238" s="232">
        <v>3</v>
      </c>
      <c r="F238" s="232">
        <v>18</v>
      </c>
      <c r="G238" s="168">
        <v>108578.61</v>
      </c>
      <c r="H238" s="169">
        <v>19101</v>
      </c>
      <c r="I238" s="170">
        <v>70</v>
      </c>
      <c r="J238" s="171">
        <v>657</v>
      </c>
      <c r="K238" s="233">
        <v>646323.65999999701</v>
      </c>
      <c r="L238" s="234">
        <v>112764</v>
      </c>
    </row>
    <row r="239" spans="1:12">
      <c r="A239" s="229">
        <v>4</v>
      </c>
      <c r="B239" s="230" t="s">
        <v>329</v>
      </c>
      <c r="C239" s="230" t="s">
        <v>138</v>
      </c>
      <c r="D239" s="231">
        <v>43132</v>
      </c>
      <c r="E239" s="232">
        <v>2</v>
      </c>
      <c r="F239" s="232">
        <v>11</v>
      </c>
      <c r="G239" s="168">
        <v>102133.71</v>
      </c>
      <c r="H239" s="169">
        <v>18647</v>
      </c>
      <c r="I239" s="170">
        <v>43</v>
      </c>
      <c r="J239" s="171">
        <v>529</v>
      </c>
      <c r="K239" s="233">
        <v>300480.73</v>
      </c>
      <c r="L239" s="234">
        <v>55534</v>
      </c>
    </row>
    <row r="240" spans="1:12">
      <c r="A240" s="229">
        <v>5</v>
      </c>
      <c r="B240" s="230" t="s">
        <v>330</v>
      </c>
      <c r="C240" s="230" t="s">
        <v>331</v>
      </c>
      <c r="D240" s="231">
        <v>43132</v>
      </c>
      <c r="E240" s="232">
        <v>2</v>
      </c>
      <c r="F240" s="232">
        <v>11</v>
      </c>
      <c r="G240" s="168">
        <v>86842.14</v>
      </c>
      <c r="H240" s="169">
        <v>17438</v>
      </c>
      <c r="I240" s="170">
        <v>78</v>
      </c>
      <c r="J240" s="171">
        <v>581</v>
      </c>
      <c r="K240" s="233">
        <v>183036.2</v>
      </c>
      <c r="L240" s="234">
        <v>36544</v>
      </c>
    </row>
    <row r="241" spans="1:12">
      <c r="A241" s="187">
        <v>6</v>
      </c>
      <c r="B241" s="188" t="s">
        <v>358</v>
      </c>
      <c r="C241" s="188" t="s">
        <v>28</v>
      </c>
      <c r="D241" s="189">
        <v>43139</v>
      </c>
      <c r="E241" s="190">
        <v>1</v>
      </c>
      <c r="F241" s="190">
        <v>4</v>
      </c>
      <c r="G241" s="168">
        <v>70596.100000000006</v>
      </c>
      <c r="H241" s="169">
        <v>13050</v>
      </c>
      <c r="I241" s="170">
        <v>42</v>
      </c>
      <c r="J241" s="171">
        <v>578</v>
      </c>
      <c r="K241" s="191">
        <v>70596.100000000006</v>
      </c>
      <c r="L241" s="192">
        <v>13050</v>
      </c>
    </row>
    <row r="242" spans="1:12">
      <c r="A242" s="229">
        <v>7</v>
      </c>
      <c r="B242" s="230" t="s">
        <v>285</v>
      </c>
      <c r="C242" s="230" t="s">
        <v>29</v>
      </c>
      <c r="D242" s="231">
        <v>43118</v>
      </c>
      <c r="E242" s="232">
        <v>4</v>
      </c>
      <c r="F242" s="232">
        <v>25</v>
      </c>
      <c r="G242" s="168">
        <v>37422.019999999997</v>
      </c>
      <c r="H242" s="169">
        <v>6890</v>
      </c>
      <c r="I242" s="170">
        <v>44</v>
      </c>
      <c r="J242" s="171">
        <v>322</v>
      </c>
      <c r="K242" s="233">
        <v>581891.30000000203</v>
      </c>
      <c r="L242" s="234">
        <v>106177</v>
      </c>
    </row>
    <row r="243" spans="1:12">
      <c r="A243" s="229">
        <v>8</v>
      </c>
      <c r="B243" s="230" t="s">
        <v>332</v>
      </c>
      <c r="C243" s="230" t="s">
        <v>28</v>
      </c>
      <c r="D243" s="231">
        <v>43132</v>
      </c>
      <c r="E243" s="232">
        <v>2</v>
      </c>
      <c r="F243" s="232">
        <v>11</v>
      </c>
      <c r="G243" s="168">
        <v>28692.79</v>
      </c>
      <c r="H243" s="169">
        <v>5231</v>
      </c>
      <c r="I243" s="170">
        <v>37</v>
      </c>
      <c r="J243" s="171">
        <v>207</v>
      </c>
      <c r="K243" s="233">
        <v>100816.04</v>
      </c>
      <c r="L243" s="234">
        <v>18894</v>
      </c>
    </row>
    <row r="244" spans="1:12">
      <c r="A244" s="229">
        <v>9</v>
      </c>
      <c r="B244" s="230" t="s">
        <v>229</v>
      </c>
      <c r="C244" s="230" t="s">
        <v>29</v>
      </c>
      <c r="D244" s="231">
        <v>43111</v>
      </c>
      <c r="E244" s="232">
        <v>5</v>
      </c>
      <c r="F244" s="232">
        <v>32</v>
      </c>
      <c r="G244" s="168">
        <v>18393.169999999998</v>
      </c>
      <c r="H244" s="169">
        <v>3268</v>
      </c>
      <c r="I244" s="170">
        <v>26</v>
      </c>
      <c r="J244" s="171">
        <v>138</v>
      </c>
      <c r="K244" s="233">
        <v>421235.560000005</v>
      </c>
      <c r="L244" s="234">
        <v>77799</v>
      </c>
    </row>
    <row r="245" spans="1:12">
      <c r="A245" s="229">
        <v>10</v>
      </c>
      <c r="B245" s="230" t="s">
        <v>185</v>
      </c>
      <c r="C245" s="230" t="s">
        <v>28</v>
      </c>
      <c r="D245" s="231">
        <v>43090</v>
      </c>
      <c r="E245" s="232">
        <v>8</v>
      </c>
      <c r="F245" s="232">
        <v>53</v>
      </c>
      <c r="G245" s="168">
        <v>17669.919999999998</v>
      </c>
      <c r="H245" s="169">
        <v>3832</v>
      </c>
      <c r="I245" s="170">
        <v>46</v>
      </c>
      <c r="J245" s="171">
        <v>165</v>
      </c>
      <c r="K245" s="233">
        <v>1486862.96</v>
      </c>
      <c r="L245" s="234">
        <v>298896</v>
      </c>
    </row>
    <row r="246" spans="1:12">
      <c r="A246" s="229">
        <v>11</v>
      </c>
      <c r="B246" s="230" t="s">
        <v>184</v>
      </c>
      <c r="C246" s="230" t="s">
        <v>28</v>
      </c>
      <c r="D246" s="231">
        <v>43090</v>
      </c>
      <c r="E246" s="232">
        <v>8</v>
      </c>
      <c r="F246" s="232">
        <v>53</v>
      </c>
      <c r="G246" s="168">
        <v>17052.18</v>
      </c>
      <c r="H246" s="169">
        <v>3266</v>
      </c>
      <c r="I246" s="170">
        <v>26</v>
      </c>
      <c r="J246" s="171">
        <v>151</v>
      </c>
      <c r="K246" s="233">
        <v>1673215.2099999799</v>
      </c>
      <c r="L246" s="234">
        <v>309517</v>
      </c>
    </row>
    <row r="247" spans="1:12">
      <c r="A247" s="229">
        <v>12</v>
      </c>
      <c r="B247" s="230" t="s">
        <v>228</v>
      </c>
      <c r="C247" s="230" t="s">
        <v>35</v>
      </c>
      <c r="D247" s="231">
        <v>43111</v>
      </c>
      <c r="E247" s="232">
        <v>5</v>
      </c>
      <c r="F247" s="232">
        <v>32</v>
      </c>
      <c r="G247" s="168">
        <v>16157.97</v>
      </c>
      <c r="H247" s="169">
        <v>2907</v>
      </c>
      <c r="I247" s="170">
        <v>26</v>
      </c>
      <c r="J247" s="171">
        <v>129</v>
      </c>
      <c r="K247" s="233">
        <v>473845.60000000399</v>
      </c>
      <c r="L247" s="234">
        <v>86513</v>
      </c>
    </row>
    <row r="248" spans="1:12">
      <c r="A248" s="187">
        <v>13</v>
      </c>
      <c r="B248" s="188" t="s">
        <v>359</v>
      </c>
      <c r="C248" s="188" t="s">
        <v>35</v>
      </c>
      <c r="D248" s="189">
        <v>43139</v>
      </c>
      <c r="E248" s="190">
        <v>1</v>
      </c>
      <c r="F248" s="190">
        <v>4</v>
      </c>
      <c r="G248" s="168">
        <v>15960.02</v>
      </c>
      <c r="H248" s="169">
        <v>2977</v>
      </c>
      <c r="I248" s="170">
        <v>21</v>
      </c>
      <c r="J248" s="171">
        <v>278</v>
      </c>
      <c r="K248" s="191">
        <v>15960.02</v>
      </c>
      <c r="L248" s="192">
        <v>2977</v>
      </c>
    </row>
    <row r="249" spans="1:12">
      <c r="A249" s="229">
        <v>14</v>
      </c>
      <c r="B249" s="230" t="s">
        <v>308</v>
      </c>
      <c r="C249" s="230" t="s">
        <v>28</v>
      </c>
      <c r="D249" s="231">
        <v>43125</v>
      </c>
      <c r="E249" s="232">
        <v>3</v>
      </c>
      <c r="F249" s="232">
        <v>18</v>
      </c>
      <c r="G249" s="168">
        <v>15093.23</v>
      </c>
      <c r="H249" s="169">
        <v>2778</v>
      </c>
      <c r="I249" s="170">
        <v>20</v>
      </c>
      <c r="J249" s="171">
        <v>119</v>
      </c>
      <c r="K249" s="233">
        <v>136716.48000000001</v>
      </c>
      <c r="L249" s="234">
        <v>25392</v>
      </c>
    </row>
    <row r="250" spans="1:12">
      <c r="A250" s="229">
        <v>15</v>
      </c>
      <c r="B250" s="230" t="s">
        <v>237</v>
      </c>
      <c r="C250" s="230" t="s">
        <v>31</v>
      </c>
      <c r="D250" s="231">
        <v>43118</v>
      </c>
      <c r="E250" s="232">
        <v>4</v>
      </c>
      <c r="F250" s="232">
        <v>25</v>
      </c>
      <c r="G250" s="168">
        <v>13274.2</v>
      </c>
      <c r="H250" s="169">
        <v>2468</v>
      </c>
      <c r="I250" s="170">
        <v>15</v>
      </c>
      <c r="J250" s="171">
        <v>105</v>
      </c>
      <c r="K250" s="233">
        <v>217396</v>
      </c>
      <c r="L250" s="234">
        <v>40657</v>
      </c>
    </row>
    <row r="251" spans="1:12">
      <c r="A251" s="187">
        <v>16</v>
      </c>
      <c r="B251" s="188" t="s">
        <v>360</v>
      </c>
      <c r="C251" s="188" t="s">
        <v>361</v>
      </c>
      <c r="D251" s="189">
        <v>43139</v>
      </c>
      <c r="E251" s="190">
        <v>1</v>
      </c>
      <c r="F251" s="190">
        <v>4</v>
      </c>
      <c r="G251" s="168">
        <v>12887.6</v>
      </c>
      <c r="H251" s="169">
        <v>2578</v>
      </c>
      <c r="I251" s="170">
        <v>46</v>
      </c>
      <c r="J251" s="171">
        <v>301</v>
      </c>
      <c r="K251" s="191">
        <v>12887.6</v>
      </c>
      <c r="L251" s="192">
        <v>2578</v>
      </c>
    </row>
    <row r="252" spans="1:12">
      <c r="A252" s="229">
        <v>17</v>
      </c>
      <c r="B252" s="230" t="s">
        <v>286</v>
      </c>
      <c r="C252" s="230" t="s">
        <v>287</v>
      </c>
      <c r="D252" s="231">
        <v>43118</v>
      </c>
      <c r="E252" s="232">
        <v>4</v>
      </c>
      <c r="F252" s="232">
        <v>25</v>
      </c>
      <c r="G252" s="168">
        <v>6184.02</v>
      </c>
      <c r="H252" s="169">
        <v>1083</v>
      </c>
      <c r="I252" s="170">
        <v>9</v>
      </c>
      <c r="J252" s="171">
        <v>41</v>
      </c>
      <c r="K252" s="233">
        <v>98522.21</v>
      </c>
      <c r="L252" s="234">
        <v>18412</v>
      </c>
    </row>
    <row r="253" spans="1:12">
      <c r="A253" s="229">
        <v>18</v>
      </c>
      <c r="B253" s="230" t="s">
        <v>230</v>
      </c>
      <c r="C253" s="230" t="s">
        <v>231</v>
      </c>
      <c r="D253" s="231">
        <v>43111</v>
      </c>
      <c r="E253" s="232">
        <v>5</v>
      </c>
      <c r="F253" s="232">
        <v>32</v>
      </c>
      <c r="G253" s="168">
        <v>3815.5</v>
      </c>
      <c r="H253" s="169">
        <v>816</v>
      </c>
      <c r="I253" s="170">
        <v>20</v>
      </c>
      <c r="J253" s="171">
        <v>57</v>
      </c>
      <c r="K253" s="233">
        <v>155572.200000001</v>
      </c>
      <c r="L253" s="234">
        <v>31792</v>
      </c>
    </row>
    <row r="254" spans="1:12">
      <c r="A254" s="187">
        <v>19</v>
      </c>
      <c r="B254" s="188" t="s">
        <v>362</v>
      </c>
      <c r="C254" s="188" t="s">
        <v>132</v>
      </c>
      <c r="D254" s="189">
        <v>43139</v>
      </c>
      <c r="E254" s="190">
        <v>1</v>
      </c>
      <c r="F254" s="190">
        <v>4</v>
      </c>
      <c r="G254" s="168">
        <v>3698.4</v>
      </c>
      <c r="H254" s="169">
        <v>651</v>
      </c>
      <c r="I254" s="170">
        <v>3</v>
      </c>
      <c r="J254" s="171">
        <v>21</v>
      </c>
      <c r="K254" s="191">
        <v>4224.8999999999996</v>
      </c>
      <c r="L254" s="192">
        <v>819</v>
      </c>
    </row>
    <row r="255" spans="1:12">
      <c r="A255" s="229">
        <v>20</v>
      </c>
      <c r="B255" s="230" t="s">
        <v>156</v>
      </c>
      <c r="C255" s="230" t="s">
        <v>28</v>
      </c>
      <c r="D255" s="231">
        <v>43062</v>
      </c>
      <c r="E255" s="232">
        <v>12</v>
      </c>
      <c r="F255" s="232">
        <v>81</v>
      </c>
      <c r="G255" s="168">
        <v>3253.05</v>
      </c>
      <c r="H255" s="169">
        <v>748</v>
      </c>
      <c r="I255" s="170">
        <v>16</v>
      </c>
      <c r="J255" s="171">
        <v>46</v>
      </c>
      <c r="K255" s="233">
        <v>1562042.30999999</v>
      </c>
      <c r="L255" s="234">
        <v>313503</v>
      </c>
    </row>
    <row r="256" spans="1:12">
      <c r="A256" s="229">
        <v>21</v>
      </c>
      <c r="B256" s="230" t="s">
        <v>199</v>
      </c>
      <c r="C256" s="230" t="s">
        <v>28</v>
      </c>
      <c r="D256" s="231">
        <v>43097</v>
      </c>
      <c r="E256" s="232">
        <v>7</v>
      </c>
      <c r="F256" s="232">
        <v>46</v>
      </c>
      <c r="G256" s="168">
        <v>3050.98</v>
      </c>
      <c r="H256" s="169">
        <v>527</v>
      </c>
      <c r="I256" s="170">
        <v>5</v>
      </c>
      <c r="J256" s="171">
        <v>14</v>
      </c>
      <c r="K256" s="233">
        <v>507823.56000000599</v>
      </c>
      <c r="L256" s="234">
        <v>94645</v>
      </c>
    </row>
    <row r="257" spans="1:12">
      <c r="A257" s="229">
        <v>22</v>
      </c>
      <c r="B257" s="230" t="s">
        <v>333</v>
      </c>
      <c r="C257" s="230" t="s">
        <v>231</v>
      </c>
      <c r="D257" s="231">
        <v>43132</v>
      </c>
      <c r="E257" s="232">
        <v>2</v>
      </c>
      <c r="F257" s="232">
        <v>11</v>
      </c>
      <c r="G257" s="168">
        <v>3012.54</v>
      </c>
      <c r="H257" s="169">
        <v>562</v>
      </c>
      <c r="I257" s="170">
        <v>17</v>
      </c>
      <c r="J257" s="171">
        <v>52</v>
      </c>
      <c r="K257" s="233">
        <v>17175.86</v>
      </c>
      <c r="L257" s="234">
        <v>3212</v>
      </c>
    </row>
    <row r="258" spans="1:12">
      <c r="A258" s="187">
        <v>23</v>
      </c>
      <c r="B258" s="188" t="s">
        <v>363</v>
      </c>
      <c r="C258" s="188" t="s">
        <v>31</v>
      </c>
      <c r="D258" s="189">
        <v>43139</v>
      </c>
      <c r="E258" s="190">
        <v>1</v>
      </c>
      <c r="F258" s="190">
        <v>4</v>
      </c>
      <c r="G258" s="168">
        <v>2468.9899999999998</v>
      </c>
      <c r="H258" s="169">
        <v>440</v>
      </c>
      <c r="I258" s="170">
        <v>10</v>
      </c>
      <c r="J258" s="171">
        <v>95</v>
      </c>
      <c r="K258" s="191">
        <v>2552.9899999999998</v>
      </c>
      <c r="L258" s="192">
        <v>503</v>
      </c>
    </row>
    <row r="259" spans="1:12">
      <c r="A259" s="187">
        <v>24</v>
      </c>
      <c r="B259" s="188" t="s">
        <v>364</v>
      </c>
      <c r="C259" s="188" t="s">
        <v>293</v>
      </c>
      <c r="D259" s="189">
        <v>43139</v>
      </c>
      <c r="E259" s="190">
        <v>1</v>
      </c>
      <c r="F259" s="190">
        <v>4</v>
      </c>
      <c r="G259" s="168">
        <v>2411</v>
      </c>
      <c r="H259" s="169">
        <v>456</v>
      </c>
      <c r="I259" s="170">
        <v>1</v>
      </c>
      <c r="J259" s="171">
        <v>16</v>
      </c>
      <c r="K259" s="191">
        <v>2411</v>
      </c>
      <c r="L259" s="192">
        <v>456</v>
      </c>
    </row>
    <row r="260" spans="1:12">
      <c r="A260" s="229">
        <v>25</v>
      </c>
      <c r="B260" s="230" t="s">
        <v>177</v>
      </c>
      <c r="C260" s="230" t="s">
        <v>28</v>
      </c>
      <c r="D260" s="231">
        <v>43083</v>
      </c>
      <c r="E260" s="232">
        <v>9</v>
      </c>
      <c r="F260" s="232">
        <v>60</v>
      </c>
      <c r="G260" s="168">
        <v>1893.4</v>
      </c>
      <c r="H260" s="169">
        <v>327</v>
      </c>
      <c r="I260" s="170">
        <v>4</v>
      </c>
      <c r="J260" s="171">
        <v>13</v>
      </c>
      <c r="K260" s="233">
        <v>2665036.8300000201</v>
      </c>
      <c r="L260" s="234">
        <v>420712</v>
      </c>
    </row>
    <row r="261" spans="1:12">
      <c r="A261" s="229">
        <v>26</v>
      </c>
      <c r="B261" s="230" t="s">
        <v>167</v>
      </c>
      <c r="C261" s="230" t="s">
        <v>29</v>
      </c>
      <c r="D261" s="231">
        <v>43076</v>
      </c>
      <c r="E261" s="232">
        <v>10</v>
      </c>
      <c r="F261" s="232">
        <v>66</v>
      </c>
      <c r="G261" s="168">
        <v>1848.44</v>
      </c>
      <c r="H261" s="169">
        <v>399</v>
      </c>
      <c r="I261" s="170">
        <v>8</v>
      </c>
      <c r="J261" s="171">
        <v>13</v>
      </c>
      <c r="K261" s="233">
        <v>585656.37000000197</v>
      </c>
      <c r="L261" s="234">
        <v>117352</v>
      </c>
    </row>
    <row r="262" spans="1:12">
      <c r="A262" s="187">
        <v>27</v>
      </c>
      <c r="B262" s="188" t="s">
        <v>365</v>
      </c>
      <c r="C262" s="188" t="s">
        <v>366</v>
      </c>
      <c r="D262" s="189">
        <v>43139</v>
      </c>
      <c r="E262" s="190">
        <v>1</v>
      </c>
      <c r="F262" s="190">
        <v>4</v>
      </c>
      <c r="G262" s="168">
        <v>1322.51</v>
      </c>
      <c r="H262" s="169">
        <v>250</v>
      </c>
      <c r="I262" s="170">
        <v>5</v>
      </c>
      <c r="J262" s="171">
        <v>37</v>
      </c>
      <c r="K262" s="191">
        <v>1322.51</v>
      </c>
      <c r="L262" s="192">
        <v>250</v>
      </c>
    </row>
    <row r="263" spans="1:12">
      <c r="A263" s="229">
        <v>28</v>
      </c>
      <c r="B263" s="230" t="s">
        <v>211</v>
      </c>
      <c r="C263" s="230" t="s">
        <v>133</v>
      </c>
      <c r="D263" s="231">
        <v>43104</v>
      </c>
      <c r="E263" s="232">
        <v>6</v>
      </c>
      <c r="F263" s="232">
        <v>37</v>
      </c>
      <c r="G263" s="168">
        <v>1199.58</v>
      </c>
      <c r="H263" s="169">
        <v>202</v>
      </c>
      <c r="I263" s="170">
        <v>2</v>
      </c>
      <c r="J263" s="171">
        <v>6</v>
      </c>
      <c r="K263" s="233">
        <v>332072.780000003</v>
      </c>
      <c r="L263" s="234">
        <v>61733</v>
      </c>
    </row>
    <row r="264" spans="1:12">
      <c r="A264" s="229">
        <v>29</v>
      </c>
      <c r="B264" s="230" t="s">
        <v>168</v>
      </c>
      <c r="C264" s="230" t="s">
        <v>169</v>
      </c>
      <c r="D264" s="231">
        <v>43076</v>
      </c>
      <c r="E264" s="232">
        <v>10</v>
      </c>
      <c r="F264" s="232">
        <v>67</v>
      </c>
      <c r="G264" s="168">
        <v>990.35</v>
      </c>
      <c r="H264" s="169">
        <v>171</v>
      </c>
      <c r="I264" s="170">
        <v>2</v>
      </c>
      <c r="J264" s="171">
        <v>6</v>
      </c>
      <c r="K264" s="233">
        <v>346877.080000002</v>
      </c>
      <c r="L264" s="234">
        <v>65364</v>
      </c>
    </row>
    <row r="265" spans="1:12">
      <c r="A265" s="229">
        <v>30</v>
      </c>
      <c r="B265" s="230" t="s">
        <v>309</v>
      </c>
      <c r="C265" s="230" t="s">
        <v>310</v>
      </c>
      <c r="D265" s="231">
        <v>43125</v>
      </c>
      <c r="E265" s="232">
        <v>3</v>
      </c>
      <c r="F265" s="232">
        <v>18</v>
      </c>
      <c r="G265" s="168">
        <v>756.15</v>
      </c>
      <c r="H265" s="169">
        <v>129</v>
      </c>
      <c r="I265" s="170">
        <v>3</v>
      </c>
      <c r="J265" s="171">
        <v>8</v>
      </c>
      <c r="K265" s="233">
        <v>11725.78</v>
      </c>
      <c r="L265" s="234">
        <v>2046</v>
      </c>
    </row>
    <row r="266" spans="1:12">
      <c r="A266" s="229">
        <v>31</v>
      </c>
      <c r="B266" s="230" t="s">
        <v>312</v>
      </c>
      <c r="C266" s="230" t="s">
        <v>313</v>
      </c>
      <c r="D266" s="231">
        <v>42936</v>
      </c>
      <c r="E266" s="232">
        <v>16</v>
      </c>
      <c r="F266" s="232">
        <v>111</v>
      </c>
      <c r="G266" s="168">
        <v>708.45</v>
      </c>
      <c r="H266" s="169">
        <v>125</v>
      </c>
      <c r="I266" s="170">
        <v>4</v>
      </c>
      <c r="J266" s="171">
        <v>12</v>
      </c>
      <c r="K266" s="233">
        <v>996582.21000000404</v>
      </c>
      <c r="L266" s="234">
        <v>174043</v>
      </c>
    </row>
    <row r="267" spans="1:12">
      <c r="A267" s="229">
        <v>32</v>
      </c>
      <c r="B267" s="230" t="s">
        <v>334</v>
      </c>
      <c r="C267" s="230" t="s">
        <v>335</v>
      </c>
      <c r="D267" s="231">
        <v>43132</v>
      </c>
      <c r="E267" s="232">
        <v>2</v>
      </c>
      <c r="F267" s="232">
        <v>11</v>
      </c>
      <c r="G267" s="168">
        <v>702.47</v>
      </c>
      <c r="H267" s="169">
        <v>124</v>
      </c>
      <c r="I267" s="170">
        <v>3</v>
      </c>
      <c r="J267" s="171">
        <v>12</v>
      </c>
      <c r="K267" s="233">
        <v>3392.41</v>
      </c>
      <c r="L267" s="234">
        <v>661</v>
      </c>
    </row>
    <row r="268" spans="1:12">
      <c r="A268" s="229">
        <v>33</v>
      </c>
      <c r="B268" s="230" t="s">
        <v>289</v>
      </c>
      <c r="C268" s="230" t="s">
        <v>290</v>
      </c>
      <c r="D268" s="231">
        <v>43118</v>
      </c>
      <c r="E268" s="232">
        <v>4</v>
      </c>
      <c r="F268" s="232">
        <v>23</v>
      </c>
      <c r="G268" s="168">
        <v>490.02</v>
      </c>
      <c r="H268" s="169">
        <v>83</v>
      </c>
      <c r="I268" s="170">
        <v>2</v>
      </c>
      <c r="J268" s="171">
        <v>4</v>
      </c>
      <c r="K268" s="233">
        <v>31306.55</v>
      </c>
      <c r="L268" s="234">
        <v>6136</v>
      </c>
    </row>
    <row r="269" spans="1:12">
      <c r="A269" s="229">
        <v>34</v>
      </c>
      <c r="B269" s="230" t="s">
        <v>367</v>
      </c>
      <c r="C269" s="230" t="s">
        <v>368</v>
      </c>
      <c r="D269" s="231">
        <v>27887</v>
      </c>
      <c r="E269" s="232">
        <v>4</v>
      </c>
      <c r="F269" s="232">
        <v>23</v>
      </c>
      <c r="G269" s="168">
        <v>307</v>
      </c>
      <c r="H269" s="169">
        <v>120</v>
      </c>
      <c r="I269" s="170">
        <v>1</v>
      </c>
      <c r="J269" s="171">
        <v>1</v>
      </c>
      <c r="K269" s="233">
        <v>10898</v>
      </c>
      <c r="L269" s="234">
        <v>2319</v>
      </c>
    </row>
    <row r="270" spans="1:12">
      <c r="A270" s="229">
        <v>35</v>
      </c>
      <c r="B270" s="230" t="s">
        <v>212</v>
      </c>
      <c r="C270" s="230" t="s">
        <v>138</v>
      </c>
      <c r="D270" s="231">
        <v>43104</v>
      </c>
      <c r="E270" s="232">
        <v>6</v>
      </c>
      <c r="F270" s="232">
        <v>39</v>
      </c>
      <c r="G270" s="168">
        <v>284.55</v>
      </c>
      <c r="H270" s="169">
        <v>44</v>
      </c>
      <c r="I270" s="170">
        <v>2</v>
      </c>
      <c r="J270" s="171">
        <v>6</v>
      </c>
      <c r="K270" s="233">
        <v>330625.150000002</v>
      </c>
      <c r="L270" s="234">
        <v>60468</v>
      </c>
    </row>
    <row r="271" spans="1:12">
      <c r="A271" s="229">
        <v>36</v>
      </c>
      <c r="B271" s="230" t="s">
        <v>369</v>
      </c>
      <c r="C271" s="230" t="s">
        <v>293</v>
      </c>
      <c r="D271" s="231"/>
      <c r="E271" s="232">
        <v>1</v>
      </c>
      <c r="F271" s="232">
        <v>1</v>
      </c>
      <c r="G271" s="168">
        <v>283.5</v>
      </c>
      <c r="H271" s="169">
        <v>68</v>
      </c>
      <c r="I271" s="170">
        <v>1</v>
      </c>
      <c r="J271" s="171">
        <v>1</v>
      </c>
      <c r="K271" s="233">
        <v>283.5</v>
      </c>
      <c r="L271" s="234">
        <v>68</v>
      </c>
    </row>
    <row r="272" spans="1:12">
      <c r="A272" s="229">
        <v>37</v>
      </c>
      <c r="B272" s="230" t="s">
        <v>158</v>
      </c>
      <c r="C272" s="230" t="s">
        <v>159</v>
      </c>
      <c r="D272" s="231">
        <v>43062</v>
      </c>
      <c r="E272" s="232">
        <v>12</v>
      </c>
      <c r="F272" s="232">
        <v>79</v>
      </c>
      <c r="G272" s="168">
        <v>271.7</v>
      </c>
      <c r="H272" s="169">
        <v>44</v>
      </c>
      <c r="I272" s="170">
        <v>1</v>
      </c>
      <c r="J272" s="171">
        <v>2</v>
      </c>
      <c r="K272" s="233">
        <v>95307.520000000004</v>
      </c>
      <c r="L272" s="234">
        <v>18097</v>
      </c>
    </row>
    <row r="273" spans="1:12">
      <c r="A273" s="229">
        <v>38</v>
      </c>
      <c r="B273" s="230" t="s">
        <v>370</v>
      </c>
      <c r="C273" s="230" t="s">
        <v>132</v>
      </c>
      <c r="D273" s="231">
        <v>43020</v>
      </c>
      <c r="E273" s="232">
        <v>4</v>
      </c>
      <c r="F273" s="232">
        <v>23</v>
      </c>
      <c r="G273" s="168">
        <v>247.9</v>
      </c>
      <c r="H273" s="169">
        <v>53</v>
      </c>
      <c r="I273" s="170">
        <v>1</v>
      </c>
      <c r="J273" s="171">
        <v>1</v>
      </c>
      <c r="K273" s="233">
        <v>5609.95</v>
      </c>
      <c r="L273" s="234">
        <v>1269</v>
      </c>
    </row>
    <row r="274" spans="1:12">
      <c r="A274" s="229">
        <v>39</v>
      </c>
      <c r="B274" s="230" t="s">
        <v>371</v>
      </c>
      <c r="C274" s="230" t="s">
        <v>372</v>
      </c>
      <c r="D274" s="231">
        <v>42334</v>
      </c>
      <c r="E274" s="232">
        <v>13</v>
      </c>
      <c r="F274" s="232">
        <v>89</v>
      </c>
      <c r="G274" s="168">
        <v>157</v>
      </c>
      <c r="H274" s="169">
        <v>66</v>
      </c>
      <c r="I274" s="170">
        <v>1</v>
      </c>
      <c r="J274" s="171">
        <v>1</v>
      </c>
      <c r="K274" s="233">
        <v>95850.31</v>
      </c>
      <c r="L274" s="234">
        <v>18781</v>
      </c>
    </row>
    <row r="275" spans="1:12">
      <c r="A275" s="229">
        <v>40</v>
      </c>
      <c r="B275" s="230" t="s">
        <v>373</v>
      </c>
      <c r="C275" s="230" t="s">
        <v>374</v>
      </c>
      <c r="D275" s="231">
        <v>43020</v>
      </c>
      <c r="E275" s="232">
        <v>10</v>
      </c>
      <c r="F275" s="232">
        <v>65</v>
      </c>
      <c r="G275" s="168">
        <v>156</v>
      </c>
      <c r="H275" s="169">
        <v>90</v>
      </c>
      <c r="I275" s="170">
        <v>1</v>
      </c>
      <c r="J275" s="171">
        <v>1</v>
      </c>
      <c r="K275" s="233">
        <v>310681.01</v>
      </c>
      <c r="L275" s="234">
        <v>63223</v>
      </c>
    </row>
    <row r="276" spans="1:12">
      <c r="A276" s="175"/>
      <c r="B276" s="177"/>
      <c r="C276" s="177" t="s">
        <v>127</v>
      </c>
      <c r="D276" s="173" t="s">
        <v>127</v>
      </c>
      <c r="E276" s="174" t="s">
        <v>127</v>
      </c>
      <c r="F276" s="175" t="s">
        <v>127</v>
      </c>
      <c r="G276" s="176" t="s">
        <v>127</v>
      </c>
      <c r="H276" s="175" t="s">
        <v>127</v>
      </c>
      <c r="I276" s="177" t="s">
        <v>127</v>
      </c>
      <c r="J276" s="178" t="s">
        <v>127</v>
      </c>
      <c r="K276" s="174" t="s">
        <v>127</v>
      </c>
      <c r="L276" s="175" t="s">
        <v>127</v>
      </c>
    </row>
    <row r="277" spans="1:12">
      <c r="A277" s="561" t="s">
        <v>375</v>
      </c>
      <c r="B277" s="561"/>
      <c r="C277" s="172"/>
      <c r="D277" s="173"/>
      <c r="E277" s="174"/>
      <c r="F277" s="175"/>
      <c r="G277" s="176"/>
      <c r="H277" s="175"/>
      <c r="I277" s="177"/>
      <c r="J277" s="41"/>
      <c r="K277" s="174"/>
      <c r="L277" s="175"/>
    </row>
    <row r="278" spans="1:12" ht="15.75">
      <c r="A278" s="560" t="s">
        <v>430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</row>
    <row r="279" spans="1:12" ht="15">
      <c r="A279" s="165"/>
      <c r="B279" s="165"/>
      <c r="C279" s="165"/>
      <c r="D279" s="165"/>
      <c r="E279" s="166"/>
      <c r="F279" s="166"/>
      <c r="G279" s="166"/>
      <c r="H279" s="166"/>
      <c r="I279" s="165"/>
      <c r="J279" s="167"/>
      <c r="K279" s="165"/>
      <c r="L279" s="165"/>
    </row>
    <row r="280" spans="1:12">
      <c r="A280" s="562" t="s">
        <v>250</v>
      </c>
      <c r="B280" s="562"/>
      <c r="C280" s="562"/>
      <c r="D280" s="562"/>
      <c r="E280" s="563" t="s">
        <v>14</v>
      </c>
      <c r="F280" s="563"/>
      <c r="G280" s="564" t="s">
        <v>982</v>
      </c>
      <c r="H280" s="564"/>
      <c r="I280" s="564"/>
      <c r="J280" s="564"/>
      <c r="K280" s="565" t="s">
        <v>248</v>
      </c>
      <c r="L280" s="565"/>
    </row>
    <row r="281" spans="1:12" ht="24">
      <c r="A281" s="295" t="s">
        <v>9</v>
      </c>
      <c r="B281" s="148" t="s">
        <v>246</v>
      </c>
      <c r="C281" s="148" t="s">
        <v>247</v>
      </c>
      <c r="D281" s="235" t="s">
        <v>16</v>
      </c>
      <c r="E281" s="296" t="s">
        <v>18</v>
      </c>
      <c r="F281" s="296" t="s">
        <v>17</v>
      </c>
      <c r="G281" s="151" t="s">
        <v>19</v>
      </c>
      <c r="H281" s="152" t="s">
        <v>4</v>
      </c>
      <c r="I281" s="236" t="s">
        <v>8</v>
      </c>
      <c r="J281" s="154" t="s">
        <v>20</v>
      </c>
      <c r="K281" s="297" t="s">
        <v>19</v>
      </c>
      <c r="L281" s="295" t="s">
        <v>4</v>
      </c>
    </row>
    <row r="282" spans="1:12">
      <c r="A282" s="187">
        <v>1</v>
      </c>
      <c r="B282" s="188" t="s">
        <v>385</v>
      </c>
      <c r="C282" s="188" t="s">
        <v>28</v>
      </c>
      <c r="D282" s="189">
        <v>43146</v>
      </c>
      <c r="E282" s="190">
        <v>1</v>
      </c>
      <c r="F282" s="190">
        <v>4</v>
      </c>
      <c r="G282" s="168">
        <v>442383.22</v>
      </c>
      <c r="H282" s="169">
        <v>74219</v>
      </c>
      <c r="I282" s="170">
        <v>89</v>
      </c>
      <c r="J282" s="171">
        <v>1128</v>
      </c>
      <c r="K282" s="191">
        <v>442383.22</v>
      </c>
      <c r="L282" s="192">
        <v>74219</v>
      </c>
    </row>
    <row r="283" spans="1:12">
      <c r="A283" s="229">
        <v>2</v>
      </c>
      <c r="B283" s="230" t="s">
        <v>347</v>
      </c>
      <c r="C283" s="230" t="s">
        <v>28</v>
      </c>
      <c r="D283" s="231">
        <v>43139</v>
      </c>
      <c r="E283" s="232">
        <v>2</v>
      </c>
      <c r="F283" s="232">
        <v>11</v>
      </c>
      <c r="G283" s="168">
        <v>430364.52</v>
      </c>
      <c r="H283" s="169">
        <v>77127</v>
      </c>
      <c r="I283" s="170">
        <v>91</v>
      </c>
      <c r="J283" s="171">
        <v>1297</v>
      </c>
      <c r="K283" s="233">
        <v>1511181.02</v>
      </c>
      <c r="L283" s="234">
        <v>271251</v>
      </c>
    </row>
    <row r="284" spans="1:12">
      <c r="A284" s="187">
        <v>3</v>
      </c>
      <c r="B284" s="188" t="s">
        <v>386</v>
      </c>
      <c r="C284" s="188" t="s">
        <v>28</v>
      </c>
      <c r="D284" s="189">
        <v>43146</v>
      </c>
      <c r="E284" s="190">
        <v>1</v>
      </c>
      <c r="F284" s="190">
        <v>4</v>
      </c>
      <c r="G284" s="168">
        <v>99894.039999999906</v>
      </c>
      <c r="H284" s="169">
        <v>18610</v>
      </c>
      <c r="I284" s="170">
        <v>49</v>
      </c>
      <c r="J284" s="171">
        <v>714</v>
      </c>
      <c r="K284" s="191">
        <v>99894.04</v>
      </c>
      <c r="L284" s="192">
        <v>18610</v>
      </c>
    </row>
    <row r="285" spans="1:12">
      <c r="A285" s="229">
        <v>4</v>
      </c>
      <c r="B285" s="230" t="s">
        <v>330</v>
      </c>
      <c r="C285" s="230" t="s">
        <v>331</v>
      </c>
      <c r="D285" s="231">
        <v>43132</v>
      </c>
      <c r="E285" s="232">
        <v>3</v>
      </c>
      <c r="F285" s="232">
        <v>18</v>
      </c>
      <c r="G285" s="168">
        <v>64657.269999999902</v>
      </c>
      <c r="H285" s="169">
        <v>13066</v>
      </c>
      <c r="I285" s="170">
        <v>72</v>
      </c>
      <c r="J285" s="171">
        <v>511</v>
      </c>
      <c r="K285" s="233">
        <v>385317.82</v>
      </c>
      <c r="L285" s="234">
        <v>77178</v>
      </c>
    </row>
    <row r="286" spans="1:12">
      <c r="A286" s="229">
        <v>5</v>
      </c>
      <c r="B286" s="230" t="s">
        <v>307</v>
      </c>
      <c r="C286" s="230" t="s">
        <v>28</v>
      </c>
      <c r="D286" s="231">
        <v>43125</v>
      </c>
      <c r="E286" s="232">
        <v>4</v>
      </c>
      <c r="F286" s="232">
        <v>25</v>
      </c>
      <c r="G286" s="168">
        <v>63108.3299999999</v>
      </c>
      <c r="H286" s="169">
        <v>11404</v>
      </c>
      <c r="I286" s="170">
        <v>57</v>
      </c>
      <c r="J286" s="171">
        <v>511</v>
      </c>
      <c r="K286" s="233">
        <v>866180.37999999698</v>
      </c>
      <c r="L286" s="234">
        <v>159125</v>
      </c>
    </row>
    <row r="287" spans="1:12">
      <c r="A287" s="229">
        <v>6</v>
      </c>
      <c r="B287" s="230" t="s">
        <v>329</v>
      </c>
      <c r="C287" s="230" t="s">
        <v>138</v>
      </c>
      <c r="D287" s="231">
        <v>43132</v>
      </c>
      <c r="E287" s="232">
        <v>3</v>
      </c>
      <c r="F287" s="232">
        <v>18</v>
      </c>
      <c r="G287" s="168">
        <v>61743.58</v>
      </c>
      <c r="H287" s="169">
        <v>11190</v>
      </c>
      <c r="I287" s="170">
        <v>43</v>
      </c>
      <c r="J287" s="171">
        <v>451</v>
      </c>
      <c r="K287" s="233">
        <v>457723.73</v>
      </c>
      <c r="L287" s="234">
        <v>84638</v>
      </c>
    </row>
    <row r="288" spans="1:12">
      <c r="A288" s="229">
        <v>7</v>
      </c>
      <c r="B288" s="230" t="s">
        <v>306</v>
      </c>
      <c r="C288" s="230" t="s">
        <v>28</v>
      </c>
      <c r="D288" s="231">
        <v>43125</v>
      </c>
      <c r="E288" s="232">
        <v>4</v>
      </c>
      <c r="F288" s="232">
        <v>25</v>
      </c>
      <c r="G288" s="168">
        <v>53040.21</v>
      </c>
      <c r="H288" s="169">
        <v>9877</v>
      </c>
      <c r="I288" s="170">
        <v>60</v>
      </c>
      <c r="J288" s="171">
        <v>504</v>
      </c>
      <c r="K288" s="233">
        <v>821746.31999999599</v>
      </c>
      <c r="L288" s="234">
        <v>144790</v>
      </c>
    </row>
    <row r="289" spans="1:12">
      <c r="A289" s="229">
        <v>8</v>
      </c>
      <c r="B289" s="230" t="s">
        <v>358</v>
      </c>
      <c r="C289" s="230" t="s">
        <v>28</v>
      </c>
      <c r="D289" s="231">
        <v>43139</v>
      </c>
      <c r="E289" s="232">
        <v>2</v>
      </c>
      <c r="F289" s="232">
        <v>11</v>
      </c>
      <c r="G289" s="168">
        <v>35854.910000000003</v>
      </c>
      <c r="H289" s="169">
        <v>6614</v>
      </c>
      <c r="I289" s="170">
        <v>41</v>
      </c>
      <c r="J289" s="171">
        <v>428</v>
      </c>
      <c r="K289" s="233">
        <v>171831.27</v>
      </c>
      <c r="L289" s="234">
        <v>32082</v>
      </c>
    </row>
    <row r="290" spans="1:12">
      <c r="A290" s="229">
        <v>9</v>
      </c>
      <c r="B290" s="230" t="s">
        <v>332</v>
      </c>
      <c r="C290" s="230" t="s">
        <v>28</v>
      </c>
      <c r="D290" s="231">
        <v>43132</v>
      </c>
      <c r="E290" s="232">
        <v>3</v>
      </c>
      <c r="F290" s="232">
        <v>18</v>
      </c>
      <c r="G290" s="168">
        <v>15807.04</v>
      </c>
      <c r="H290" s="169">
        <v>2823</v>
      </c>
      <c r="I290" s="170">
        <v>24</v>
      </c>
      <c r="J290" s="171">
        <v>137</v>
      </c>
      <c r="K290" s="233">
        <v>143884.79</v>
      </c>
      <c r="L290" s="234">
        <v>26814</v>
      </c>
    </row>
    <row r="291" spans="1:12">
      <c r="A291" s="229">
        <v>10</v>
      </c>
      <c r="B291" s="230" t="s">
        <v>229</v>
      </c>
      <c r="C291" s="230" t="s">
        <v>29</v>
      </c>
      <c r="D291" s="231">
        <v>43111</v>
      </c>
      <c r="E291" s="232">
        <v>6</v>
      </c>
      <c r="F291" s="232">
        <v>39</v>
      </c>
      <c r="G291" s="168">
        <v>15490.62</v>
      </c>
      <c r="H291" s="169">
        <v>2774</v>
      </c>
      <c r="I291" s="170">
        <v>18</v>
      </c>
      <c r="J291" s="171">
        <v>127</v>
      </c>
      <c r="K291" s="233">
        <v>461409.520000007</v>
      </c>
      <c r="L291" s="234">
        <v>85101</v>
      </c>
    </row>
    <row r="292" spans="1:12">
      <c r="A292" s="229">
        <v>11</v>
      </c>
      <c r="B292" s="230" t="s">
        <v>285</v>
      </c>
      <c r="C292" s="230" t="s">
        <v>29</v>
      </c>
      <c r="D292" s="231">
        <v>43118</v>
      </c>
      <c r="E292" s="232">
        <v>5</v>
      </c>
      <c r="F292" s="232">
        <v>32</v>
      </c>
      <c r="G292" s="168">
        <v>14671.98</v>
      </c>
      <c r="H292" s="169">
        <v>2724</v>
      </c>
      <c r="I292" s="170">
        <v>22</v>
      </c>
      <c r="J292" s="171">
        <v>173</v>
      </c>
      <c r="K292" s="233">
        <v>635528.53000000201</v>
      </c>
      <c r="L292" s="234">
        <v>116362</v>
      </c>
    </row>
    <row r="293" spans="1:12">
      <c r="A293" s="229">
        <v>12</v>
      </c>
      <c r="B293" s="230" t="s">
        <v>185</v>
      </c>
      <c r="C293" s="230" t="s">
        <v>28</v>
      </c>
      <c r="D293" s="231">
        <v>43090</v>
      </c>
      <c r="E293" s="232">
        <v>9</v>
      </c>
      <c r="F293" s="232">
        <v>60</v>
      </c>
      <c r="G293" s="168">
        <v>12358.13</v>
      </c>
      <c r="H293" s="169">
        <v>2602</v>
      </c>
      <c r="I293" s="170">
        <v>33</v>
      </c>
      <c r="J293" s="171">
        <v>113</v>
      </c>
      <c r="K293" s="233">
        <v>1534139.07</v>
      </c>
      <c r="L293" s="234">
        <v>308666</v>
      </c>
    </row>
    <row r="294" spans="1:12">
      <c r="A294" s="187">
        <v>13</v>
      </c>
      <c r="B294" s="188" t="s">
        <v>387</v>
      </c>
      <c r="C294" s="188" t="s">
        <v>28</v>
      </c>
      <c r="D294" s="189">
        <v>43146</v>
      </c>
      <c r="E294" s="190">
        <v>1</v>
      </c>
      <c r="F294" s="190">
        <v>4</v>
      </c>
      <c r="G294" s="168">
        <v>10081.74</v>
      </c>
      <c r="H294" s="169">
        <v>1908</v>
      </c>
      <c r="I294" s="170">
        <v>13</v>
      </c>
      <c r="J294" s="171">
        <v>118</v>
      </c>
      <c r="K294" s="191">
        <v>10342.74</v>
      </c>
      <c r="L294" s="192">
        <v>1967</v>
      </c>
    </row>
    <row r="295" spans="1:12">
      <c r="A295" s="229">
        <v>14</v>
      </c>
      <c r="B295" s="230" t="s">
        <v>360</v>
      </c>
      <c r="C295" s="230" t="s">
        <v>361</v>
      </c>
      <c r="D295" s="231">
        <v>43139</v>
      </c>
      <c r="E295" s="232">
        <v>2</v>
      </c>
      <c r="F295" s="232">
        <v>11</v>
      </c>
      <c r="G295" s="168">
        <v>9218.42</v>
      </c>
      <c r="H295" s="169">
        <v>1814</v>
      </c>
      <c r="I295" s="170">
        <v>43</v>
      </c>
      <c r="J295" s="171">
        <v>177</v>
      </c>
      <c r="K295" s="233">
        <v>44455.859999999899</v>
      </c>
      <c r="L295" s="234">
        <v>8909</v>
      </c>
    </row>
    <row r="296" spans="1:12">
      <c r="A296" s="229">
        <v>15</v>
      </c>
      <c r="B296" s="230" t="s">
        <v>228</v>
      </c>
      <c r="C296" s="230" t="s">
        <v>35</v>
      </c>
      <c r="D296" s="231">
        <v>43111</v>
      </c>
      <c r="E296" s="232">
        <v>6</v>
      </c>
      <c r="F296" s="232">
        <v>39</v>
      </c>
      <c r="G296" s="168">
        <v>8331.86</v>
      </c>
      <c r="H296" s="169">
        <v>1440</v>
      </c>
      <c r="I296" s="170">
        <v>15</v>
      </c>
      <c r="J296" s="171">
        <v>67</v>
      </c>
      <c r="K296" s="233">
        <v>501593.95000000502</v>
      </c>
      <c r="L296" s="234">
        <v>91511</v>
      </c>
    </row>
    <row r="297" spans="1:12">
      <c r="A297" s="229">
        <v>16</v>
      </c>
      <c r="B297" s="230" t="s">
        <v>184</v>
      </c>
      <c r="C297" s="230" t="s">
        <v>28</v>
      </c>
      <c r="D297" s="231">
        <v>43090</v>
      </c>
      <c r="E297" s="232">
        <v>9</v>
      </c>
      <c r="F297" s="232">
        <v>60</v>
      </c>
      <c r="G297" s="168">
        <v>8266.34</v>
      </c>
      <c r="H297" s="169">
        <v>1618</v>
      </c>
      <c r="I297" s="170">
        <v>14</v>
      </c>
      <c r="J297" s="171">
        <v>93</v>
      </c>
      <c r="K297" s="233">
        <v>1709978.3899999801</v>
      </c>
      <c r="L297" s="234">
        <v>316664</v>
      </c>
    </row>
    <row r="298" spans="1:12">
      <c r="A298" s="229">
        <v>17</v>
      </c>
      <c r="B298" s="230" t="s">
        <v>237</v>
      </c>
      <c r="C298" s="230" t="s">
        <v>31</v>
      </c>
      <c r="D298" s="231">
        <v>43118</v>
      </c>
      <c r="E298" s="232">
        <v>5</v>
      </c>
      <c r="F298" s="232">
        <v>32</v>
      </c>
      <c r="G298" s="168">
        <v>6305.35</v>
      </c>
      <c r="H298" s="169">
        <v>1167</v>
      </c>
      <c r="I298" s="170">
        <v>9</v>
      </c>
      <c r="J298" s="171">
        <v>71</v>
      </c>
      <c r="K298" s="233">
        <v>236502.98</v>
      </c>
      <c r="L298" s="234">
        <v>44346</v>
      </c>
    </row>
    <row r="299" spans="1:12">
      <c r="A299" s="229">
        <v>18</v>
      </c>
      <c r="B299" s="230" t="s">
        <v>359</v>
      </c>
      <c r="C299" s="230" t="s">
        <v>35</v>
      </c>
      <c r="D299" s="231">
        <v>43139</v>
      </c>
      <c r="E299" s="232">
        <v>2</v>
      </c>
      <c r="F299" s="232">
        <v>11</v>
      </c>
      <c r="G299" s="168">
        <v>6249.86</v>
      </c>
      <c r="H299" s="169">
        <v>1150</v>
      </c>
      <c r="I299" s="170">
        <v>21</v>
      </c>
      <c r="J299" s="171">
        <v>96</v>
      </c>
      <c r="K299" s="233">
        <v>40586.78</v>
      </c>
      <c r="L299" s="234">
        <v>7568</v>
      </c>
    </row>
    <row r="300" spans="1:12">
      <c r="A300" s="229">
        <v>19</v>
      </c>
      <c r="B300" s="230" t="s">
        <v>308</v>
      </c>
      <c r="C300" s="230" t="s">
        <v>28</v>
      </c>
      <c r="D300" s="231">
        <v>43125</v>
      </c>
      <c r="E300" s="232">
        <v>4</v>
      </c>
      <c r="F300" s="232">
        <v>25</v>
      </c>
      <c r="G300" s="168">
        <v>5367.22</v>
      </c>
      <c r="H300" s="169">
        <v>984</v>
      </c>
      <c r="I300" s="170">
        <v>12</v>
      </c>
      <c r="J300" s="171">
        <v>66</v>
      </c>
      <c r="K300" s="233">
        <v>158077.32999999999</v>
      </c>
      <c r="L300" s="234">
        <v>29374</v>
      </c>
    </row>
    <row r="301" spans="1:12">
      <c r="A301" s="229">
        <v>20</v>
      </c>
      <c r="B301" s="230" t="s">
        <v>286</v>
      </c>
      <c r="C301" s="230" t="s">
        <v>287</v>
      </c>
      <c r="D301" s="231">
        <v>43118</v>
      </c>
      <c r="E301" s="232">
        <v>5</v>
      </c>
      <c r="F301" s="232">
        <v>32</v>
      </c>
      <c r="G301" s="168">
        <v>3992.66</v>
      </c>
      <c r="H301" s="169">
        <v>686</v>
      </c>
      <c r="I301" s="170">
        <v>6</v>
      </c>
      <c r="J301" s="171">
        <v>32</v>
      </c>
      <c r="K301" s="233">
        <v>111883.68</v>
      </c>
      <c r="L301" s="234">
        <v>20838</v>
      </c>
    </row>
    <row r="302" spans="1:12">
      <c r="A302" s="229">
        <v>21</v>
      </c>
      <c r="B302" s="230" t="s">
        <v>362</v>
      </c>
      <c r="C302" s="230" t="s">
        <v>132</v>
      </c>
      <c r="D302" s="231">
        <v>43139</v>
      </c>
      <c r="E302" s="232">
        <v>2</v>
      </c>
      <c r="F302" s="232">
        <v>11</v>
      </c>
      <c r="G302" s="168">
        <v>3701.5</v>
      </c>
      <c r="H302" s="169">
        <v>668</v>
      </c>
      <c r="I302" s="170">
        <v>2</v>
      </c>
      <c r="J302" s="171">
        <v>20</v>
      </c>
      <c r="K302" s="233">
        <v>11995</v>
      </c>
      <c r="L302" s="234">
        <v>2209</v>
      </c>
    </row>
    <row r="303" spans="1:12">
      <c r="A303" s="229">
        <v>22</v>
      </c>
      <c r="B303" s="230" t="s">
        <v>199</v>
      </c>
      <c r="C303" s="230" t="s">
        <v>28</v>
      </c>
      <c r="D303" s="231">
        <v>43097</v>
      </c>
      <c r="E303" s="232">
        <v>8</v>
      </c>
      <c r="F303" s="232">
        <v>52</v>
      </c>
      <c r="G303" s="168">
        <v>2211.08</v>
      </c>
      <c r="H303" s="169">
        <v>376</v>
      </c>
      <c r="I303" s="170">
        <v>5</v>
      </c>
      <c r="J303" s="171">
        <v>15</v>
      </c>
      <c r="K303" s="233">
        <v>516702.770000007</v>
      </c>
      <c r="L303" s="234">
        <v>96320</v>
      </c>
    </row>
    <row r="304" spans="1:12">
      <c r="A304" s="229">
        <v>23</v>
      </c>
      <c r="B304" s="230" t="s">
        <v>156</v>
      </c>
      <c r="C304" s="230" t="s">
        <v>28</v>
      </c>
      <c r="D304" s="231">
        <v>43062</v>
      </c>
      <c r="E304" s="232">
        <v>13</v>
      </c>
      <c r="F304" s="232">
        <v>88</v>
      </c>
      <c r="G304" s="168">
        <v>1864.74</v>
      </c>
      <c r="H304" s="169">
        <v>626</v>
      </c>
      <c r="I304" s="170">
        <v>11</v>
      </c>
      <c r="J304" s="171">
        <v>27</v>
      </c>
      <c r="K304" s="233">
        <v>1575995.6699999899</v>
      </c>
      <c r="L304" s="234">
        <v>317170</v>
      </c>
    </row>
    <row r="305" spans="1:12">
      <c r="A305" s="229">
        <v>24</v>
      </c>
      <c r="B305" s="230" t="s">
        <v>230</v>
      </c>
      <c r="C305" s="230" t="s">
        <v>231</v>
      </c>
      <c r="D305" s="231">
        <v>43111</v>
      </c>
      <c r="E305" s="232">
        <v>6</v>
      </c>
      <c r="F305" s="232">
        <v>39</v>
      </c>
      <c r="G305" s="168">
        <v>1562.94</v>
      </c>
      <c r="H305" s="169">
        <v>470</v>
      </c>
      <c r="I305" s="170">
        <v>9</v>
      </c>
      <c r="J305" s="171">
        <v>20</v>
      </c>
      <c r="K305" s="233">
        <v>164199.53000000099</v>
      </c>
      <c r="L305" s="234">
        <v>33728</v>
      </c>
    </row>
    <row r="306" spans="1:12">
      <c r="A306" s="229">
        <v>25</v>
      </c>
      <c r="B306" s="230" t="s">
        <v>211</v>
      </c>
      <c r="C306" s="230" t="s">
        <v>133</v>
      </c>
      <c r="D306" s="231">
        <v>43104</v>
      </c>
      <c r="E306" s="232">
        <v>7</v>
      </c>
      <c r="F306" s="232">
        <v>45</v>
      </c>
      <c r="G306" s="168">
        <v>1299.97</v>
      </c>
      <c r="H306" s="169">
        <v>245</v>
      </c>
      <c r="I306" s="170">
        <v>3</v>
      </c>
      <c r="J306" s="171">
        <v>7</v>
      </c>
      <c r="K306" s="233">
        <v>336096.63000000297</v>
      </c>
      <c r="L306" s="234">
        <v>62509</v>
      </c>
    </row>
    <row r="307" spans="1:12">
      <c r="A307" s="229">
        <v>26</v>
      </c>
      <c r="B307" s="230" t="s">
        <v>363</v>
      </c>
      <c r="C307" s="230" t="s">
        <v>31</v>
      </c>
      <c r="D307" s="231">
        <v>43139</v>
      </c>
      <c r="E307" s="232">
        <v>2</v>
      </c>
      <c r="F307" s="232">
        <v>11</v>
      </c>
      <c r="G307" s="168">
        <v>1282.83</v>
      </c>
      <c r="H307" s="169">
        <v>237</v>
      </c>
      <c r="I307" s="170">
        <v>11</v>
      </c>
      <c r="J307" s="171">
        <v>44</v>
      </c>
      <c r="K307" s="233">
        <v>7103.63</v>
      </c>
      <c r="L307" s="234">
        <v>1363</v>
      </c>
    </row>
    <row r="308" spans="1:12">
      <c r="A308" s="229">
        <v>27</v>
      </c>
      <c r="B308" s="230" t="s">
        <v>388</v>
      </c>
      <c r="C308" s="230" t="s">
        <v>31</v>
      </c>
      <c r="D308" s="231">
        <v>43040</v>
      </c>
      <c r="E308" s="232">
        <v>7</v>
      </c>
      <c r="F308" s="232">
        <v>48</v>
      </c>
      <c r="G308" s="168">
        <v>1071.5999999999899</v>
      </c>
      <c r="H308" s="169">
        <v>282</v>
      </c>
      <c r="I308" s="170">
        <v>1</v>
      </c>
      <c r="J308" s="171">
        <v>1</v>
      </c>
      <c r="K308" s="233">
        <v>107848.9</v>
      </c>
      <c r="L308" s="234">
        <v>21400</v>
      </c>
    </row>
    <row r="309" spans="1:12">
      <c r="A309" s="229">
        <v>28</v>
      </c>
      <c r="B309" s="230" t="s">
        <v>364</v>
      </c>
      <c r="C309" s="230" t="s">
        <v>293</v>
      </c>
      <c r="D309" s="231">
        <v>43139</v>
      </c>
      <c r="E309" s="232">
        <v>2</v>
      </c>
      <c r="F309" s="232">
        <v>9</v>
      </c>
      <c r="G309" s="168">
        <v>737.5</v>
      </c>
      <c r="H309" s="169">
        <v>140</v>
      </c>
      <c r="I309" s="170">
        <v>2</v>
      </c>
      <c r="J309" s="171">
        <v>10</v>
      </c>
      <c r="K309" s="233">
        <v>5653.5</v>
      </c>
      <c r="L309" s="234">
        <v>1178</v>
      </c>
    </row>
    <row r="310" spans="1:12">
      <c r="A310" s="229">
        <v>29</v>
      </c>
      <c r="B310" s="230" t="s">
        <v>177</v>
      </c>
      <c r="C310" s="230" t="s">
        <v>28</v>
      </c>
      <c r="D310" s="231">
        <v>43083</v>
      </c>
      <c r="E310" s="232">
        <v>10</v>
      </c>
      <c r="F310" s="232">
        <v>67</v>
      </c>
      <c r="G310" s="168">
        <v>692.95</v>
      </c>
      <c r="H310" s="169">
        <v>117</v>
      </c>
      <c r="I310" s="170">
        <v>2</v>
      </c>
      <c r="J310" s="171">
        <v>7</v>
      </c>
      <c r="K310" s="233">
        <v>2670076.23000002</v>
      </c>
      <c r="L310" s="234">
        <v>421699</v>
      </c>
    </row>
    <row r="311" spans="1:12">
      <c r="A311" s="229">
        <v>30</v>
      </c>
      <c r="B311" s="230" t="s">
        <v>168</v>
      </c>
      <c r="C311" s="230" t="s">
        <v>169</v>
      </c>
      <c r="D311" s="231">
        <v>43076</v>
      </c>
      <c r="E311" s="232">
        <v>11</v>
      </c>
      <c r="F311" s="232">
        <v>74</v>
      </c>
      <c r="G311" s="168">
        <v>587.04</v>
      </c>
      <c r="H311" s="169">
        <v>102</v>
      </c>
      <c r="I311" s="170">
        <v>2</v>
      </c>
      <c r="J311" s="171">
        <v>7</v>
      </c>
      <c r="K311" s="233">
        <v>348788.89000000298</v>
      </c>
      <c r="L311" s="234">
        <v>65717</v>
      </c>
    </row>
    <row r="312" spans="1:12">
      <c r="A312" s="229">
        <v>31</v>
      </c>
      <c r="B312" s="230" t="s">
        <v>289</v>
      </c>
      <c r="C312" s="230" t="s">
        <v>290</v>
      </c>
      <c r="D312" s="231">
        <v>43118</v>
      </c>
      <c r="E312" s="232">
        <v>5</v>
      </c>
      <c r="F312" s="232">
        <v>31</v>
      </c>
      <c r="G312" s="168">
        <v>488.22</v>
      </c>
      <c r="H312" s="169">
        <v>81</v>
      </c>
      <c r="I312" s="170">
        <v>1</v>
      </c>
      <c r="J312" s="171">
        <v>3</v>
      </c>
      <c r="K312" s="233">
        <v>32762.39</v>
      </c>
      <c r="L312" s="234">
        <v>6497</v>
      </c>
    </row>
    <row r="313" spans="1:12">
      <c r="A313" s="229">
        <v>32</v>
      </c>
      <c r="B313" s="230" t="s">
        <v>309</v>
      </c>
      <c r="C313" s="230" t="s">
        <v>310</v>
      </c>
      <c r="D313" s="231">
        <v>43125</v>
      </c>
      <c r="E313" s="232">
        <v>4</v>
      </c>
      <c r="F313" s="232">
        <v>25</v>
      </c>
      <c r="G313" s="168">
        <v>412.7</v>
      </c>
      <c r="H313" s="169">
        <v>68</v>
      </c>
      <c r="I313" s="170">
        <v>2</v>
      </c>
      <c r="J313" s="171">
        <v>5</v>
      </c>
      <c r="K313" s="233">
        <v>13687.23</v>
      </c>
      <c r="L313" s="234">
        <v>2433</v>
      </c>
    </row>
    <row r="314" spans="1:12">
      <c r="A314" s="229">
        <v>33</v>
      </c>
      <c r="B314" s="230" t="s">
        <v>312</v>
      </c>
      <c r="C314" s="230" t="s">
        <v>313</v>
      </c>
      <c r="D314" s="231">
        <v>42936</v>
      </c>
      <c r="E314" s="232">
        <v>17</v>
      </c>
      <c r="F314" s="232">
        <v>117</v>
      </c>
      <c r="G314" s="168">
        <v>393.1</v>
      </c>
      <c r="H314" s="169">
        <v>65</v>
      </c>
      <c r="I314" s="170">
        <v>2</v>
      </c>
      <c r="J314" s="171">
        <v>5</v>
      </c>
      <c r="K314" s="233">
        <v>998097.040000004</v>
      </c>
      <c r="L314" s="234">
        <v>174311</v>
      </c>
    </row>
    <row r="315" spans="1:12">
      <c r="A315" s="229">
        <v>34</v>
      </c>
      <c r="B315" s="230" t="s">
        <v>167</v>
      </c>
      <c r="C315" s="230" t="s">
        <v>29</v>
      </c>
      <c r="D315" s="231">
        <v>43076</v>
      </c>
      <c r="E315" s="232">
        <v>11</v>
      </c>
      <c r="F315" s="232">
        <v>72</v>
      </c>
      <c r="G315" s="168">
        <v>390.3</v>
      </c>
      <c r="H315" s="169">
        <v>74</v>
      </c>
      <c r="I315" s="170">
        <v>2</v>
      </c>
      <c r="J315" s="171">
        <v>4</v>
      </c>
      <c r="K315" s="233">
        <v>587769.270000002</v>
      </c>
      <c r="L315" s="234">
        <v>118028</v>
      </c>
    </row>
    <row r="316" spans="1:12">
      <c r="A316" s="229">
        <v>35</v>
      </c>
      <c r="B316" s="230" t="s">
        <v>365</v>
      </c>
      <c r="C316" s="230" t="s">
        <v>366</v>
      </c>
      <c r="D316" s="231">
        <v>43139</v>
      </c>
      <c r="E316" s="232">
        <v>2</v>
      </c>
      <c r="F316" s="232">
        <v>11</v>
      </c>
      <c r="G316" s="168">
        <v>335.15</v>
      </c>
      <c r="H316" s="169">
        <v>66</v>
      </c>
      <c r="I316" s="170">
        <v>4</v>
      </c>
      <c r="J316" s="171">
        <v>14</v>
      </c>
      <c r="K316" s="233">
        <v>3623.09</v>
      </c>
      <c r="L316" s="234">
        <v>698</v>
      </c>
    </row>
    <row r="317" spans="1:12">
      <c r="A317" s="229">
        <v>36</v>
      </c>
      <c r="B317" s="230" t="s">
        <v>158</v>
      </c>
      <c r="C317" s="230" t="s">
        <v>159</v>
      </c>
      <c r="D317" s="231">
        <v>43062</v>
      </c>
      <c r="E317" s="232">
        <v>13</v>
      </c>
      <c r="F317" s="232">
        <v>86</v>
      </c>
      <c r="G317" s="168">
        <v>321.06</v>
      </c>
      <c r="H317" s="169">
        <v>53</v>
      </c>
      <c r="I317" s="170">
        <v>1</v>
      </c>
      <c r="J317" s="171">
        <v>3</v>
      </c>
      <c r="K317" s="233">
        <v>96657.56</v>
      </c>
      <c r="L317" s="234">
        <v>18546</v>
      </c>
    </row>
    <row r="318" spans="1:12">
      <c r="A318" s="229">
        <v>37</v>
      </c>
      <c r="B318" s="230" t="s">
        <v>165</v>
      </c>
      <c r="C318" s="230" t="s">
        <v>28</v>
      </c>
      <c r="D318" s="231">
        <v>43069</v>
      </c>
      <c r="E318" s="232">
        <v>8</v>
      </c>
      <c r="F318" s="232">
        <v>53</v>
      </c>
      <c r="G318" s="168">
        <v>301</v>
      </c>
      <c r="H318" s="169">
        <v>115</v>
      </c>
      <c r="I318" s="170">
        <v>1</v>
      </c>
      <c r="J318" s="171">
        <v>1</v>
      </c>
      <c r="K318" s="233">
        <v>21343.32</v>
      </c>
      <c r="L318" s="234">
        <v>4443</v>
      </c>
    </row>
    <row r="319" spans="1:12">
      <c r="A319" s="229">
        <v>38</v>
      </c>
      <c r="B319" s="230" t="s">
        <v>157</v>
      </c>
      <c r="C319" s="230" t="s">
        <v>135</v>
      </c>
      <c r="D319" s="231">
        <v>43062</v>
      </c>
      <c r="E319" s="232">
        <v>10</v>
      </c>
      <c r="F319" s="232">
        <v>68</v>
      </c>
      <c r="G319" s="168">
        <v>270</v>
      </c>
      <c r="H319" s="169">
        <v>60</v>
      </c>
      <c r="I319" s="170">
        <v>1</v>
      </c>
      <c r="J319" s="171">
        <v>1</v>
      </c>
      <c r="K319" s="233">
        <v>87755.180000000095</v>
      </c>
      <c r="L319" s="234">
        <v>16184</v>
      </c>
    </row>
    <row r="320" spans="1:12">
      <c r="A320" s="229">
        <v>39</v>
      </c>
      <c r="B320" s="230" t="s">
        <v>336</v>
      </c>
      <c r="C320" s="230" t="s">
        <v>337</v>
      </c>
      <c r="D320" s="231">
        <v>43027</v>
      </c>
      <c r="E320" s="232">
        <v>12</v>
      </c>
      <c r="F320" s="232">
        <v>82</v>
      </c>
      <c r="G320" s="168">
        <v>231.74</v>
      </c>
      <c r="H320" s="169">
        <v>39</v>
      </c>
      <c r="I320" s="170">
        <v>1</v>
      </c>
      <c r="J320" s="171">
        <v>3</v>
      </c>
      <c r="K320" s="233">
        <v>122410.47</v>
      </c>
      <c r="L320" s="234">
        <v>23504</v>
      </c>
    </row>
    <row r="321" spans="1:12">
      <c r="A321" s="229">
        <v>40</v>
      </c>
      <c r="B321" s="230" t="s">
        <v>389</v>
      </c>
      <c r="C321" s="230" t="s">
        <v>390</v>
      </c>
      <c r="D321" s="231">
        <v>35839</v>
      </c>
      <c r="E321" s="232">
        <v>7</v>
      </c>
      <c r="F321" s="232">
        <v>45</v>
      </c>
      <c r="G321" s="168">
        <v>217.5</v>
      </c>
      <c r="H321" s="169">
        <v>89</v>
      </c>
      <c r="I321" s="170">
        <v>1</v>
      </c>
      <c r="J321" s="171">
        <v>1</v>
      </c>
      <c r="K321" s="233">
        <v>8804</v>
      </c>
      <c r="L321" s="234">
        <v>2040</v>
      </c>
    </row>
    <row r="322" spans="1:12">
      <c r="A322" s="175"/>
      <c r="B322" s="177"/>
      <c r="C322" s="177" t="s">
        <v>127</v>
      </c>
      <c r="D322" s="173" t="s">
        <v>127</v>
      </c>
      <c r="E322" s="174" t="s">
        <v>127</v>
      </c>
      <c r="F322" s="175" t="s">
        <v>127</v>
      </c>
      <c r="G322" s="176" t="s">
        <v>127</v>
      </c>
      <c r="H322" s="175" t="s">
        <v>127</v>
      </c>
      <c r="I322" s="177" t="s">
        <v>127</v>
      </c>
      <c r="J322" s="178" t="s">
        <v>127</v>
      </c>
      <c r="K322" s="174" t="s">
        <v>127</v>
      </c>
      <c r="L322" s="175" t="s">
        <v>127</v>
      </c>
    </row>
    <row r="323" spans="1:12">
      <c r="A323" s="561" t="s">
        <v>391</v>
      </c>
      <c r="B323" s="561"/>
      <c r="C323" s="172"/>
      <c r="D323" s="173"/>
      <c r="E323" s="174"/>
      <c r="F323" s="175"/>
      <c r="G323" s="176"/>
      <c r="H323" s="175"/>
      <c r="I323" s="177"/>
      <c r="J323" s="41"/>
      <c r="K323" s="174"/>
      <c r="L323" s="175"/>
    </row>
    <row r="324" spans="1:12" ht="15.75">
      <c r="A324" s="560" t="s">
        <v>431</v>
      </c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</row>
    <row r="325" spans="1:12" ht="15">
      <c r="A325" s="165"/>
      <c r="B325" s="165"/>
      <c r="C325" s="165"/>
      <c r="D325" s="165"/>
      <c r="E325" s="166"/>
      <c r="F325" s="166"/>
      <c r="G325" s="166"/>
      <c r="H325" s="166"/>
      <c r="I325" s="165"/>
      <c r="J325" s="167"/>
      <c r="K325" s="165"/>
      <c r="L325" s="165"/>
    </row>
    <row r="326" spans="1:12">
      <c r="A326" s="562" t="s">
        <v>250</v>
      </c>
      <c r="B326" s="562"/>
      <c r="C326" s="562"/>
      <c r="D326" s="562"/>
      <c r="E326" s="563" t="s">
        <v>14</v>
      </c>
      <c r="F326" s="563"/>
      <c r="G326" s="564" t="s">
        <v>982</v>
      </c>
      <c r="H326" s="564"/>
      <c r="I326" s="564"/>
      <c r="J326" s="564"/>
      <c r="K326" s="565" t="s">
        <v>248</v>
      </c>
      <c r="L326" s="565"/>
    </row>
    <row r="327" spans="1:12" ht="24">
      <c r="A327" s="300" t="s">
        <v>9</v>
      </c>
      <c r="B327" s="148" t="s">
        <v>246</v>
      </c>
      <c r="C327" s="148" t="s">
        <v>247</v>
      </c>
      <c r="D327" s="235" t="s">
        <v>16</v>
      </c>
      <c r="E327" s="301" t="s">
        <v>18</v>
      </c>
      <c r="F327" s="301" t="s">
        <v>17</v>
      </c>
      <c r="G327" s="151" t="s">
        <v>19</v>
      </c>
      <c r="H327" s="152" t="s">
        <v>4</v>
      </c>
      <c r="I327" s="236" t="s">
        <v>8</v>
      </c>
      <c r="J327" s="154" t="s">
        <v>20</v>
      </c>
      <c r="K327" s="302" t="s">
        <v>19</v>
      </c>
      <c r="L327" s="300" t="s">
        <v>4</v>
      </c>
    </row>
    <row r="328" spans="1:12">
      <c r="A328" s="229">
        <v>1</v>
      </c>
      <c r="B328" s="230" t="s">
        <v>385</v>
      </c>
      <c r="C328" s="230" t="s">
        <v>28</v>
      </c>
      <c r="D328" s="231">
        <v>43146</v>
      </c>
      <c r="E328" s="232">
        <v>2</v>
      </c>
      <c r="F328" s="232">
        <v>11</v>
      </c>
      <c r="G328" s="168">
        <v>294432.74</v>
      </c>
      <c r="H328" s="169">
        <v>50531</v>
      </c>
      <c r="I328" s="170">
        <v>82</v>
      </c>
      <c r="J328" s="171">
        <v>1087</v>
      </c>
      <c r="K328" s="233">
        <v>886588.49999999895</v>
      </c>
      <c r="L328" s="234">
        <v>151115</v>
      </c>
    </row>
    <row r="329" spans="1:12">
      <c r="A329" s="229">
        <v>2</v>
      </c>
      <c r="B329" s="230" t="s">
        <v>347</v>
      </c>
      <c r="C329" s="230" t="s">
        <v>28</v>
      </c>
      <c r="D329" s="231">
        <v>43139</v>
      </c>
      <c r="E329" s="232">
        <v>3</v>
      </c>
      <c r="F329" s="232">
        <v>18</v>
      </c>
      <c r="G329" s="168">
        <v>243951.5</v>
      </c>
      <c r="H329" s="169">
        <v>45033</v>
      </c>
      <c r="I329" s="170">
        <v>85</v>
      </c>
      <c r="J329" s="171">
        <v>1108</v>
      </c>
      <c r="K329" s="233">
        <v>1918075.1399999899</v>
      </c>
      <c r="L329" s="234">
        <v>346537</v>
      </c>
    </row>
    <row r="330" spans="1:12">
      <c r="A330" s="187">
        <v>3</v>
      </c>
      <c r="B330" s="188" t="s">
        <v>401</v>
      </c>
      <c r="C330" s="188" t="s">
        <v>28</v>
      </c>
      <c r="D330" s="189">
        <v>43153</v>
      </c>
      <c r="E330" s="190">
        <v>1</v>
      </c>
      <c r="F330" s="190">
        <v>4</v>
      </c>
      <c r="G330" s="168">
        <v>72489.45</v>
      </c>
      <c r="H330" s="169">
        <v>13434</v>
      </c>
      <c r="I330" s="170">
        <v>55</v>
      </c>
      <c r="J330" s="171">
        <v>761</v>
      </c>
      <c r="K330" s="191">
        <v>72489.45</v>
      </c>
      <c r="L330" s="192">
        <v>13434</v>
      </c>
    </row>
    <row r="331" spans="1:12">
      <c r="A331" s="229">
        <v>4</v>
      </c>
      <c r="B331" s="230" t="s">
        <v>386</v>
      </c>
      <c r="C331" s="230" t="s">
        <v>28</v>
      </c>
      <c r="D331" s="231">
        <v>43146</v>
      </c>
      <c r="E331" s="232">
        <v>2</v>
      </c>
      <c r="F331" s="232">
        <v>11</v>
      </c>
      <c r="G331" s="168">
        <v>66163.69</v>
      </c>
      <c r="H331" s="169">
        <v>12275</v>
      </c>
      <c r="I331" s="170">
        <v>54</v>
      </c>
      <c r="J331" s="171">
        <v>592</v>
      </c>
      <c r="K331" s="233">
        <v>207164.04</v>
      </c>
      <c r="L331" s="234">
        <v>38762</v>
      </c>
    </row>
    <row r="332" spans="1:12">
      <c r="A332" s="187">
        <v>5</v>
      </c>
      <c r="B332" s="188" t="s">
        <v>397</v>
      </c>
      <c r="C332" s="188" t="s">
        <v>28</v>
      </c>
      <c r="D332" s="189">
        <v>43153</v>
      </c>
      <c r="E332" s="190">
        <v>1</v>
      </c>
      <c r="F332" s="190">
        <v>4</v>
      </c>
      <c r="G332" s="168">
        <v>60258.239999999998</v>
      </c>
      <c r="H332" s="169">
        <v>11258</v>
      </c>
      <c r="I332" s="170">
        <v>57</v>
      </c>
      <c r="J332" s="171">
        <v>653</v>
      </c>
      <c r="K332" s="191">
        <v>60360.239999999903</v>
      </c>
      <c r="L332" s="192">
        <v>11279</v>
      </c>
    </row>
    <row r="333" spans="1:12">
      <c r="A333" s="187">
        <v>6</v>
      </c>
      <c r="B333" s="188" t="s">
        <v>398</v>
      </c>
      <c r="C333" s="188" t="s">
        <v>28</v>
      </c>
      <c r="D333" s="189">
        <v>43153</v>
      </c>
      <c r="E333" s="190">
        <v>1</v>
      </c>
      <c r="F333" s="190">
        <v>4</v>
      </c>
      <c r="G333" s="168">
        <v>52402.89</v>
      </c>
      <c r="H333" s="169">
        <v>9641</v>
      </c>
      <c r="I333" s="170">
        <v>32</v>
      </c>
      <c r="J333" s="171">
        <v>412</v>
      </c>
      <c r="K333" s="191">
        <v>52402.89</v>
      </c>
      <c r="L333" s="192">
        <v>9641</v>
      </c>
    </row>
    <row r="334" spans="1:12">
      <c r="A334" s="229">
        <v>7</v>
      </c>
      <c r="B334" s="230" t="s">
        <v>330</v>
      </c>
      <c r="C334" s="230" t="s">
        <v>331</v>
      </c>
      <c r="D334" s="231">
        <v>43132</v>
      </c>
      <c r="E334" s="232">
        <v>4</v>
      </c>
      <c r="F334" s="232">
        <v>25</v>
      </c>
      <c r="G334" s="168">
        <v>40717.379999999997</v>
      </c>
      <c r="H334" s="169">
        <v>8329</v>
      </c>
      <c r="I334" s="170">
        <v>68</v>
      </c>
      <c r="J334" s="171">
        <v>332</v>
      </c>
      <c r="K334" s="233">
        <v>440130.38</v>
      </c>
      <c r="L334" s="234">
        <v>88361</v>
      </c>
    </row>
    <row r="335" spans="1:12">
      <c r="A335" s="229">
        <v>8</v>
      </c>
      <c r="B335" s="230" t="s">
        <v>329</v>
      </c>
      <c r="C335" s="230" t="s">
        <v>138</v>
      </c>
      <c r="D335" s="231">
        <v>43132</v>
      </c>
      <c r="E335" s="232">
        <v>4</v>
      </c>
      <c r="F335" s="232">
        <v>25</v>
      </c>
      <c r="G335" s="168">
        <v>37381.449999999997</v>
      </c>
      <c r="H335" s="169">
        <v>7033</v>
      </c>
      <c r="I335" s="170">
        <v>36</v>
      </c>
      <c r="J335" s="171">
        <v>280</v>
      </c>
      <c r="K335" s="233">
        <v>525036.75000000198</v>
      </c>
      <c r="L335" s="234">
        <v>97301</v>
      </c>
    </row>
    <row r="336" spans="1:12">
      <c r="A336" s="229">
        <v>9</v>
      </c>
      <c r="B336" s="230" t="s">
        <v>307</v>
      </c>
      <c r="C336" s="230" t="s">
        <v>28</v>
      </c>
      <c r="D336" s="231">
        <v>43125</v>
      </c>
      <c r="E336" s="232">
        <v>5</v>
      </c>
      <c r="F336" s="232">
        <v>32</v>
      </c>
      <c r="G336" s="168">
        <v>33397.86</v>
      </c>
      <c r="H336" s="169">
        <v>6032</v>
      </c>
      <c r="I336" s="170">
        <v>40</v>
      </c>
      <c r="J336" s="171">
        <v>292</v>
      </c>
      <c r="K336" s="233">
        <v>928056.69999999495</v>
      </c>
      <c r="L336" s="234">
        <v>170686</v>
      </c>
    </row>
    <row r="337" spans="1:12">
      <c r="A337" s="187">
        <v>10</v>
      </c>
      <c r="B337" s="188" t="s">
        <v>399</v>
      </c>
      <c r="C337" s="188" t="s">
        <v>400</v>
      </c>
      <c r="D337" s="189">
        <v>43153</v>
      </c>
      <c r="E337" s="190">
        <v>1</v>
      </c>
      <c r="F337" s="190">
        <v>4</v>
      </c>
      <c r="G337" s="168">
        <v>30266.54</v>
      </c>
      <c r="H337" s="169">
        <v>6144</v>
      </c>
      <c r="I337" s="170">
        <v>50</v>
      </c>
      <c r="J337" s="171">
        <v>377</v>
      </c>
      <c r="K337" s="191">
        <v>30266.54</v>
      </c>
      <c r="L337" s="192">
        <v>6144</v>
      </c>
    </row>
    <row r="338" spans="1:12">
      <c r="A338" s="229">
        <v>11</v>
      </c>
      <c r="B338" s="230" t="s">
        <v>229</v>
      </c>
      <c r="C338" s="230" t="s">
        <v>29</v>
      </c>
      <c r="D338" s="231">
        <v>43111</v>
      </c>
      <c r="E338" s="232">
        <v>7</v>
      </c>
      <c r="F338" s="232">
        <v>46</v>
      </c>
      <c r="G338" s="168">
        <v>23905.54</v>
      </c>
      <c r="H338" s="169">
        <v>4194</v>
      </c>
      <c r="I338" s="170">
        <v>21</v>
      </c>
      <c r="J338" s="171">
        <v>121</v>
      </c>
      <c r="K338" s="233">
        <v>502940.54000000702</v>
      </c>
      <c r="L338" s="234">
        <v>92884</v>
      </c>
    </row>
    <row r="339" spans="1:12">
      <c r="A339" s="229">
        <v>12</v>
      </c>
      <c r="B339" s="230" t="s">
        <v>306</v>
      </c>
      <c r="C339" s="230" t="s">
        <v>28</v>
      </c>
      <c r="D339" s="231">
        <v>43125</v>
      </c>
      <c r="E339" s="232">
        <v>5</v>
      </c>
      <c r="F339" s="232">
        <v>32</v>
      </c>
      <c r="G339" s="168">
        <v>15510.77</v>
      </c>
      <c r="H339" s="169">
        <v>2832</v>
      </c>
      <c r="I339" s="170">
        <v>23</v>
      </c>
      <c r="J339" s="171">
        <v>146</v>
      </c>
      <c r="K339" s="233">
        <v>854665.009999995</v>
      </c>
      <c r="L339" s="234">
        <v>150881</v>
      </c>
    </row>
    <row r="340" spans="1:12">
      <c r="A340" s="187">
        <v>13</v>
      </c>
      <c r="B340" s="188" t="s">
        <v>402</v>
      </c>
      <c r="C340" s="188" t="s">
        <v>28</v>
      </c>
      <c r="D340" s="189">
        <v>43153</v>
      </c>
      <c r="E340" s="190">
        <v>1</v>
      </c>
      <c r="F340" s="190">
        <v>4</v>
      </c>
      <c r="G340" s="168">
        <v>13963.98</v>
      </c>
      <c r="H340" s="169">
        <v>2566</v>
      </c>
      <c r="I340" s="170">
        <v>27</v>
      </c>
      <c r="J340" s="171">
        <v>293</v>
      </c>
      <c r="K340" s="191">
        <v>13963.98</v>
      </c>
      <c r="L340" s="192">
        <v>2566</v>
      </c>
    </row>
    <row r="341" spans="1:12">
      <c r="A341" s="229">
        <v>14</v>
      </c>
      <c r="B341" s="230" t="s">
        <v>332</v>
      </c>
      <c r="C341" s="230" t="s">
        <v>28</v>
      </c>
      <c r="D341" s="231">
        <v>43132</v>
      </c>
      <c r="E341" s="232">
        <v>4</v>
      </c>
      <c r="F341" s="232">
        <v>25</v>
      </c>
      <c r="G341" s="168">
        <v>10400.85</v>
      </c>
      <c r="H341" s="169">
        <v>1792</v>
      </c>
      <c r="I341" s="170">
        <v>11</v>
      </c>
      <c r="J341" s="171">
        <v>71</v>
      </c>
      <c r="K341" s="233">
        <v>165966.39000000001</v>
      </c>
      <c r="L341" s="234">
        <v>30795</v>
      </c>
    </row>
    <row r="342" spans="1:12">
      <c r="A342" s="229">
        <v>15</v>
      </c>
      <c r="B342" s="230" t="s">
        <v>358</v>
      </c>
      <c r="C342" s="230" t="s">
        <v>28</v>
      </c>
      <c r="D342" s="231">
        <v>43139</v>
      </c>
      <c r="E342" s="232">
        <v>3</v>
      </c>
      <c r="F342" s="232">
        <v>18</v>
      </c>
      <c r="G342" s="168">
        <v>7916.85</v>
      </c>
      <c r="H342" s="169">
        <v>1423</v>
      </c>
      <c r="I342" s="170">
        <v>19</v>
      </c>
      <c r="J342" s="171">
        <v>103</v>
      </c>
      <c r="K342" s="233">
        <v>196683.71</v>
      </c>
      <c r="L342" s="234">
        <v>36703</v>
      </c>
    </row>
    <row r="343" spans="1:12">
      <c r="A343" s="229">
        <v>16</v>
      </c>
      <c r="B343" s="230" t="s">
        <v>228</v>
      </c>
      <c r="C343" s="230" t="s">
        <v>35</v>
      </c>
      <c r="D343" s="231">
        <v>43111</v>
      </c>
      <c r="E343" s="232">
        <v>7</v>
      </c>
      <c r="F343" s="232">
        <v>46</v>
      </c>
      <c r="G343" s="168">
        <v>7517.19</v>
      </c>
      <c r="H343" s="169">
        <v>1265</v>
      </c>
      <c r="I343" s="170">
        <v>12</v>
      </c>
      <c r="J343" s="171">
        <v>52</v>
      </c>
      <c r="K343" s="233">
        <v>516740.64000000601</v>
      </c>
      <c r="L343" s="234">
        <v>94258</v>
      </c>
    </row>
    <row r="344" spans="1:12">
      <c r="A344" s="229">
        <v>17</v>
      </c>
      <c r="B344" s="230" t="s">
        <v>387</v>
      </c>
      <c r="C344" s="230" t="s">
        <v>28</v>
      </c>
      <c r="D344" s="231">
        <v>43146</v>
      </c>
      <c r="E344" s="232">
        <v>2</v>
      </c>
      <c r="F344" s="232">
        <v>11</v>
      </c>
      <c r="G344" s="168">
        <v>6323.45</v>
      </c>
      <c r="H344" s="169">
        <v>1160</v>
      </c>
      <c r="I344" s="170">
        <v>11</v>
      </c>
      <c r="J344" s="171">
        <v>88</v>
      </c>
      <c r="K344" s="233">
        <v>24640.06</v>
      </c>
      <c r="L344" s="234">
        <v>4800</v>
      </c>
    </row>
    <row r="345" spans="1:12">
      <c r="A345" s="229">
        <v>18</v>
      </c>
      <c r="B345" s="230" t="s">
        <v>185</v>
      </c>
      <c r="C345" s="230" t="s">
        <v>28</v>
      </c>
      <c r="D345" s="231">
        <v>43090</v>
      </c>
      <c r="E345" s="232">
        <v>10</v>
      </c>
      <c r="F345" s="232">
        <v>67</v>
      </c>
      <c r="G345" s="168">
        <v>5999.47</v>
      </c>
      <c r="H345" s="169">
        <v>1210</v>
      </c>
      <c r="I345" s="170">
        <v>26</v>
      </c>
      <c r="J345" s="171">
        <v>63</v>
      </c>
      <c r="K345" s="233">
        <v>1547863.41</v>
      </c>
      <c r="L345" s="234">
        <v>311659</v>
      </c>
    </row>
    <row r="346" spans="1:12">
      <c r="A346" s="229">
        <v>19</v>
      </c>
      <c r="B346" s="230" t="s">
        <v>285</v>
      </c>
      <c r="C346" s="230" t="s">
        <v>29</v>
      </c>
      <c r="D346" s="231">
        <v>43118</v>
      </c>
      <c r="E346" s="232">
        <v>6</v>
      </c>
      <c r="F346" s="232">
        <v>39</v>
      </c>
      <c r="G346" s="168">
        <v>4454.1000000000004</v>
      </c>
      <c r="H346" s="169">
        <v>824</v>
      </c>
      <c r="I346" s="170">
        <v>6</v>
      </c>
      <c r="J346" s="171">
        <v>53</v>
      </c>
      <c r="K346" s="233">
        <v>645919.40000000095</v>
      </c>
      <c r="L346" s="234">
        <v>118291</v>
      </c>
    </row>
    <row r="347" spans="1:12">
      <c r="A347" s="229">
        <v>20</v>
      </c>
      <c r="B347" s="230" t="s">
        <v>184</v>
      </c>
      <c r="C347" s="230" t="s">
        <v>28</v>
      </c>
      <c r="D347" s="231">
        <v>43090</v>
      </c>
      <c r="E347" s="232">
        <v>10</v>
      </c>
      <c r="F347" s="232">
        <v>67</v>
      </c>
      <c r="G347" s="168">
        <v>4076.46</v>
      </c>
      <c r="H347" s="169">
        <v>746</v>
      </c>
      <c r="I347" s="170">
        <v>9</v>
      </c>
      <c r="J347" s="171">
        <v>50</v>
      </c>
      <c r="K347" s="233">
        <v>1719118.31999998</v>
      </c>
      <c r="L347" s="234">
        <v>318414</v>
      </c>
    </row>
    <row r="348" spans="1:12">
      <c r="A348" s="229">
        <v>21</v>
      </c>
      <c r="B348" s="230" t="s">
        <v>286</v>
      </c>
      <c r="C348" s="230" t="s">
        <v>287</v>
      </c>
      <c r="D348" s="231">
        <v>43118</v>
      </c>
      <c r="E348" s="232">
        <v>6</v>
      </c>
      <c r="F348" s="232">
        <v>39</v>
      </c>
      <c r="G348" s="168">
        <v>3449.36</v>
      </c>
      <c r="H348" s="169">
        <v>580</v>
      </c>
      <c r="I348" s="170">
        <v>6</v>
      </c>
      <c r="J348" s="171">
        <v>23</v>
      </c>
      <c r="K348" s="233">
        <v>120023.08</v>
      </c>
      <c r="L348" s="234">
        <v>22326</v>
      </c>
    </row>
    <row r="349" spans="1:12">
      <c r="A349" s="187">
        <v>22</v>
      </c>
      <c r="B349" s="188" t="s">
        <v>403</v>
      </c>
      <c r="C349" s="188" t="s">
        <v>28</v>
      </c>
      <c r="D349" s="189">
        <v>43153</v>
      </c>
      <c r="E349" s="190">
        <v>1</v>
      </c>
      <c r="F349" s="190">
        <v>4</v>
      </c>
      <c r="G349" s="168">
        <v>2909.77</v>
      </c>
      <c r="H349" s="169">
        <v>554</v>
      </c>
      <c r="I349" s="170">
        <v>13</v>
      </c>
      <c r="J349" s="171">
        <v>133</v>
      </c>
      <c r="K349" s="191">
        <v>2909.77</v>
      </c>
      <c r="L349" s="192">
        <v>554</v>
      </c>
    </row>
    <row r="350" spans="1:12">
      <c r="A350" s="229">
        <v>23</v>
      </c>
      <c r="B350" s="230" t="s">
        <v>362</v>
      </c>
      <c r="C350" s="230" t="s">
        <v>132</v>
      </c>
      <c r="D350" s="231">
        <v>43139</v>
      </c>
      <c r="E350" s="232">
        <v>3</v>
      </c>
      <c r="F350" s="232">
        <v>18</v>
      </c>
      <c r="G350" s="168">
        <v>2413.5</v>
      </c>
      <c r="H350" s="169">
        <v>425</v>
      </c>
      <c r="I350" s="170">
        <v>3</v>
      </c>
      <c r="J350" s="171">
        <v>21</v>
      </c>
      <c r="K350" s="233">
        <v>15997.5</v>
      </c>
      <c r="L350" s="234">
        <v>2936</v>
      </c>
    </row>
    <row r="351" spans="1:12">
      <c r="A351" s="229">
        <v>24</v>
      </c>
      <c r="B351" s="230" t="s">
        <v>360</v>
      </c>
      <c r="C351" s="230" t="s">
        <v>361</v>
      </c>
      <c r="D351" s="231">
        <v>43139</v>
      </c>
      <c r="E351" s="232">
        <v>3</v>
      </c>
      <c r="F351" s="232">
        <v>18</v>
      </c>
      <c r="G351" s="168">
        <v>2322.75</v>
      </c>
      <c r="H351" s="169">
        <v>480</v>
      </c>
      <c r="I351" s="170">
        <v>29</v>
      </c>
      <c r="J351" s="171">
        <v>59</v>
      </c>
      <c r="K351" s="233">
        <v>50343.72</v>
      </c>
      <c r="L351" s="234">
        <v>10084</v>
      </c>
    </row>
    <row r="352" spans="1:12">
      <c r="A352" s="229">
        <v>25</v>
      </c>
      <c r="B352" s="230" t="s">
        <v>156</v>
      </c>
      <c r="C352" s="230" t="s">
        <v>28</v>
      </c>
      <c r="D352" s="231">
        <v>43062</v>
      </c>
      <c r="E352" s="232">
        <v>14</v>
      </c>
      <c r="F352" s="232">
        <v>95</v>
      </c>
      <c r="G352" s="168">
        <v>1875.9</v>
      </c>
      <c r="H352" s="169">
        <v>385</v>
      </c>
      <c r="I352" s="170">
        <v>10</v>
      </c>
      <c r="J352" s="171">
        <v>21</v>
      </c>
      <c r="K352" s="233">
        <v>1580637.8599999901</v>
      </c>
      <c r="L352" s="234">
        <v>318243</v>
      </c>
    </row>
    <row r="353" spans="1:12">
      <c r="A353" s="229">
        <v>26</v>
      </c>
      <c r="B353" s="230" t="s">
        <v>237</v>
      </c>
      <c r="C353" s="230" t="s">
        <v>31</v>
      </c>
      <c r="D353" s="231">
        <v>43118</v>
      </c>
      <c r="E353" s="232">
        <v>6</v>
      </c>
      <c r="F353" s="232">
        <v>39</v>
      </c>
      <c r="G353" s="168">
        <v>1856.22</v>
      </c>
      <c r="H353" s="169">
        <v>354</v>
      </c>
      <c r="I353" s="170">
        <v>3</v>
      </c>
      <c r="J353" s="171">
        <v>23</v>
      </c>
      <c r="K353" s="233">
        <v>239782.85</v>
      </c>
      <c r="L353" s="234">
        <v>44990</v>
      </c>
    </row>
    <row r="354" spans="1:12">
      <c r="A354" s="229">
        <v>27</v>
      </c>
      <c r="B354" s="230" t="s">
        <v>199</v>
      </c>
      <c r="C354" s="230" t="s">
        <v>28</v>
      </c>
      <c r="D354" s="231">
        <v>43097</v>
      </c>
      <c r="E354" s="232">
        <v>9</v>
      </c>
      <c r="F354" s="232">
        <v>60</v>
      </c>
      <c r="G354" s="168">
        <v>1410.62</v>
      </c>
      <c r="H354" s="169">
        <v>248</v>
      </c>
      <c r="I354" s="170">
        <v>5</v>
      </c>
      <c r="J354" s="171">
        <v>15</v>
      </c>
      <c r="K354" s="233">
        <v>520779.91000000702</v>
      </c>
      <c r="L354" s="234">
        <v>97203</v>
      </c>
    </row>
    <row r="355" spans="1:12">
      <c r="A355" s="229">
        <v>28</v>
      </c>
      <c r="B355" s="230" t="s">
        <v>359</v>
      </c>
      <c r="C355" s="230" t="s">
        <v>35</v>
      </c>
      <c r="D355" s="231">
        <v>43139</v>
      </c>
      <c r="E355" s="232">
        <v>3</v>
      </c>
      <c r="F355" s="232">
        <v>18</v>
      </c>
      <c r="G355" s="168">
        <v>1406.4</v>
      </c>
      <c r="H355" s="169">
        <v>255</v>
      </c>
      <c r="I355" s="170">
        <v>5</v>
      </c>
      <c r="J355" s="171">
        <v>22</v>
      </c>
      <c r="K355" s="233">
        <v>45541.27</v>
      </c>
      <c r="L355" s="234">
        <v>8519</v>
      </c>
    </row>
    <row r="356" spans="1:12">
      <c r="A356" s="229">
        <v>29</v>
      </c>
      <c r="B356" s="230" t="s">
        <v>211</v>
      </c>
      <c r="C356" s="230" t="s">
        <v>133</v>
      </c>
      <c r="D356" s="231">
        <v>43104</v>
      </c>
      <c r="E356" s="232">
        <v>8</v>
      </c>
      <c r="F356" s="232">
        <v>53</v>
      </c>
      <c r="G356" s="168">
        <v>1063.46</v>
      </c>
      <c r="H356" s="169">
        <v>183</v>
      </c>
      <c r="I356" s="170">
        <v>2</v>
      </c>
      <c r="J356" s="171">
        <v>8</v>
      </c>
      <c r="K356" s="233">
        <v>337905.39000000298</v>
      </c>
      <c r="L356" s="234">
        <v>62901</v>
      </c>
    </row>
    <row r="357" spans="1:12">
      <c r="A357" s="229">
        <v>30</v>
      </c>
      <c r="B357" s="230" t="s">
        <v>230</v>
      </c>
      <c r="C357" s="230" t="s">
        <v>231</v>
      </c>
      <c r="D357" s="231">
        <v>43111</v>
      </c>
      <c r="E357" s="232">
        <v>7</v>
      </c>
      <c r="F357" s="232">
        <v>46</v>
      </c>
      <c r="G357" s="168">
        <v>843.74</v>
      </c>
      <c r="H357" s="169">
        <v>212</v>
      </c>
      <c r="I357" s="170">
        <v>6</v>
      </c>
      <c r="J357" s="171">
        <v>11</v>
      </c>
      <c r="K357" s="233">
        <v>166446.72000000099</v>
      </c>
      <c r="L357" s="234">
        <v>34300</v>
      </c>
    </row>
    <row r="358" spans="1:12">
      <c r="A358" s="187">
        <v>31</v>
      </c>
      <c r="B358" s="188" t="s">
        <v>404</v>
      </c>
      <c r="C358" s="188" t="s">
        <v>405</v>
      </c>
      <c r="D358" s="189">
        <v>43153</v>
      </c>
      <c r="E358" s="190">
        <v>1</v>
      </c>
      <c r="F358" s="190">
        <v>3</v>
      </c>
      <c r="G358" s="168">
        <v>648</v>
      </c>
      <c r="H358" s="169">
        <v>166</v>
      </c>
      <c r="I358" s="170">
        <v>1</v>
      </c>
      <c r="J358" s="171">
        <v>9</v>
      </c>
      <c r="K358" s="191">
        <v>966</v>
      </c>
      <c r="L358" s="192">
        <v>372</v>
      </c>
    </row>
    <row r="359" spans="1:12">
      <c r="A359" s="229">
        <v>32</v>
      </c>
      <c r="B359" s="230" t="s">
        <v>180</v>
      </c>
      <c r="C359" s="230" t="s">
        <v>28</v>
      </c>
      <c r="D359" s="231">
        <v>43083</v>
      </c>
      <c r="E359" s="232">
        <v>9</v>
      </c>
      <c r="F359" s="232">
        <v>58</v>
      </c>
      <c r="G359" s="168">
        <v>607.24</v>
      </c>
      <c r="H359" s="169">
        <v>123</v>
      </c>
      <c r="I359" s="170">
        <v>1</v>
      </c>
      <c r="J359" s="171">
        <v>1</v>
      </c>
      <c r="K359" s="233">
        <v>185890.27999999901</v>
      </c>
      <c r="L359" s="234">
        <v>34277</v>
      </c>
    </row>
    <row r="360" spans="1:12">
      <c r="A360" s="229">
        <v>33</v>
      </c>
      <c r="B360" s="230" t="s">
        <v>308</v>
      </c>
      <c r="C360" s="230" t="s">
        <v>28</v>
      </c>
      <c r="D360" s="231">
        <v>43125</v>
      </c>
      <c r="E360" s="232">
        <v>5</v>
      </c>
      <c r="F360" s="232">
        <v>32</v>
      </c>
      <c r="G360" s="168">
        <v>389.95</v>
      </c>
      <c r="H360" s="169">
        <v>86</v>
      </c>
      <c r="I360" s="170">
        <v>4</v>
      </c>
      <c r="J360" s="171">
        <v>11</v>
      </c>
      <c r="K360" s="233">
        <v>161049.76</v>
      </c>
      <c r="L360" s="234">
        <v>29954</v>
      </c>
    </row>
    <row r="361" spans="1:12">
      <c r="A361" s="229">
        <v>34</v>
      </c>
      <c r="B361" s="230" t="s">
        <v>168</v>
      </c>
      <c r="C361" s="230" t="s">
        <v>169</v>
      </c>
      <c r="D361" s="231">
        <v>43076</v>
      </c>
      <c r="E361" s="232">
        <v>12</v>
      </c>
      <c r="F361" s="232">
        <v>81</v>
      </c>
      <c r="G361" s="168">
        <v>384.7</v>
      </c>
      <c r="H361" s="169">
        <v>63</v>
      </c>
      <c r="I361" s="170">
        <v>1</v>
      </c>
      <c r="J361" s="171">
        <v>4</v>
      </c>
      <c r="K361" s="233">
        <v>349513.59000000299</v>
      </c>
      <c r="L361" s="234">
        <v>65883</v>
      </c>
    </row>
    <row r="362" spans="1:12">
      <c r="A362" s="229">
        <v>35</v>
      </c>
      <c r="B362" s="230" t="s">
        <v>364</v>
      </c>
      <c r="C362" s="230" t="s">
        <v>293</v>
      </c>
      <c r="D362" s="231">
        <v>43139</v>
      </c>
      <c r="E362" s="232">
        <v>3</v>
      </c>
      <c r="F362" s="232">
        <v>16</v>
      </c>
      <c r="G362" s="168">
        <v>380</v>
      </c>
      <c r="H362" s="169">
        <v>72</v>
      </c>
      <c r="I362" s="170">
        <v>1</v>
      </c>
      <c r="J362" s="171">
        <v>4</v>
      </c>
      <c r="K362" s="233">
        <v>8961</v>
      </c>
      <c r="L362" s="234">
        <v>1822</v>
      </c>
    </row>
    <row r="363" spans="1:12">
      <c r="A363" s="229">
        <v>36</v>
      </c>
      <c r="B363" s="230" t="s">
        <v>177</v>
      </c>
      <c r="C363" s="230" t="s">
        <v>28</v>
      </c>
      <c r="D363" s="231">
        <v>43083</v>
      </c>
      <c r="E363" s="232">
        <v>11</v>
      </c>
      <c r="F363" s="232">
        <v>74</v>
      </c>
      <c r="G363" s="168">
        <v>344.1</v>
      </c>
      <c r="H363" s="169">
        <v>55</v>
      </c>
      <c r="I363" s="170">
        <v>2</v>
      </c>
      <c r="J363" s="171">
        <v>5</v>
      </c>
      <c r="K363" s="233">
        <v>2671642.8800000199</v>
      </c>
      <c r="L363" s="234">
        <v>421996</v>
      </c>
    </row>
    <row r="364" spans="1:12">
      <c r="A364" s="229">
        <v>37</v>
      </c>
      <c r="B364" s="230" t="s">
        <v>289</v>
      </c>
      <c r="C364" s="230" t="s">
        <v>290</v>
      </c>
      <c r="D364" s="231">
        <v>43118</v>
      </c>
      <c r="E364" s="232">
        <v>6</v>
      </c>
      <c r="F364" s="232">
        <v>39</v>
      </c>
      <c r="G364" s="168">
        <v>314.89999999999998</v>
      </c>
      <c r="H364" s="169">
        <v>99</v>
      </c>
      <c r="I364" s="170">
        <v>2</v>
      </c>
      <c r="J364" s="171">
        <v>5</v>
      </c>
      <c r="K364" s="233">
        <v>33585.49</v>
      </c>
      <c r="L364" s="234">
        <v>6711</v>
      </c>
    </row>
    <row r="365" spans="1:12">
      <c r="A365" s="229">
        <v>38</v>
      </c>
      <c r="B365" s="230" t="s">
        <v>167</v>
      </c>
      <c r="C365" s="230" t="s">
        <v>29</v>
      </c>
      <c r="D365" s="231">
        <v>43076</v>
      </c>
      <c r="E365" s="232">
        <v>11</v>
      </c>
      <c r="F365" s="232">
        <v>74</v>
      </c>
      <c r="G365" s="168">
        <v>239.75</v>
      </c>
      <c r="H365" s="169">
        <v>44</v>
      </c>
      <c r="I365" s="170">
        <v>1</v>
      </c>
      <c r="J365" s="171">
        <v>2</v>
      </c>
      <c r="K365" s="233">
        <v>588159.020000002</v>
      </c>
      <c r="L365" s="234">
        <v>118161</v>
      </c>
    </row>
    <row r="366" spans="1:12">
      <c r="A366" s="229">
        <v>39</v>
      </c>
      <c r="B366" s="230" t="s">
        <v>406</v>
      </c>
      <c r="C366" s="230" t="s">
        <v>361</v>
      </c>
      <c r="D366" s="231">
        <v>42012</v>
      </c>
      <c r="E366" s="232">
        <v>15</v>
      </c>
      <c r="F366" s="232">
        <v>105</v>
      </c>
      <c r="G366" s="168">
        <v>225</v>
      </c>
      <c r="H366" s="169">
        <v>50</v>
      </c>
      <c r="I366" s="170">
        <v>1</v>
      </c>
      <c r="J366" s="171">
        <v>2</v>
      </c>
      <c r="K366" s="233">
        <v>179272.77</v>
      </c>
      <c r="L366" s="234">
        <v>38691</v>
      </c>
    </row>
    <row r="367" spans="1:12">
      <c r="A367" s="229">
        <v>40</v>
      </c>
      <c r="B367" s="230" t="s">
        <v>336</v>
      </c>
      <c r="C367" s="230" t="s">
        <v>337</v>
      </c>
      <c r="D367" s="231">
        <v>43027</v>
      </c>
      <c r="E367" s="232">
        <v>13</v>
      </c>
      <c r="F367" s="232">
        <v>91</v>
      </c>
      <c r="G367" s="168">
        <v>207</v>
      </c>
      <c r="H367" s="169">
        <v>35</v>
      </c>
      <c r="I367" s="170">
        <v>1</v>
      </c>
      <c r="J367" s="171">
        <v>4</v>
      </c>
      <c r="K367" s="233">
        <v>122957.63</v>
      </c>
      <c r="L367" s="234">
        <v>23603</v>
      </c>
    </row>
    <row r="368" spans="1:12">
      <c r="A368" s="175"/>
      <c r="B368" s="177"/>
      <c r="C368" s="177" t="s">
        <v>127</v>
      </c>
      <c r="D368" s="173" t="s">
        <v>127</v>
      </c>
      <c r="E368" s="174" t="s">
        <v>127</v>
      </c>
      <c r="F368" s="175" t="s">
        <v>127</v>
      </c>
      <c r="G368" s="176" t="s">
        <v>127</v>
      </c>
      <c r="H368" s="175" t="s">
        <v>127</v>
      </c>
      <c r="I368" s="177" t="s">
        <v>127</v>
      </c>
      <c r="J368" s="178" t="s">
        <v>127</v>
      </c>
      <c r="K368" s="174" t="s">
        <v>127</v>
      </c>
      <c r="L368" s="175" t="s">
        <v>127</v>
      </c>
    </row>
    <row r="369" spans="1:12">
      <c r="A369" s="561" t="s">
        <v>407</v>
      </c>
      <c r="B369" s="561"/>
      <c r="C369" s="172"/>
      <c r="D369" s="173"/>
      <c r="E369" s="174"/>
      <c r="F369" s="175"/>
      <c r="G369" s="176"/>
      <c r="H369" s="175"/>
      <c r="I369" s="177"/>
      <c r="J369" s="41"/>
      <c r="K369" s="174"/>
      <c r="L369" s="175"/>
    </row>
    <row r="370" spans="1:12" ht="15.75">
      <c r="A370" s="560" t="s">
        <v>432</v>
      </c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</row>
    <row r="371" spans="1:12" ht="15">
      <c r="A371" s="165"/>
      <c r="B371" s="165"/>
      <c r="C371" s="165"/>
      <c r="D371" s="165"/>
      <c r="E371" s="166"/>
      <c r="F371" s="166"/>
      <c r="G371" s="166"/>
      <c r="H371" s="166"/>
      <c r="I371" s="165"/>
      <c r="J371" s="167"/>
      <c r="K371" s="165"/>
      <c r="L371" s="165"/>
    </row>
    <row r="372" spans="1:12">
      <c r="A372" s="562" t="s">
        <v>250</v>
      </c>
      <c r="B372" s="562"/>
      <c r="C372" s="562"/>
      <c r="D372" s="562"/>
      <c r="E372" s="563" t="s">
        <v>14</v>
      </c>
      <c r="F372" s="563"/>
      <c r="G372" s="564" t="s">
        <v>249</v>
      </c>
      <c r="H372" s="564"/>
      <c r="I372" s="564"/>
      <c r="J372" s="564"/>
      <c r="K372" s="565" t="s">
        <v>248</v>
      </c>
      <c r="L372" s="565"/>
    </row>
    <row r="373" spans="1:12" ht="24">
      <c r="A373" s="305" t="s">
        <v>9</v>
      </c>
      <c r="B373" s="148" t="s">
        <v>246</v>
      </c>
      <c r="C373" s="148" t="s">
        <v>247</v>
      </c>
      <c r="D373" s="235" t="s">
        <v>16</v>
      </c>
      <c r="E373" s="306" t="s">
        <v>18</v>
      </c>
      <c r="F373" s="306" t="s">
        <v>17</v>
      </c>
      <c r="G373" s="151" t="s">
        <v>19</v>
      </c>
      <c r="H373" s="152" t="s">
        <v>4</v>
      </c>
      <c r="I373" s="236" t="s">
        <v>8</v>
      </c>
      <c r="J373" s="154" t="s">
        <v>20</v>
      </c>
      <c r="K373" s="307" t="s">
        <v>19</v>
      </c>
      <c r="L373" s="305" t="s">
        <v>4</v>
      </c>
    </row>
    <row r="374" spans="1:12">
      <c r="A374" s="187">
        <v>1</v>
      </c>
      <c r="B374" s="188" t="s">
        <v>417</v>
      </c>
      <c r="C374" s="188" t="s">
        <v>28</v>
      </c>
      <c r="D374" s="189">
        <v>43160</v>
      </c>
      <c r="E374" s="190">
        <v>1</v>
      </c>
      <c r="F374" s="190">
        <v>4</v>
      </c>
      <c r="G374" s="168">
        <v>228804.8</v>
      </c>
      <c r="H374" s="169">
        <v>39978</v>
      </c>
      <c r="I374" s="170">
        <v>76</v>
      </c>
      <c r="J374" s="171">
        <v>978</v>
      </c>
      <c r="K374" s="191">
        <v>228804.8</v>
      </c>
      <c r="L374" s="192">
        <v>39978</v>
      </c>
    </row>
    <row r="375" spans="1:12">
      <c r="A375" s="229">
        <v>2</v>
      </c>
      <c r="B375" s="230" t="s">
        <v>385</v>
      </c>
      <c r="C375" s="230" t="s">
        <v>28</v>
      </c>
      <c r="D375" s="231">
        <v>43146</v>
      </c>
      <c r="E375" s="232">
        <v>3</v>
      </c>
      <c r="F375" s="232">
        <v>18</v>
      </c>
      <c r="G375" s="168">
        <v>202008.52</v>
      </c>
      <c r="H375" s="169">
        <v>36500</v>
      </c>
      <c r="I375" s="170">
        <v>77</v>
      </c>
      <c r="J375" s="171">
        <v>897</v>
      </c>
      <c r="K375" s="233">
        <v>1165645.6000000001</v>
      </c>
      <c r="L375" s="234">
        <v>201215</v>
      </c>
    </row>
    <row r="376" spans="1:12">
      <c r="A376" s="229">
        <v>3</v>
      </c>
      <c r="B376" s="230" t="s">
        <v>347</v>
      </c>
      <c r="C376" s="230" t="s">
        <v>28</v>
      </c>
      <c r="D376" s="231">
        <v>43139</v>
      </c>
      <c r="E376" s="232">
        <v>4</v>
      </c>
      <c r="F376" s="232">
        <v>25</v>
      </c>
      <c r="G376" s="168">
        <v>142353.53</v>
      </c>
      <c r="H376" s="169">
        <v>25552</v>
      </c>
      <c r="I376" s="170">
        <v>67</v>
      </c>
      <c r="J376" s="171">
        <v>895</v>
      </c>
      <c r="K376" s="233">
        <v>2130138.1699999799</v>
      </c>
      <c r="L376" s="234">
        <v>385247</v>
      </c>
    </row>
    <row r="377" spans="1:12">
      <c r="A377" s="229">
        <v>4</v>
      </c>
      <c r="B377" s="230" t="s">
        <v>330</v>
      </c>
      <c r="C377" s="230" t="s">
        <v>331</v>
      </c>
      <c r="D377" s="231">
        <v>43132</v>
      </c>
      <c r="E377" s="232">
        <v>5</v>
      </c>
      <c r="F377" s="232">
        <v>32</v>
      </c>
      <c r="G377" s="168">
        <v>48062.93</v>
      </c>
      <c r="H377" s="169">
        <v>9514</v>
      </c>
      <c r="I377" s="170">
        <v>60</v>
      </c>
      <c r="J377" s="171">
        <v>295</v>
      </c>
      <c r="K377" s="233">
        <v>493360.37999999902</v>
      </c>
      <c r="L377" s="234">
        <v>98922</v>
      </c>
    </row>
    <row r="378" spans="1:12">
      <c r="A378" s="229">
        <v>5</v>
      </c>
      <c r="B378" s="230" t="s">
        <v>401</v>
      </c>
      <c r="C378" s="230" t="s">
        <v>28</v>
      </c>
      <c r="D378" s="231">
        <v>43153</v>
      </c>
      <c r="E378" s="232">
        <v>2</v>
      </c>
      <c r="F378" s="232">
        <v>11</v>
      </c>
      <c r="G378" s="168">
        <v>44383.75</v>
      </c>
      <c r="H378" s="169">
        <v>8124</v>
      </c>
      <c r="I378" s="170">
        <v>54</v>
      </c>
      <c r="J378" s="171">
        <v>503</v>
      </c>
      <c r="K378" s="233">
        <v>143352.45000000001</v>
      </c>
      <c r="L378" s="234">
        <v>26616</v>
      </c>
    </row>
    <row r="379" spans="1:12">
      <c r="A379" s="187">
        <v>6</v>
      </c>
      <c r="B379" s="188" t="s">
        <v>418</v>
      </c>
      <c r="C379" s="188" t="s">
        <v>28</v>
      </c>
      <c r="D379" s="189">
        <v>43160</v>
      </c>
      <c r="E379" s="190">
        <v>1</v>
      </c>
      <c r="F379" s="190">
        <v>4</v>
      </c>
      <c r="G379" s="168">
        <v>44203.3</v>
      </c>
      <c r="H379" s="169">
        <v>8097</v>
      </c>
      <c r="I379" s="170">
        <v>37</v>
      </c>
      <c r="J379" s="171">
        <v>467</v>
      </c>
      <c r="K379" s="191">
        <v>44203.299999999901</v>
      </c>
      <c r="L379" s="192">
        <v>8097</v>
      </c>
    </row>
    <row r="380" spans="1:12">
      <c r="A380" s="229">
        <v>7</v>
      </c>
      <c r="B380" s="230" t="s">
        <v>398</v>
      </c>
      <c r="C380" s="230" t="s">
        <v>28</v>
      </c>
      <c r="D380" s="231">
        <v>43153</v>
      </c>
      <c r="E380" s="232">
        <v>2</v>
      </c>
      <c r="F380" s="232">
        <v>11</v>
      </c>
      <c r="G380" s="168">
        <v>41062.699999999997</v>
      </c>
      <c r="H380" s="169">
        <v>7482</v>
      </c>
      <c r="I380" s="170">
        <v>36</v>
      </c>
      <c r="J380" s="171">
        <v>317</v>
      </c>
      <c r="K380" s="233">
        <v>115673.2</v>
      </c>
      <c r="L380" s="234">
        <v>21474</v>
      </c>
    </row>
    <row r="381" spans="1:12">
      <c r="A381" s="229">
        <v>8</v>
      </c>
      <c r="B381" s="230" t="s">
        <v>397</v>
      </c>
      <c r="C381" s="230" t="s">
        <v>28</v>
      </c>
      <c r="D381" s="231">
        <v>43153</v>
      </c>
      <c r="E381" s="232">
        <v>2</v>
      </c>
      <c r="F381" s="232">
        <v>11</v>
      </c>
      <c r="G381" s="168">
        <v>39985.35</v>
      </c>
      <c r="H381" s="169">
        <v>7381</v>
      </c>
      <c r="I381" s="170">
        <v>47</v>
      </c>
      <c r="J381" s="171">
        <v>383</v>
      </c>
      <c r="K381" s="233">
        <v>120639.89</v>
      </c>
      <c r="L381" s="234">
        <v>22630</v>
      </c>
    </row>
    <row r="382" spans="1:12">
      <c r="A382" s="229">
        <v>9</v>
      </c>
      <c r="B382" s="230" t="s">
        <v>399</v>
      </c>
      <c r="C382" s="230" t="s">
        <v>400</v>
      </c>
      <c r="D382" s="231">
        <v>43153</v>
      </c>
      <c r="E382" s="232">
        <v>2</v>
      </c>
      <c r="F382" s="232">
        <v>11</v>
      </c>
      <c r="G382" s="168">
        <v>39275.57</v>
      </c>
      <c r="H382" s="169">
        <v>7945</v>
      </c>
      <c r="I382" s="170">
        <v>50</v>
      </c>
      <c r="J382" s="171">
        <v>312</v>
      </c>
      <c r="K382" s="233">
        <v>73939.149999999907</v>
      </c>
      <c r="L382" s="234">
        <v>14968</v>
      </c>
    </row>
    <row r="383" spans="1:12">
      <c r="A383" s="229">
        <v>10</v>
      </c>
      <c r="B383" s="230" t="s">
        <v>386</v>
      </c>
      <c r="C383" s="230" t="s">
        <v>28</v>
      </c>
      <c r="D383" s="231">
        <v>43146</v>
      </c>
      <c r="E383" s="232">
        <v>3</v>
      </c>
      <c r="F383" s="232">
        <v>18</v>
      </c>
      <c r="G383" s="168">
        <v>31234.12</v>
      </c>
      <c r="H383" s="169">
        <v>5695</v>
      </c>
      <c r="I383" s="170">
        <v>37</v>
      </c>
      <c r="J383" s="171">
        <v>296</v>
      </c>
      <c r="K383" s="233">
        <v>257227.27</v>
      </c>
      <c r="L383" s="234">
        <v>48065</v>
      </c>
    </row>
    <row r="384" spans="1:12">
      <c r="A384" s="229">
        <v>11</v>
      </c>
      <c r="B384" s="230" t="s">
        <v>329</v>
      </c>
      <c r="C384" s="230" t="s">
        <v>138</v>
      </c>
      <c r="D384" s="231">
        <v>43132</v>
      </c>
      <c r="E384" s="232">
        <v>5</v>
      </c>
      <c r="F384" s="232">
        <v>32</v>
      </c>
      <c r="G384" s="168">
        <v>28392.76</v>
      </c>
      <c r="H384" s="169">
        <v>5015</v>
      </c>
      <c r="I384" s="170">
        <v>26</v>
      </c>
      <c r="J384" s="171">
        <v>204</v>
      </c>
      <c r="K384" s="233">
        <v>567584.45000000205</v>
      </c>
      <c r="L384" s="234">
        <v>105022</v>
      </c>
    </row>
    <row r="385" spans="1:12">
      <c r="A385" s="229">
        <v>12</v>
      </c>
      <c r="B385" s="230" t="s">
        <v>229</v>
      </c>
      <c r="C385" s="230" t="s">
        <v>29</v>
      </c>
      <c r="D385" s="231">
        <v>43111</v>
      </c>
      <c r="E385" s="232">
        <v>8</v>
      </c>
      <c r="F385" s="232">
        <v>53</v>
      </c>
      <c r="G385" s="168">
        <v>26548.31</v>
      </c>
      <c r="H385" s="169">
        <v>4590</v>
      </c>
      <c r="I385" s="170">
        <v>21</v>
      </c>
      <c r="J385" s="171">
        <v>117</v>
      </c>
      <c r="K385" s="233">
        <v>539480.27000000805</v>
      </c>
      <c r="L385" s="234">
        <v>99588</v>
      </c>
    </row>
    <row r="386" spans="1:12">
      <c r="A386" s="229">
        <v>13</v>
      </c>
      <c r="B386" s="230" t="s">
        <v>307</v>
      </c>
      <c r="C386" s="230" t="s">
        <v>28</v>
      </c>
      <c r="D386" s="231">
        <v>43125</v>
      </c>
      <c r="E386" s="232">
        <v>6</v>
      </c>
      <c r="F386" s="232">
        <v>39</v>
      </c>
      <c r="G386" s="168">
        <v>17526.09</v>
      </c>
      <c r="H386" s="169">
        <v>3075</v>
      </c>
      <c r="I386" s="170">
        <v>20</v>
      </c>
      <c r="J386" s="171">
        <v>111</v>
      </c>
      <c r="K386" s="233">
        <v>957209.88999999303</v>
      </c>
      <c r="L386" s="234">
        <v>175984</v>
      </c>
    </row>
    <row r="387" spans="1:12">
      <c r="A387" s="187">
        <v>14</v>
      </c>
      <c r="B387" s="188" t="s">
        <v>419</v>
      </c>
      <c r="C387" s="188" t="s">
        <v>231</v>
      </c>
      <c r="D387" s="189">
        <v>43160</v>
      </c>
      <c r="E387" s="190">
        <v>1</v>
      </c>
      <c r="F387" s="190">
        <v>4</v>
      </c>
      <c r="G387" s="168">
        <v>15758.22</v>
      </c>
      <c r="H387" s="169">
        <v>2878</v>
      </c>
      <c r="I387" s="170">
        <v>27</v>
      </c>
      <c r="J387" s="171">
        <v>333</v>
      </c>
      <c r="K387" s="191">
        <v>15758.22</v>
      </c>
      <c r="L387" s="192">
        <v>2878</v>
      </c>
    </row>
    <row r="388" spans="1:12">
      <c r="A388" s="229">
        <v>15</v>
      </c>
      <c r="B388" s="230" t="s">
        <v>332</v>
      </c>
      <c r="C388" s="230" t="s">
        <v>28</v>
      </c>
      <c r="D388" s="231">
        <v>43132</v>
      </c>
      <c r="E388" s="232">
        <v>5</v>
      </c>
      <c r="F388" s="232">
        <v>32</v>
      </c>
      <c r="G388" s="168">
        <v>11613.36</v>
      </c>
      <c r="H388" s="169">
        <v>2003</v>
      </c>
      <c r="I388" s="170">
        <v>13</v>
      </c>
      <c r="J388" s="171">
        <v>68</v>
      </c>
      <c r="K388" s="233">
        <v>182614.75</v>
      </c>
      <c r="L388" s="234">
        <v>33736</v>
      </c>
    </row>
    <row r="389" spans="1:12">
      <c r="A389" s="229">
        <v>16</v>
      </c>
      <c r="B389" s="230" t="s">
        <v>185</v>
      </c>
      <c r="C389" s="230" t="s">
        <v>28</v>
      </c>
      <c r="D389" s="231">
        <v>43090</v>
      </c>
      <c r="E389" s="232">
        <v>11</v>
      </c>
      <c r="F389" s="232">
        <v>74</v>
      </c>
      <c r="G389" s="168">
        <v>10783.38</v>
      </c>
      <c r="H389" s="169">
        <v>2455</v>
      </c>
      <c r="I389" s="170">
        <v>24</v>
      </c>
      <c r="J389" s="171">
        <v>69</v>
      </c>
      <c r="K389" s="233">
        <v>1562504.64</v>
      </c>
      <c r="L389" s="234">
        <v>315435</v>
      </c>
    </row>
    <row r="390" spans="1:12">
      <c r="A390" s="187">
        <v>17</v>
      </c>
      <c r="B390" s="188" t="s">
        <v>420</v>
      </c>
      <c r="C390" s="188" t="s">
        <v>421</v>
      </c>
      <c r="D390" s="189">
        <v>43160</v>
      </c>
      <c r="E390" s="190">
        <v>1</v>
      </c>
      <c r="F390" s="190">
        <v>4</v>
      </c>
      <c r="G390" s="168">
        <v>10684.9</v>
      </c>
      <c r="H390" s="169">
        <v>1999</v>
      </c>
      <c r="I390" s="170">
        <v>17</v>
      </c>
      <c r="J390" s="171">
        <v>234</v>
      </c>
      <c r="K390" s="191">
        <v>10684.9</v>
      </c>
      <c r="L390" s="192">
        <v>1999</v>
      </c>
    </row>
    <row r="391" spans="1:12">
      <c r="A391" s="229">
        <v>18</v>
      </c>
      <c r="B391" s="230" t="s">
        <v>228</v>
      </c>
      <c r="C391" s="230" t="s">
        <v>35</v>
      </c>
      <c r="D391" s="231">
        <v>43111</v>
      </c>
      <c r="E391" s="232">
        <v>8</v>
      </c>
      <c r="F391" s="232">
        <v>53</v>
      </c>
      <c r="G391" s="168">
        <v>7420.8</v>
      </c>
      <c r="H391" s="169">
        <v>1289</v>
      </c>
      <c r="I391" s="170">
        <v>11</v>
      </c>
      <c r="J391" s="171">
        <v>43</v>
      </c>
      <c r="K391" s="233">
        <v>527722.45000000601</v>
      </c>
      <c r="L391" s="234">
        <v>96342</v>
      </c>
    </row>
    <row r="392" spans="1:12">
      <c r="A392" s="187">
        <v>19</v>
      </c>
      <c r="B392" s="188" t="s">
        <v>422</v>
      </c>
      <c r="C392" s="188" t="s">
        <v>31</v>
      </c>
      <c r="D392" s="189">
        <v>43160</v>
      </c>
      <c r="E392" s="190">
        <v>1</v>
      </c>
      <c r="F392" s="190">
        <v>4</v>
      </c>
      <c r="G392" s="168">
        <v>4646.3100000000004</v>
      </c>
      <c r="H392" s="169">
        <v>839</v>
      </c>
      <c r="I392" s="170">
        <v>8</v>
      </c>
      <c r="J392" s="171">
        <v>79</v>
      </c>
      <c r="K392" s="191">
        <v>4800.8100000000004</v>
      </c>
      <c r="L392" s="192">
        <v>883</v>
      </c>
    </row>
    <row r="393" spans="1:12">
      <c r="A393" s="229">
        <v>20</v>
      </c>
      <c r="B393" s="230" t="s">
        <v>286</v>
      </c>
      <c r="C393" s="230" t="s">
        <v>287</v>
      </c>
      <c r="D393" s="231">
        <v>43118</v>
      </c>
      <c r="E393" s="232">
        <v>7</v>
      </c>
      <c r="F393" s="232">
        <v>46</v>
      </c>
      <c r="G393" s="168">
        <v>4192.5600000000004</v>
      </c>
      <c r="H393" s="169">
        <v>720</v>
      </c>
      <c r="I393" s="170">
        <v>6</v>
      </c>
      <c r="J393" s="171">
        <v>21</v>
      </c>
      <c r="K393" s="233">
        <v>126005.44</v>
      </c>
      <c r="L393" s="234">
        <v>23393</v>
      </c>
    </row>
    <row r="394" spans="1:12">
      <c r="A394" s="229">
        <v>21</v>
      </c>
      <c r="B394" s="230" t="s">
        <v>402</v>
      </c>
      <c r="C394" s="230" t="s">
        <v>28</v>
      </c>
      <c r="D394" s="231">
        <v>43153</v>
      </c>
      <c r="E394" s="232">
        <v>2</v>
      </c>
      <c r="F394" s="232">
        <v>11</v>
      </c>
      <c r="G394" s="168">
        <v>3770.44</v>
      </c>
      <c r="H394" s="169">
        <v>694</v>
      </c>
      <c r="I394" s="170">
        <v>25</v>
      </c>
      <c r="J394" s="171">
        <v>90</v>
      </c>
      <c r="K394" s="233">
        <v>21530.43</v>
      </c>
      <c r="L394" s="234">
        <v>3980</v>
      </c>
    </row>
    <row r="395" spans="1:12">
      <c r="A395" s="229">
        <v>22</v>
      </c>
      <c r="B395" s="230" t="s">
        <v>156</v>
      </c>
      <c r="C395" s="230" t="s">
        <v>28</v>
      </c>
      <c r="D395" s="231">
        <v>43062</v>
      </c>
      <c r="E395" s="232">
        <v>15</v>
      </c>
      <c r="F395" s="232">
        <v>102</v>
      </c>
      <c r="G395" s="168">
        <v>3441.69</v>
      </c>
      <c r="H395" s="169">
        <v>910</v>
      </c>
      <c r="I395" s="170">
        <v>11</v>
      </c>
      <c r="J395" s="171">
        <v>30</v>
      </c>
      <c r="K395" s="233">
        <v>1584263.29999999</v>
      </c>
      <c r="L395" s="234">
        <v>319190</v>
      </c>
    </row>
    <row r="396" spans="1:12">
      <c r="A396" s="229">
        <v>23</v>
      </c>
      <c r="B396" s="230" t="s">
        <v>306</v>
      </c>
      <c r="C396" s="230" t="s">
        <v>28</v>
      </c>
      <c r="D396" s="231">
        <v>43125</v>
      </c>
      <c r="E396" s="232">
        <v>6</v>
      </c>
      <c r="F396" s="232">
        <v>39</v>
      </c>
      <c r="G396" s="168">
        <v>3431.33</v>
      </c>
      <c r="H396" s="169">
        <v>602</v>
      </c>
      <c r="I396" s="170">
        <v>7</v>
      </c>
      <c r="J396" s="171">
        <v>41</v>
      </c>
      <c r="K396" s="233">
        <v>862477.08999999403</v>
      </c>
      <c r="L396" s="234">
        <v>152359</v>
      </c>
    </row>
    <row r="397" spans="1:12">
      <c r="A397" s="229">
        <v>24</v>
      </c>
      <c r="B397" s="230" t="s">
        <v>358</v>
      </c>
      <c r="C397" s="230" t="s">
        <v>28</v>
      </c>
      <c r="D397" s="231">
        <v>43139</v>
      </c>
      <c r="E397" s="232">
        <v>4</v>
      </c>
      <c r="F397" s="232">
        <v>25</v>
      </c>
      <c r="G397" s="168">
        <v>3294.77</v>
      </c>
      <c r="H397" s="169">
        <v>659</v>
      </c>
      <c r="I397" s="170">
        <v>12</v>
      </c>
      <c r="J397" s="171">
        <v>45</v>
      </c>
      <c r="K397" s="233">
        <v>202744.04</v>
      </c>
      <c r="L397" s="234">
        <v>37919</v>
      </c>
    </row>
    <row r="398" spans="1:12">
      <c r="A398" s="229">
        <v>25</v>
      </c>
      <c r="B398" s="230" t="s">
        <v>387</v>
      </c>
      <c r="C398" s="230" t="s">
        <v>28</v>
      </c>
      <c r="D398" s="231">
        <v>43146</v>
      </c>
      <c r="E398" s="232">
        <v>3</v>
      </c>
      <c r="F398" s="232">
        <v>18</v>
      </c>
      <c r="G398" s="168">
        <v>2933.7</v>
      </c>
      <c r="H398" s="169">
        <v>541</v>
      </c>
      <c r="I398" s="170">
        <v>8</v>
      </c>
      <c r="J398" s="171">
        <v>30</v>
      </c>
      <c r="K398" s="233">
        <v>31647.07</v>
      </c>
      <c r="L398" s="234">
        <v>6209</v>
      </c>
    </row>
    <row r="399" spans="1:12">
      <c r="A399" s="229">
        <v>26</v>
      </c>
      <c r="B399" s="230" t="s">
        <v>362</v>
      </c>
      <c r="C399" s="230" t="s">
        <v>132</v>
      </c>
      <c r="D399" s="231">
        <v>43139</v>
      </c>
      <c r="E399" s="232">
        <v>4</v>
      </c>
      <c r="F399" s="232">
        <v>25</v>
      </c>
      <c r="G399" s="168">
        <v>2402.5</v>
      </c>
      <c r="H399" s="169">
        <v>434</v>
      </c>
      <c r="I399" s="170">
        <v>3</v>
      </c>
      <c r="J399" s="171">
        <v>16</v>
      </c>
      <c r="K399" s="233">
        <v>20365.5</v>
      </c>
      <c r="L399" s="234">
        <v>3771</v>
      </c>
    </row>
    <row r="400" spans="1:12">
      <c r="A400" s="229">
        <v>27</v>
      </c>
      <c r="B400" s="230" t="s">
        <v>285</v>
      </c>
      <c r="C400" s="230" t="s">
        <v>29</v>
      </c>
      <c r="D400" s="231">
        <v>43118</v>
      </c>
      <c r="E400" s="232">
        <v>7</v>
      </c>
      <c r="F400" s="232">
        <v>46</v>
      </c>
      <c r="G400" s="168">
        <v>2336.96</v>
      </c>
      <c r="H400" s="169">
        <v>451</v>
      </c>
      <c r="I400" s="170">
        <v>4</v>
      </c>
      <c r="J400" s="171">
        <v>23</v>
      </c>
      <c r="K400" s="233">
        <v>649565.15000000095</v>
      </c>
      <c r="L400" s="234">
        <v>119013</v>
      </c>
    </row>
    <row r="401" spans="1:12">
      <c r="A401" s="229">
        <v>28</v>
      </c>
      <c r="B401" s="230" t="s">
        <v>184</v>
      </c>
      <c r="C401" s="230" t="s">
        <v>28</v>
      </c>
      <c r="D401" s="231">
        <v>43090</v>
      </c>
      <c r="E401" s="232">
        <v>11</v>
      </c>
      <c r="F401" s="232">
        <v>74</v>
      </c>
      <c r="G401" s="168">
        <v>2322.2199999999998</v>
      </c>
      <c r="H401" s="169">
        <v>429</v>
      </c>
      <c r="I401" s="170">
        <v>5</v>
      </c>
      <c r="J401" s="171">
        <v>28</v>
      </c>
      <c r="K401" s="233">
        <v>1722278.5899999801</v>
      </c>
      <c r="L401" s="234">
        <v>319018</v>
      </c>
    </row>
    <row r="402" spans="1:12">
      <c r="A402" s="229">
        <v>29</v>
      </c>
      <c r="B402" s="230" t="s">
        <v>360</v>
      </c>
      <c r="C402" s="230" t="s">
        <v>361</v>
      </c>
      <c r="D402" s="231">
        <v>43139</v>
      </c>
      <c r="E402" s="232">
        <v>4</v>
      </c>
      <c r="F402" s="232">
        <v>25</v>
      </c>
      <c r="G402" s="168">
        <v>1936.15</v>
      </c>
      <c r="H402" s="169">
        <v>463</v>
      </c>
      <c r="I402" s="170">
        <v>20</v>
      </c>
      <c r="J402" s="171">
        <v>38</v>
      </c>
      <c r="K402" s="233">
        <v>52823.77</v>
      </c>
      <c r="L402" s="234">
        <v>10653</v>
      </c>
    </row>
    <row r="403" spans="1:12">
      <c r="A403" s="229">
        <v>30</v>
      </c>
      <c r="B403" s="230" t="s">
        <v>403</v>
      </c>
      <c r="C403" s="230" t="s">
        <v>28</v>
      </c>
      <c r="D403" s="231">
        <v>43153</v>
      </c>
      <c r="E403" s="232">
        <v>2</v>
      </c>
      <c r="F403" s="232">
        <v>11</v>
      </c>
      <c r="G403" s="168">
        <v>1752.59</v>
      </c>
      <c r="H403" s="169">
        <v>332</v>
      </c>
      <c r="I403" s="170">
        <v>13</v>
      </c>
      <c r="J403" s="171">
        <v>47</v>
      </c>
      <c r="K403" s="233">
        <v>5650.86</v>
      </c>
      <c r="L403" s="234">
        <v>1085</v>
      </c>
    </row>
    <row r="404" spans="1:12">
      <c r="A404" s="229">
        <v>31</v>
      </c>
      <c r="B404" s="230" t="s">
        <v>199</v>
      </c>
      <c r="C404" s="230" t="s">
        <v>28</v>
      </c>
      <c r="D404" s="231">
        <v>43097</v>
      </c>
      <c r="E404" s="232">
        <v>10</v>
      </c>
      <c r="F404" s="232">
        <v>67</v>
      </c>
      <c r="G404" s="168">
        <v>1469.02</v>
      </c>
      <c r="H404" s="169">
        <v>259</v>
      </c>
      <c r="I404" s="170">
        <v>4</v>
      </c>
      <c r="J404" s="171">
        <v>13</v>
      </c>
      <c r="K404" s="233">
        <v>522983.06000000698</v>
      </c>
      <c r="L404" s="234">
        <v>97643</v>
      </c>
    </row>
    <row r="405" spans="1:12">
      <c r="A405" s="229">
        <v>32</v>
      </c>
      <c r="B405" s="230" t="s">
        <v>312</v>
      </c>
      <c r="C405" s="230" t="s">
        <v>313</v>
      </c>
      <c r="D405" s="231">
        <v>42936</v>
      </c>
      <c r="E405" s="232">
        <v>19</v>
      </c>
      <c r="F405" s="232">
        <v>132</v>
      </c>
      <c r="G405" s="168">
        <v>937.14</v>
      </c>
      <c r="H405" s="169">
        <v>160</v>
      </c>
      <c r="I405" s="170">
        <v>2</v>
      </c>
      <c r="J405" s="171">
        <v>7</v>
      </c>
      <c r="K405" s="233">
        <v>999853.10000000498</v>
      </c>
      <c r="L405" s="234">
        <v>174620</v>
      </c>
    </row>
    <row r="406" spans="1:12">
      <c r="A406" s="229">
        <v>33</v>
      </c>
      <c r="B406" s="230" t="s">
        <v>230</v>
      </c>
      <c r="C406" s="230" t="s">
        <v>231</v>
      </c>
      <c r="D406" s="231">
        <v>43111</v>
      </c>
      <c r="E406" s="232">
        <v>8</v>
      </c>
      <c r="F406" s="232">
        <v>51</v>
      </c>
      <c r="G406" s="168">
        <v>906.3</v>
      </c>
      <c r="H406" s="169">
        <v>180</v>
      </c>
      <c r="I406" s="170">
        <v>4</v>
      </c>
      <c r="J406" s="171">
        <v>7</v>
      </c>
      <c r="K406" s="233">
        <v>167736.97000000099</v>
      </c>
      <c r="L406" s="234">
        <v>34583</v>
      </c>
    </row>
    <row r="407" spans="1:12">
      <c r="A407" s="187">
        <v>34</v>
      </c>
      <c r="B407" s="188" t="s">
        <v>423</v>
      </c>
      <c r="C407" s="188" t="s">
        <v>132</v>
      </c>
      <c r="D407" s="189">
        <v>43160</v>
      </c>
      <c r="E407" s="190">
        <v>1</v>
      </c>
      <c r="F407" s="190">
        <v>4</v>
      </c>
      <c r="G407" s="168">
        <v>795.04</v>
      </c>
      <c r="H407" s="169">
        <v>158</v>
      </c>
      <c r="I407" s="170">
        <v>3</v>
      </c>
      <c r="J407" s="171">
        <v>26</v>
      </c>
      <c r="K407" s="191">
        <v>795.04</v>
      </c>
      <c r="L407" s="192">
        <v>158</v>
      </c>
    </row>
    <row r="408" spans="1:12">
      <c r="A408" s="229">
        <v>35</v>
      </c>
      <c r="B408" s="230" t="s">
        <v>237</v>
      </c>
      <c r="C408" s="230" t="s">
        <v>31</v>
      </c>
      <c r="D408" s="231">
        <v>43118</v>
      </c>
      <c r="E408" s="232">
        <v>7</v>
      </c>
      <c r="F408" s="232">
        <v>46</v>
      </c>
      <c r="G408" s="168">
        <v>765.26</v>
      </c>
      <c r="H408" s="169">
        <v>137</v>
      </c>
      <c r="I408" s="170">
        <v>2</v>
      </c>
      <c r="J408" s="171">
        <v>10</v>
      </c>
      <c r="K408" s="233">
        <v>240905.8</v>
      </c>
      <c r="L408" s="234">
        <v>45201</v>
      </c>
    </row>
    <row r="409" spans="1:12">
      <c r="A409" s="229">
        <v>36</v>
      </c>
      <c r="B409" s="230" t="s">
        <v>404</v>
      </c>
      <c r="C409" s="230" t="s">
        <v>405</v>
      </c>
      <c r="D409" s="231">
        <v>43153</v>
      </c>
      <c r="E409" s="232">
        <v>2</v>
      </c>
      <c r="F409" s="232">
        <v>10</v>
      </c>
      <c r="G409" s="168">
        <v>753.5</v>
      </c>
      <c r="H409" s="169">
        <v>133</v>
      </c>
      <c r="I409" s="170">
        <v>1</v>
      </c>
      <c r="J409" s="171">
        <v>7</v>
      </c>
      <c r="K409" s="233">
        <v>3491</v>
      </c>
      <c r="L409" s="234">
        <v>901</v>
      </c>
    </row>
    <row r="410" spans="1:12">
      <c r="A410" s="229">
        <v>37</v>
      </c>
      <c r="B410" s="230" t="s">
        <v>364</v>
      </c>
      <c r="C410" s="230" t="s">
        <v>293</v>
      </c>
      <c r="D410" s="231">
        <v>43139</v>
      </c>
      <c r="E410" s="232">
        <v>4</v>
      </c>
      <c r="F410" s="232">
        <v>23</v>
      </c>
      <c r="G410" s="168">
        <v>625</v>
      </c>
      <c r="H410" s="169">
        <v>149</v>
      </c>
      <c r="I410" s="170">
        <v>1</v>
      </c>
      <c r="J410" s="171">
        <v>7</v>
      </c>
      <c r="K410" s="233">
        <v>10465</v>
      </c>
      <c r="L410" s="234">
        <v>2158</v>
      </c>
    </row>
    <row r="411" spans="1:12">
      <c r="A411" s="229">
        <v>38</v>
      </c>
      <c r="B411" s="230" t="s">
        <v>158</v>
      </c>
      <c r="C411" s="230" t="s">
        <v>159</v>
      </c>
      <c r="D411" s="231">
        <v>43062</v>
      </c>
      <c r="E411" s="232">
        <v>15</v>
      </c>
      <c r="F411" s="232">
        <v>101</v>
      </c>
      <c r="G411" s="168">
        <v>609.52</v>
      </c>
      <c r="H411" s="169">
        <v>99</v>
      </c>
      <c r="I411" s="170">
        <v>1</v>
      </c>
      <c r="J411" s="171">
        <v>3</v>
      </c>
      <c r="K411" s="233">
        <v>98412.84</v>
      </c>
      <c r="L411" s="234">
        <v>18932</v>
      </c>
    </row>
    <row r="412" spans="1:12">
      <c r="A412" s="187">
        <v>39</v>
      </c>
      <c r="B412" s="188" t="s">
        <v>424</v>
      </c>
      <c r="C412" s="188" t="s">
        <v>425</v>
      </c>
      <c r="D412" s="189">
        <v>43160</v>
      </c>
      <c r="E412" s="190">
        <v>1</v>
      </c>
      <c r="F412" s="190">
        <v>3</v>
      </c>
      <c r="G412" s="168">
        <v>480.5</v>
      </c>
      <c r="H412" s="169">
        <v>109</v>
      </c>
      <c r="I412" s="170">
        <v>1</v>
      </c>
      <c r="J412" s="171">
        <v>6</v>
      </c>
      <c r="K412" s="191">
        <v>480.5</v>
      </c>
      <c r="L412" s="192">
        <v>109</v>
      </c>
    </row>
    <row r="413" spans="1:12">
      <c r="A413" s="229">
        <v>40</v>
      </c>
      <c r="B413" s="230" t="s">
        <v>426</v>
      </c>
      <c r="C413" s="230" t="s">
        <v>28</v>
      </c>
      <c r="D413" s="231">
        <v>42838</v>
      </c>
      <c r="E413" s="232">
        <v>22</v>
      </c>
      <c r="F413" s="232">
        <v>149</v>
      </c>
      <c r="G413" s="168">
        <v>415.1</v>
      </c>
      <c r="H413" s="169">
        <v>140</v>
      </c>
      <c r="I413" s="170">
        <v>1</v>
      </c>
      <c r="J413" s="171">
        <v>2</v>
      </c>
      <c r="K413" s="233">
        <v>1762550.1899999899</v>
      </c>
      <c r="L413" s="234">
        <v>356364</v>
      </c>
    </row>
    <row r="414" spans="1:12">
      <c r="A414" s="175"/>
      <c r="B414" s="177"/>
      <c r="C414" s="177" t="s">
        <v>127</v>
      </c>
      <c r="D414" s="173" t="s">
        <v>127</v>
      </c>
      <c r="E414" s="174" t="s">
        <v>127</v>
      </c>
      <c r="F414" s="175" t="s">
        <v>127</v>
      </c>
      <c r="G414" s="176" t="s">
        <v>127</v>
      </c>
      <c r="H414" s="175" t="s">
        <v>127</v>
      </c>
      <c r="I414" s="177" t="s">
        <v>127</v>
      </c>
      <c r="J414" s="178" t="s">
        <v>127</v>
      </c>
      <c r="K414" s="174" t="s">
        <v>127</v>
      </c>
      <c r="L414" s="175" t="s">
        <v>127</v>
      </c>
    </row>
    <row r="415" spans="1:12">
      <c r="A415" s="561" t="s">
        <v>427</v>
      </c>
      <c r="B415" s="561"/>
      <c r="C415" s="172"/>
      <c r="D415" s="173"/>
      <c r="E415" s="174"/>
      <c r="F415" s="175"/>
      <c r="G415" s="176"/>
      <c r="H415" s="175"/>
      <c r="I415" s="177"/>
      <c r="J415" s="41"/>
      <c r="K415" s="174"/>
      <c r="L415" s="175"/>
    </row>
    <row r="416" spans="1:12" ht="15.75">
      <c r="A416" s="560" t="s">
        <v>454</v>
      </c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</row>
    <row r="417" spans="1:12" ht="15">
      <c r="A417" s="165"/>
      <c r="B417" s="165"/>
      <c r="C417" s="165"/>
      <c r="D417" s="165"/>
      <c r="E417" s="166"/>
      <c r="F417" s="166"/>
      <c r="G417" s="166"/>
      <c r="H417" s="166"/>
      <c r="I417" s="165"/>
      <c r="J417" s="167"/>
      <c r="K417" s="165"/>
      <c r="L417" s="165"/>
    </row>
    <row r="418" spans="1:12">
      <c r="A418" s="562" t="s">
        <v>250</v>
      </c>
      <c r="B418" s="562"/>
      <c r="C418" s="562"/>
      <c r="D418" s="562"/>
      <c r="E418" s="563" t="s">
        <v>14</v>
      </c>
      <c r="F418" s="563"/>
      <c r="G418" s="564" t="s">
        <v>982</v>
      </c>
      <c r="H418" s="564"/>
      <c r="I418" s="564"/>
      <c r="J418" s="564"/>
      <c r="K418" s="565" t="s">
        <v>248</v>
      </c>
      <c r="L418" s="565"/>
    </row>
    <row r="419" spans="1:12" ht="24">
      <c r="A419" s="310" t="s">
        <v>9</v>
      </c>
      <c r="B419" s="148" t="s">
        <v>246</v>
      </c>
      <c r="C419" s="148" t="s">
        <v>247</v>
      </c>
      <c r="D419" s="235" t="s">
        <v>16</v>
      </c>
      <c r="E419" s="311" t="s">
        <v>18</v>
      </c>
      <c r="F419" s="311" t="s">
        <v>17</v>
      </c>
      <c r="G419" s="151" t="s">
        <v>19</v>
      </c>
      <c r="H419" s="152" t="s">
        <v>4</v>
      </c>
      <c r="I419" s="236" t="s">
        <v>8</v>
      </c>
      <c r="J419" s="154" t="s">
        <v>20</v>
      </c>
      <c r="K419" s="312" t="s">
        <v>19</v>
      </c>
      <c r="L419" s="310" t="s">
        <v>4</v>
      </c>
    </row>
    <row r="420" spans="1:12">
      <c r="A420" s="229">
        <v>1</v>
      </c>
      <c r="B420" s="230" t="s">
        <v>417</v>
      </c>
      <c r="C420" s="230" t="s">
        <v>28</v>
      </c>
      <c r="D420" s="231">
        <v>43160</v>
      </c>
      <c r="E420" s="232">
        <v>2</v>
      </c>
      <c r="F420" s="232">
        <v>11</v>
      </c>
      <c r="G420" s="168">
        <v>200800.92</v>
      </c>
      <c r="H420" s="169">
        <v>35145</v>
      </c>
      <c r="I420" s="170">
        <v>82</v>
      </c>
      <c r="J420" s="171">
        <v>964</v>
      </c>
      <c r="K420" s="233">
        <v>503279.73000000202</v>
      </c>
      <c r="L420" s="234">
        <v>88578</v>
      </c>
    </row>
    <row r="421" spans="1:12">
      <c r="A421" s="229">
        <v>2</v>
      </c>
      <c r="B421" s="230" t="s">
        <v>385</v>
      </c>
      <c r="C421" s="230" t="s">
        <v>28</v>
      </c>
      <c r="D421" s="231">
        <v>43146</v>
      </c>
      <c r="E421" s="232">
        <v>4</v>
      </c>
      <c r="F421" s="232">
        <v>25</v>
      </c>
      <c r="G421" s="168">
        <v>133961.74</v>
      </c>
      <c r="H421" s="169">
        <v>24539</v>
      </c>
      <c r="I421" s="170">
        <v>68</v>
      </c>
      <c r="J421" s="171">
        <v>758</v>
      </c>
      <c r="K421" s="233">
        <v>1348186.02</v>
      </c>
      <c r="L421" s="234">
        <v>234628</v>
      </c>
    </row>
    <row r="422" spans="1:12">
      <c r="A422" s="187">
        <v>3</v>
      </c>
      <c r="B422" s="188" t="s">
        <v>443</v>
      </c>
      <c r="C422" s="188" t="s">
        <v>444</v>
      </c>
      <c r="D422" s="189">
        <v>43167</v>
      </c>
      <c r="E422" s="190">
        <v>1</v>
      </c>
      <c r="F422" s="190">
        <v>4</v>
      </c>
      <c r="G422" s="168">
        <v>93452.640000000101</v>
      </c>
      <c r="H422" s="169">
        <v>18610</v>
      </c>
      <c r="I422" s="170">
        <v>75</v>
      </c>
      <c r="J422" s="171">
        <v>726</v>
      </c>
      <c r="K422" s="191">
        <v>93452.640000000101</v>
      </c>
      <c r="L422" s="192">
        <v>18610</v>
      </c>
    </row>
    <row r="423" spans="1:12">
      <c r="A423" s="187">
        <v>4</v>
      </c>
      <c r="B423" s="188" t="s">
        <v>445</v>
      </c>
      <c r="C423" s="188" t="s">
        <v>28</v>
      </c>
      <c r="D423" s="189">
        <v>43167</v>
      </c>
      <c r="E423" s="190">
        <v>1</v>
      </c>
      <c r="F423" s="190">
        <v>4</v>
      </c>
      <c r="G423" s="168">
        <v>85351.85</v>
      </c>
      <c r="H423" s="169">
        <v>15852</v>
      </c>
      <c r="I423" s="170">
        <v>57</v>
      </c>
      <c r="J423" s="171">
        <v>762</v>
      </c>
      <c r="K423" s="191">
        <v>85351.85</v>
      </c>
      <c r="L423" s="192">
        <v>15852</v>
      </c>
    </row>
    <row r="424" spans="1:12">
      <c r="A424" s="229">
        <v>5</v>
      </c>
      <c r="B424" s="230" t="s">
        <v>347</v>
      </c>
      <c r="C424" s="230" t="s">
        <v>28</v>
      </c>
      <c r="D424" s="231">
        <v>43139</v>
      </c>
      <c r="E424" s="232">
        <v>5</v>
      </c>
      <c r="F424" s="232">
        <v>32</v>
      </c>
      <c r="G424" s="168">
        <v>80287.62</v>
      </c>
      <c r="H424" s="169">
        <v>14418</v>
      </c>
      <c r="I424" s="170">
        <v>66</v>
      </c>
      <c r="J424" s="171">
        <v>732</v>
      </c>
      <c r="K424" s="233">
        <v>2255129.0399999898</v>
      </c>
      <c r="L424" s="234">
        <v>409052</v>
      </c>
    </row>
    <row r="425" spans="1:12">
      <c r="A425" s="187">
        <v>6</v>
      </c>
      <c r="B425" s="188" t="s">
        <v>446</v>
      </c>
      <c r="C425" s="188" t="s">
        <v>28</v>
      </c>
      <c r="D425" s="189">
        <v>43167</v>
      </c>
      <c r="E425" s="190">
        <v>1</v>
      </c>
      <c r="F425" s="190">
        <v>4</v>
      </c>
      <c r="G425" s="168">
        <v>72450.589999999895</v>
      </c>
      <c r="H425" s="169">
        <v>13284</v>
      </c>
      <c r="I425" s="170">
        <v>33</v>
      </c>
      <c r="J425" s="171">
        <v>439</v>
      </c>
      <c r="K425" s="191">
        <v>72450.589999999895</v>
      </c>
      <c r="L425" s="192">
        <v>13284</v>
      </c>
    </row>
    <row r="426" spans="1:12">
      <c r="A426" s="229">
        <v>7</v>
      </c>
      <c r="B426" s="230" t="s">
        <v>329</v>
      </c>
      <c r="C426" s="230" t="s">
        <v>138</v>
      </c>
      <c r="D426" s="231">
        <v>43132</v>
      </c>
      <c r="E426" s="232">
        <v>6</v>
      </c>
      <c r="F426" s="232">
        <v>39</v>
      </c>
      <c r="G426" s="168">
        <v>47786.12</v>
      </c>
      <c r="H426" s="169">
        <v>8649</v>
      </c>
      <c r="I426" s="170">
        <v>46</v>
      </c>
      <c r="J426" s="171">
        <v>370</v>
      </c>
      <c r="K426" s="233">
        <v>639220.01</v>
      </c>
      <c r="L426" s="234">
        <v>118445</v>
      </c>
    </row>
    <row r="427" spans="1:12">
      <c r="A427" s="229">
        <v>8</v>
      </c>
      <c r="B427" s="230" t="s">
        <v>229</v>
      </c>
      <c r="C427" s="230" t="s">
        <v>29</v>
      </c>
      <c r="D427" s="231">
        <v>43111</v>
      </c>
      <c r="E427" s="232">
        <v>9</v>
      </c>
      <c r="F427" s="232">
        <v>60</v>
      </c>
      <c r="G427" s="168">
        <v>27051.040000000001</v>
      </c>
      <c r="H427" s="169">
        <v>4710</v>
      </c>
      <c r="I427" s="170">
        <v>20</v>
      </c>
      <c r="J427" s="171">
        <v>124</v>
      </c>
      <c r="K427" s="233">
        <v>579026.62999999803</v>
      </c>
      <c r="L427" s="234">
        <v>106648</v>
      </c>
    </row>
    <row r="428" spans="1:12">
      <c r="A428" s="229">
        <v>9</v>
      </c>
      <c r="B428" s="230" t="s">
        <v>418</v>
      </c>
      <c r="C428" s="230" t="s">
        <v>28</v>
      </c>
      <c r="D428" s="231">
        <v>43160</v>
      </c>
      <c r="E428" s="232">
        <v>2</v>
      </c>
      <c r="F428" s="232">
        <v>11</v>
      </c>
      <c r="G428" s="168">
        <v>22010.98</v>
      </c>
      <c r="H428" s="169">
        <v>3979</v>
      </c>
      <c r="I428" s="170">
        <v>33</v>
      </c>
      <c r="J428" s="171">
        <v>249</v>
      </c>
      <c r="K428" s="233">
        <v>80794.910000000105</v>
      </c>
      <c r="L428" s="234">
        <v>14835</v>
      </c>
    </row>
    <row r="429" spans="1:12">
      <c r="A429" s="229">
        <v>10</v>
      </c>
      <c r="B429" s="230" t="s">
        <v>398</v>
      </c>
      <c r="C429" s="230" t="s">
        <v>28</v>
      </c>
      <c r="D429" s="231">
        <v>43153</v>
      </c>
      <c r="E429" s="232">
        <v>3</v>
      </c>
      <c r="F429" s="232">
        <v>18</v>
      </c>
      <c r="G429" s="168">
        <v>19711.95</v>
      </c>
      <c r="H429" s="169">
        <v>3599</v>
      </c>
      <c r="I429" s="170">
        <v>27</v>
      </c>
      <c r="J429" s="171">
        <v>189</v>
      </c>
      <c r="K429" s="233">
        <v>151553.89000000001</v>
      </c>
      <c r="L429" s="234">
        <v>28279</v>
      </c>
    </row>
    <row r="430" spans="1:12">
      <c r="A430" s="229">
        <v>11</v>
      </c>
      <c r="B430" s="230" t="s">
        <v>399</v>
      </c>
      <c r="C430" s="230" t="s">
        <v>400</v>
      </c>
      <c r="D430" s="231">
        <v>43153</v>
      </c>
      <c r="E430" s="232">
        <v>3</v>
      </c>
      <c r="F430" s="232">
        <v>18</v>
      </c>
      <c r="G430" s="168">
        <v>19535.61</v>
      </c>
      <c r="H430" s="169">
        <v>3915</v>
      </c>
      <c r="I430" s="170">
        <v>47</v>
      </c>
      <c r="J430" s="171">
        <v>234</v>
      </c>
      <c r="K430" s="233">
        <v>97487.31</v>
      </c>
      <c r="L430" s="234">
        <v>19678</v>
      </c>
    </row>
    <row r="431" spans="1:12">
      <c r="A431" s="229">
        <v>12</v>
      </c>
      <c r="B431" s="230" t="s">
        <v>401</v>
      </c>
      <c r="C431" s="230" t="s">
        <v>28</v>
      </c>
      <c r="D431" s="231">
        <v>43153</v>
      </c>
      <c r="E431" s="232">
        <v>3</v>
      </c>
      <c r="F431" s="232">
        <v>18</v>
      </c>
      <c r="G431" s="168">
        <v>18780.48</v>
      </c>
      <c r="H431" s="169">
        <v>3480</v>
      </c>
      <c r="I431" s="170">
        <v>32</v>
      </c>
      <c r="J431" s="171">
        <v>221</v>
      </c>
      <c r="K431" s="233">
        <v>174221.98</v>
      </c>
      <c r="L431" s="234">
        <v>32389</v>
      </c>
    </row>
    <row r="432" spans="1:12">
      <c r="A432" s="229">
        <v>13</v>
      </c>
      <c r="B432" s="230" t="s">
        <v>330</v>
      </c>
      <c r="C432" s="230" t="s">
        <v>331</v>
      </c>
      <c r="D432" s="231">
        <v>43132</v>
      </c>
      <c r="E432" s="232">
        <v>6</v>
      </c>
      <c r="F432" s="232">
        <v>39</v>
      </c>
      <c r="G432" s="168">
        <v>16144.67</v>
      </c>
      <c r="H432" s="169">
        <v>3303</v>
      </c>
      <c r="I432" s="170">
        <v>36</v>
      </c>
      <c r="J432" s="171">
        <v>153</v>
      </c>
      <c r="K432" s="233">
        <v>514496.23</v>
      </c>
      <c r="L432" s="234">
        <v>103354</v>
      </c>
    </row>
    <row r="433" spans="1:12">
      <c r="A433" s="229">
        <v>14</v>
      </c>
      <c r="B433" s="230" t="s">
        <v>386</v>
      </c>
      <c r="C433" s="230" t="s">
        <v>28</v>
      </c>
      <c r="D433" s="231">
        <v>43146</v>
      </c>
      <c r="E433" s="232">
        <v>4</v>
      </c>
      <c r="F433" s="232">
        <v>25</v>
      </c>
      <c r="G433" s="168">
        <v>11895.04</v>
      </c>
      <c r="H433" s="169">
        <v>2215</v>
      </c>
      <c r="I433" s="170">
        <v>15</v>
      </c>
      <c r="J433" s="171">
        <v>121</v>
      </c>
      <c r="K433" s="233">
        <v>277051.19</v>
      </c>
      <c r="L433" s="234">
        <v>51793</v>
      </c>
    </row>
    <row r="434" spans="1:12">
      <c r="A434" s="187">
        <v>15</v>
      </c>
      <c r="B434" s="188" t="s">
        <v>447</v>
      </c>
      <c r="C434" s="188" t="s">
        <v>28</v>
      </c>
      <c r="D434" s="189">
        <v>43167</v>
      </c>
      <c r="E434" s="190">
        <v>1</v>
      </c>
      <c r="F434" s="190">
        <v>4</v>
      </c>
      <c r="G434" s="168">
        <v>11706.84</v>
      </c>
      <c r="H434" s="169">
        <v>2165</v>
      </c>
      <c r="I434" s="170">
        <v>21</v>
      </c>
      <c r="J434" s="171">
        <v>266</v>
      </c>
      <c r="K434" s="191">
        <v>11706.84</v>
      </c>
      <c r="L434" s="192">
        <v>2165</v>
      </c>
    </row>
    <row r="435" spans="1:12">
      <c r="A435" s="229">
        <v>16</v>
      </c>
      <c r="B435" s="230" t="s">
        <v>397</v>
      </c>
      <c r="C435" s="230" t="s">
        <v>28</v>
      </c>
      <c r="D435" s="231">
        <v>43153</v>
      </c>
      <c r="E435" s="232">
        <v>3</v>
      </c>
      <c r="F435" s="232">
        <v>18</v>
      </c>
      <c r="G435" s="168">
        <v>11678.73</v>
      </c>
      <c r="H435" s="169">
        <v>2162</v>
      </c>
      <c r="I435" s="170">
        <v>29</v>
      </c>
      <c r="J435" s="171">
        <v>167</v>
      </c>
      <c r="K435" s="233">
        <v>141368.81</v>
      </c>
      <c r="L435" s="234">
        <v>26543</v>
      </c>
    </row>
    <row r="436" spans="1:12">
      <c r="A436" s="229">
        <v>17</v>
      </c>
      <c r="B436" s="230" t="s">
        <v>228</v>
      </c>
      <c r="C436" s="230" t="s">
        <v>35</v>
      </c>
      <c r="D436" s="231">
        <v>43111</v>
      </c>
      <c r="E436" s="232">
        <v>9</v>
      </c>
      <c r="F436" s="232">
        <v>60</v>
      </c>
      <c r="G436" s="168">
        <v>9680.6</v>
      </c>
      <c r="H436" s="169">
        <v>1607</v>
      </c>
      <c r="I436" s="170">
        <v>10</v>
      </c>
      <c r="J436" s="171">
        <v>54</v>
      </c>
      <c r="K436" s="233">
        <v>541442.96999999799</v>
      </c>
      <c r="L436" s="234">
        <v>98737</v>
      </c>
    </row>
    <row r="437" spans="1:12">
      <c r="A437" s="187">
        <v>18</v>
      </c>
      <c r="B437" s="188" t="s">
        <v>448</v>
      </c>
      <c r="C437" s="188" t="s">
        <v>132</v>
      </c>
      <c r="D437" s="189">
        <v>43167</v>
      </c>
      <c r="E437" s="190">
        <v>1</v>
      </c>
      <c r="F437" s="190">
        <v>4</v>
      </c>
      <c r="G437" s="168">
        <v>7000.66</v>
      </c>
      <c r="H437" s="169">
        <v>1311</v>
      </c>
      <c r="I437" s="170">
        <v>13</v>
      </c>
      <c r="J437" s="171">
        <v>156</v>
      </c>
      <c r="K437" s="191">
        <v>7177.16</v>
      </c>
      <c r="L437" s="192">
        <v>1363</v>
      </c>
    </row>
    <row r="438" spans="1:12">
      <c r="A438" s="229">
        <v>19</v>
      </c>
      <c r="B438" s="230" t="s">
        <v>307</v>
      </c>
      <c r="C438" s="230" t="s">
        <v>28</v>
      </c>
      <c r="D438" s="231">
        <v>43125</v>
      </c>
      <c r="E438" s="232">
        <v>7</v>
      </c>
      <c r="F438" s="232">
        <v>46</v>
      </c>
      <c r="G438" s="168">
        <v>6829.62</v>
      </c>
      <c r="H438" s="169">
        <v>1143</v>
      </c>
      <c r="I438" s="170">
        <v>9</v>
      </c>
      <c r="J438" s="171">
        <v>49</v>
      </c>
      <c r="K438" s="233">
        <v>969815.900000002</v>
      </c>
      <c r="L438" s="234">
        <v>178200</v>
      </c>
    </row>
    <row r="439" spans="1:12">
      <c r="A439" s="229">
        <v>20</v>
      </c>
      <c r="B439" s="230" t="s">
        <v>332</v>
      </c>
      <c r="C439" s="230" t="s">
        <v>28</v>
      </c>
      <c r="D439" s="231">
        <v>43132</v>
      </c>
      <c r="E439" s="232">
        <v>6</v>
      </c>
      <c r="F439" s="232">
        <v>39</v>
      </c>
      <c r="G439" s="168">
        <v>6580.65</v>
      </c>
      <c r="H439" s="169">
        <v>1173</v>
      </c>
      <c r="I439" s="170">
        <v>11</v>
      </c>
      <c r="J439" s="171">
        <v>37</v>
      </c>
      <c r="K439" s="233">
        <v>195233.78</v>
      </c>
      <c r="L439" s="234">
        <v>36043</v>
      </c>
    </row>
    <row r="440" spans="1:12">
      <c r="A440" s="229">
        <v>21</v>
      </c>
      <c r="B440" s="230" t="s">
        <v>419</v>
      </c>
      <c r="C440" s="230" t="s">
        <v>231</v>
      </c>
      <c r="D440" s="231">
        <v>43160</v>
      </c>
      <c r="E440" s="232">
        <v>2</v>
      </c>
      <c r="F440" s="232">
        <v>11</v>
      </c>
      <c r="G440" s="168">
        <v>6520.31</v>
      </c>
      <c r="H440" s="169">
        <v>1196</v>
      </c>
      <c r="I440" s="170">
        <v>25</v>
      </c>
      <c r="J440" s="171">
        <v>127</v>
      </c>
      <c r="K440" s="233">
        <v>26080.77</v>
      </c>
      <c r="L440" s="234">
        <v>4805</v>
      </c>
    </row>
    <row r="441" spans="1:12">
      <c r="A441" s="229">
        <v>22</v>
      </c>
      <c r="B441" s="230" t="s">
        <v>185</v>
      </c>
      <c r="C441" s="230" t="s">
        <v>28</v>
      </c>
      <c r="D441" s="231">
        <v>43090</v>
      </c>
      <c r="E441" s="232">
        <v>12</v>
      </c>
      <c r="F441" s="232">
        <v>81</v>
      </c>
      <c r="G441" s="168">
        <v>4455.46</v>
      </c>
      <c r="H441" s="169">
        <v>971</v>
      </c>
      <c r="I441" s="170">
        <v>21</v>
      </c>
      <c r="J441" s="171">
        <v>50</v>
      </c>
      <c r="K441" s="233">
        <v>1568939.4</v>
      </c>
      <c r="L441" s="234">
        <v>316896</v>
      </c>
    </row>
    <row r="442" spans="1:12">
      <c r="A442" s="229">
        <v>23</v>
      </c>
      <c r="B442" s="230" t="s">
        <v>156</v>
      </c>
      <c r="C442" s="230" t="s">
        <v>28</v>
      </c>
      <c r="D442" s="231">
        <v>43062</v>
      </c>
      <c r="E442" s="232">
        <v>16</v>
      </c>
      <c r="F442" s="232">
        <v>109</v>
      </c>
      <c r="G442" s="168">
        <v>3915.04</v>
      </c>
      <c r="H442" s="169">
        <v>818</v>
      </c>
      <c r="I442" s="170">
        <v>9</v>
      </c>
      <c r="J442" s="171">
        <v>29</v>
      </c>
      <c r="K442" s="233">
        <v>1588507.24000001</v>
      </c>
      <c r="L442" s="234">
        <v>320071</v>
      </c>
    </row>
    <row r="443" spans="1:12">
      <c r="A443" s="229">
        <v>24</v>
      </c>
      <c r="B443" s="230" t="s">
        <v>420</v>
      </c>
      <c r="C443" s="230" t="s">
        <v>421</v>
      </c>
      <c r="D443" s="231">
        <v>43160</v>
      </c>
      <c r="E443" s="232">
        <v>2</v>
      </c>
      <c r="F443" s="232">
        <v>11</v>
      </c>
      <c r="G443" s="168">
        <v>3139.2</v>
      </c>
      <c r="H443" s="169">
        <v>604</v>
      </c>
      <c r="I443" s="170">
        <v>15</v>
      </c>
      <c r="J443" s="171">
        <v>78</v>
      </c>
      <c r="K443" s="233">
        <v>16214.83</v>
      </c>
      <c r="L443" s="234">
        <v>3072</v>
      </c>
    </row>
    <row r="444" spans="1:12">
      <c r="A444" s="229">
        <v>25</v>
      </c>
      <c r="B444" s="230" t="s">
        <v>286</v>
      </c>
      <c r="C444" s="230" t="s">
        <v>287</v>
      </c>
      <c r="D444" s="231">
        <v>43118</v>
      </c>
      <c r="E444" s="232">
        <v>8</v>
      </c>
      <c r="F444" s="232">
        <v>53</v>
      </c>
      <c r="G444" s="168">
        <v>2840.97</v>
      </c>
      <c r="H444" s="169">
        <v>573</v>
      </c>
      <c r="I444" s="170">
        <v>6</v>
      </c>
      <c r="J444" s="171">
        <v>19</v>
      </c>
      <c r="K444" s="233">
        <v>131816.04</v>
      </c>
      <c r="L444" s="234">
        <v>24515</v>
      </c>
    </row>
    <row r="445" spans="1:12">
      <c r="A445" s="187">
        <v>26</v>
      </c>
      <c r="B445" s="188" t="s">
        <v>449</v>
      </c>
      <c r="C445" s="188" t="s">
        <v>132</v>
      </c>
      <c r="D445" s="189">
        <v>43167</v>
      </c>
      <c r="E445" s="190">
        <v>1</v>
      </c>
      <c r="F445" s="190">
        <v>4</v>
      </c>
      <c r="G445" s="168">
        <v>2040.37</v>
      </c>
      <c r="H445" s="169">
        <v>363</v>
      </c>
      <c r="I445" s="170">
        <v>5</v>
      </c>
      <c r="J445" s="171">
        <v>57</v>
      </c>
      <c r="K445" s="191">
        <v>2040.37</v>
      </c>
      <c r="L445" s="192">
        <v>363</v>
      </c>
    </row>
    <row r="446" spans="1:12">
      <c r="A446" s="187">
        <v>27</v>
      </c>
      <c r="B446" s="188" t="s">
        <v>450</v>
      </c>
      <c r="C446" s="188" t="s">
        <v>31</v>
      </c>
      <c r="D446" s="189">
        <v>43167</v>
      </c>
      <c r="E446" s="190">
        <v>1</v>
      </c>
      <c r="F446" s="190">
        <v>5</v>
      </c>
      <c r="G446" s="168">
        <v>1577.84</v>
      </c>
      <c r="H446" s="169">
        <v>365</v>
      </c>
      <c r="I446" s="170">
        <v>3</v>
      </c>
      <c r="J446" s="171">
        <v>19</v>
      </c>
      <c r="K446" s="191">
        <v>1577.84</v>
      </c>
      <c r="L446" s="192">
        <v>365</v>
      </c>
    </row>
    <row r="447" spans="1:12">
      <c r="A447" s="229">
        <v>28</v>
      </c>
      <c r="B447" s="230" t="s">
        <v>285</v>
      </c>
      <c r="C447" s="230" t="s">
        <v>29</v>
      </c>
      <c r="D447" s="231">
        <v>43118</v>
      </c>
      <c r="E447" s="232">
        <v>8</v>
      </c>
      <c r="F447" s="232">
        <v>53</v>
      </c>
      <c r="G447" s="168">
        <v>1551.17</v>
      </c>
      <c r="H447" s="169">
        <v>302</v>
      </c>
      <c r="I447" s="170">
        <v>2</v>
      </c>
      <c r="J447" s="171">
        <v>19</v>
      </c>
      <c r="K447" s="233">
        <v>651630.38</v>
      </c>
      <c r="L447" s="234">
        <v>119422</v>
      </c>
    </row>
    <row r="448" spans="1:12">
      <c r="A448" s="187">
        <v>29</v>
      </c>
      <c r="B448" s="188" t="s">
        <v>451</v>
      </c>
      <c r="C448" s="188" t="s">
        <v>452</v>
      </c>
      <c r="D448" s="189">
        <v>43167</v>
      </c>
      <c r="E448" s="190">
        <v>1</v>
      </c>
      <c r="F448" s="190">
        <v>4</v>
      </c>
      <c r="G448" s="168">
        <v>1449.73</v>
      </c>
      <c r="H448" s="169">
        <v>266</v>
      </c>
      <c r="I448" s="170">
        <v>3</v>
      </c>
      <c r="J448" s="171">
        <v>38</v>
      </c>
      <c r="K448" s="191">
        <v>1449.73</v>
      </c>
      <c r="L448" s="192">
        <v>266</v>
      </c>
    </row>
    <row r="449" spans="1:12">
      <c r="A449" s="229">
        <v>30</v>
      </c>
      <c r="B449" s="230" t="s">
        <v>422</v>
      </c>
      <c r="C449" s="230" t="s">
        <v>31</v>
      </c>
      <c r="D449" s="231">
        <v>43160</v>
      </c>
      <c r="E449" s="232">
        <v>2</v>
      </c>
      <c r="F449" s="232">
        <v>11</v>
      </c>
      <c r="G449" s="168">
        <v>1292.8399999999999</v>
      </c>
      <c r="H449" s="169">
        <v>227</v>
      </c>
      <c r="I449" s="170">
        <v>6</v>
      </c>
      <c r="J449" s="171">
        <v>25</v>
      </c>
      <c r="K449" s="233">
        <v>7824.61</v>
      </c>
      <c r="L449" s="234">
        <v>1465</v>
      </c>
    </row>
    <row r="450" spans="1:12">
      <c r="A450" s="229">
        <v>31</v>
      </c>
      <c r="B450" s="230" t="s">
        <v>387</v>
      </c>
      <c r="C450" s="230" t="s">
        <v>28</v>
      </c>
      <c r="D450" s="231">
        <v>43146</v>
      </c>
      <c r="E450" s="232">
        <v>4</v>
      </c>
      <c r="F450" s="232">
        <v>25</v>
      </c>
      <c r="G450" s="168">
        <v>1182.32</v>
      </c>
      <c r="H450" s="169">
        <v>202</v>
      </c>
      <c r="I450" s="170">
        <v>4</v>
      </c>
      <c r="J450" s="171">
        <v>17</v>
      </c>
      <c r="K450" s="233">
        <v>35198.5</v>
      </c>
      <c r="L450" s="234">
        <v>7036</v>
      </c>
    </row>
    <row r="451" spans="1:12">
      <c r="A451" s="229">
        <v>32</v>
      </c>
      <c r="B451" s="230" t="s">
        <v>362</v>
      </c>
      <c r="C451" s="230" t="s">
        <v>132</v>
      </c>
      <c r="D451" s="231">
        <v>43139</v>
      </c>
      <c r="E451" s="232">
        <v>5</v>
      </c>
      <c r="F451" s="232">
        <v>32</v>
      </c>
      <c r="G451" s="168">
        <v>986.5</v>
      </c>
      <c r="H451" s="169">
        <v>176</v>
      </c>
      <c r="I451" s="170">
        <v>2</v>
      </c>
      <c r="J451" s="171">
        <v>10</v>
      </c>
      <c r="K451" s="233">
        <v>22507.5</v>
      </c>
      <c r="L451" s="234">
        <v>4146</v>
      </c>
    </row>
    <row r="452" spans="1:12">
      <c r="A452" s="229">
        <v>33</v>
      </c>
      <c r="B452" s="230" t="s">
        <v>184</v>
      </c>
      <c r="C452" s="230" t="s">
        <v>28</v>
      </c>
      <c r="D452" s="231">
        <v>43090</v>
      </c>
      <c r="E452" s="232">
        <v>12</v>
      </c>
      <c r="F452" s="232">
        <v>81</v>
      </c>
      <c r="G452" s="168">
        <v>752.38</v>
      </c>
      <c r="H452" s="169">
        <v>127</v>
      </c>
      <c r="I452" s="170">
        <v>2</v>
      </c>
      <c r="J452" s="171">
        <v>12</v>
      </c>
      <c r="K452" s="233">
        <v>1723533.46</v>
      </c>
      <c r="L452" s="234">
        <v>319251</v>
      </c>
    </row>
    <row r="453" spans="1:12">
      <c r="A453" s="229">
        <v>34</v>
      </c>
      <c r="B453" s="230" t="s">
        <v>199</v>
      </c>
      <c r="C453" s="230" t="s">
        <v>28</v>
      </c>
      <c r="D453" s="231">
        <v>43097</v>
      </c>
      <c r="E453" s="232">
        <v>11</v>
      </c>
      <c r="F453" s="232">
        <v>74</v>
      </c>
      <c r="G453" s="168">
        <v>663.42</v>
      </c>
      <c r="H453" s="169">
        <v>110</v>
      </c>
      <c r="I453" s="170">
        <v>3</v>
      </c>
      <c r="J453" s="171">
        <v>10</v>
      </c>
      <c r="K453" s="233">
        <v>524413.10999999905</v>
      </c>
      <c r="L453" s="234">
        <v>97923</v>
      </c>
    </row>
    <row r="454" spans="1:12">
      <c r="A454" s="229">
        <v>35</v>
      </c>
      <c r="B454" s="230" t="s">
        <v>317</v>
      </c>
      <c r="C454" s="230" t="s">
        <v>28</v>
      </c>
      <c r="D454" s="231">
        <v>42859</v>
      </c>
      <c r="E454" s="232">
        <v>8</v>
      </c>
      <c r="F454" s="232">
        <v>56</v>
      </c>
      <c r="G454" s="168">
        <v>585.70000000000005</v>
      </c>
      <c r="H454" s="169">
        <v>98</v>
      </c>
      <c r="I454" s="170">
        <v>1</v>
      </c>
      <c r="J454" s="171">
        <v>4</v>
      </c>
      <c r="K454" s="233">
        <v>149051.32999999999</v>
      </c>
      <c r="L454" s="234">
        <v>32148</v>
      </c>
    </row>
    <row r="455" spans="1:12">
      <c r="A455" s="229">
        <v>36</v>
      </c>
      <c r="B455" s="230" t="s">
        <v>214</v>
      </c>
      <c r="C455" s="230" t="s">
        <v>215</v>
      </c>
      <c r="D455" s="231">
        <v>43104</v>
      </c>
      <c r="E455" s="232">
        <v>5</v>
      </c>
      <c r="F455" s="232">
        <v>29</v>
      </c>
      <c r="G455" s="168">
        <v>561.20000000000005</v>
      </c>
      <c r="H455" s="169">
        <v>112</v>
      </c>
      <c r="I455" s="170">
        <v>1</v>
      </c>
      <c r="J455" s="171">
        <v>1</v>
      </c>
      <c r="K455" s="233">
        <v>29227.279999999999</v>
      </c>
      <c r="L455" s="234">
        <v>5662</v>
      </c>
    </row>
    <row r="456" spans="1:12">
      <c r="A456" s="229">
        <v>37</v>
      </c>
      <c r="B456" s="230" t="s">
        <v>193</v>
      </c>
      <c r="C456" s="230" t="s">
        <v>194</v>
      </c>
      <c r="D456" s="231">
        <v>43090</v>
      </c>
      <c r="E456" s="232">
        <v>5</v>
      </c>
      <c r="F456" s="232">
        <v>33</v>
      </c>
      <c r="G456" s="168">
        <v>516.5</v>
      </c>
      <c r="H456" s="169">
        <v>89</v>
      </c>
      <c r="I456" s="170">
        <v>2</v>
      </c>
      <c r="J456" s="171">
        <v>7</v>
      </c>
      <c r="K456" s="233">
        <v>9788.06</v>
      </c>
      <c r="L456" s="234">
        <v>2026</v>
      </c>
    </row>
    <row r="457" spans="1:12">
      <c r="A457" s="229">
        <v>38</v>
      </c>
      <c r="B457" s="230" t="s">
        <v>358</v>
      </c>
      <c r="C457" s="230" t="s">
        <v>28</v>
      </c>
      <c r="D457" s="231">
        <v>43139</v>
      </c>
      <c r="E457" s="232">
        <v>5</v>
      </c>
      <c r="F457" s="232">
        <v>32</v>
      </c>
      <c r="G457" s="168">
        <v>419.2</v>
      </c>
      <c r="H457" s="169">
        <v>98</v>
      </c>
      <c r="I457" s="170">
        <v>5</v>
      </c>
      <c r="J457" s="171">
        <v>13</v>
      </c>
      <c r="K457" s="233">
        <v>204448.79</v>
      </c>
      <c r="L457" s="234">
        <v>38258</v>
      </c>
    </row>
    <row r="458" spans="1:12">
      <c r="A458" s="229">
        <v>39</v>
      </c>
      <c r="B458" s="230" t="s">
        <v>306</v>
      </c>
      <c r="C458" s="230" t="s">
        <v>28</v>
      </c>
      <c r="D458" s="231">
        <v>43125</v>
      </c>
      <c r="E458" s="232">
        <v>7</v>
      </c>
      <c r="F458" s="232">
        <v>46</v>
      </c>
      <c r="G458" s="168">
        <v>403.55</v>
      </c>
      <c r="H458" s="169">
        <v>69</v>
      </c>
      <c r="I458" s="170">
        <v>2</v>
      </c>
      <c r="J458" s="171">
        <v>4</v>
      </c>
      <c r="K458" s="233">
        <v>864304.36000000103</v>
      </c>
      <c r="L458" s="234">
        <v>152754</v>
      </c>
    </row>
    <row r="459" spans="1:12">
      <c r="A459" s="229">
        <v>40</v>
      </c>
      <c r="B459" s="230" t="s">
        <v>230</v>
      </c>
      <c r="C459" s="230" t="s">
        <v>231</v>
      </c>
      <c r="D459" s="231">
        <v>43111</v>
      </c>
      <c r="E459" s="232">
        <v>8</v>
      </c>
      <c r="F459" s="232">
        <v>55</v>
      </c>
      <c r="G459" s="168">
        <v>394.6</v>
      </c>
      <c r="H459" s="169">
        <v>178</v>
      </c>
      <c r="I459" s="170">
        <v>3</v>
      </c>
      <c r="J459" s="171">
        <v>7</v>
      </c>
      <c r="K459" s="233">
        <v>168248.87</v>
      </c>
      <c r="L459" s="234">
        <v>34785</v>
      </c>
    </row>
    <row r="460" spans="1:12">
      <c r="A460" s="175"/>
      <c r="B460" s="177"/>
      <c r="C460" s="177" t="s">
        <v>127</v>
      </c>
      <c r="D460" s="173" t="s">
        <v>127</v>
      </c>
      <c r="E460" s="174" t="s">
        <v>127</v>
      </c>
      <c r="F460" s="175" t="s">
        <v>127</v>
      </c>
      <c r="G460" s="176" t="s">
        <v>127</v>
      </c>
      <c r="H460" s="175" t="s">
        <v>127</v>
      </c>
      <c r="I460" s="177" t="s">
        <v>127</v>
      </c>
      <c r="J460" s="178" t="s">
        <v>127</v>
      </c>
      <c r="K460" s="174" t="s">
        <v>127</v>
      </c>
      <c r="L460" s="175" t="s">
        <v>127</v>
      </c>
    </row>
    <row r="461" spans="1:12">
      <c r="A461" s="561" t="s">
        <v>453</v>
      </c>
      <c r="B461" s="561"/>
      <c r="C461" s="172"/>
      <c r="D461" s="173"/>
      <c r="E461" s="174"/>
      <c r="F461" s="175"/>
      <c r="G461" s="176"/>
      <c r="H461" s="175"/>
      <c r="I461" s="177"/>
      <c r="J461" s="41"/>
      <c r="K461" s="174"/>
      <c r="L461" s="175"/>
    </row>
    <row r="462" spans="1:12" ht="15.75">
      <c r="A462" s="560" t="s">
        <v>476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</row>
    <row r="463" spans="1:12" ht="15">
      <c r="A463" s="165"/>
      <c r="B463" s="165"/>
      <c r="C463" s="165"/>
      <c r="D463" s="165"/>
      <c r="E463" s="166"/>
      <c r="F463" s="166"/>
      <c r="G463" s="166"/>
      <c r="H463" s="166"/>
      <c r="I463" s="165"/>
      <c r="J463" s="167"/>
      <c r="K463" s="165"/>
      <c r="L463" s="165"/>
    </row>
    <row r="464" spans="1:12">
      <c r="A464" s="562" t="s">
        <v>250</v>
      </c>
      <c r="B464" s="562"/>
      <c r="C464" s="562"/>
      <c r="D464" s="562"/>
      <c r="E464" s="563" t="s">
        <v>14</v>
      </c>
      <c r="F464" s="563"/>
      <c r="G464" s="564" t="s">
        <v>982</v>
      </c>
      <c r="H464" s="564"/>
      <c r="I464" s="564"/>
      <c r="J464" s="564"/>
      <c r="K464" s="565" t="s">
        <v>248</v>
      </c>
      <c r="L464" s="565"/>
    </row>
    <row r="465" spans="1:12" ht="24">
      <c r="A465" s="315" t="s">
        <v>9</v>
      </c>
      <c r="B465" s="148" t="s">
        <v>246</v>
      </c>
      <c r="C465" s="148" t="s">
        <v>247</v>
      </c>
      <c r="D465" s="235" t="s">
        <v>16</v>
      </c>
      <c r="E465" s="316" t="s">
        <v>18</v>
      </c>
      <c r="F465" s="316" t="s">
        <v>17</v>
      </c>
      <c r="G465" s="151" t="s">
        <v>19</v>
      </c>
      <c r="H465" s="152" t="s">
        <v>4</v>
      </c>
      <c r="I465" s="236" t="s">
        <v>8</v>
      </c>
      <c r="J465" s="154" t="s">
        <v>20</v>
      </c>
      <c r="K465" s="317" t="s">
        <v>19</v>
      </c>
      <c r="L465" s="315" t="s">
        <v>4</v>
      </c>
    </row>
    <row r="466" spans="1:12">
      <c r="A466" s="187">
        <v>1</v>
      </c>
      <c r="B466" s="188" t="s">
        <v>460</v>
      </c>
      <c r="C466" s="188" t="s">
        <v>29</v>
      </c>
      <c r="D466" s="189">
        <v>43174</v>
      </c>
      <c r="E466" s="190">
        <v>1</v>
      </c>
      <c r="F466" s="190">
        <v>4</v>
      </c>
      <c r="G466" s="168">
        <v>389261.17</v>
      </c>
      <c r="H466" s="169">
        <v>66601</v>
      </c>
      <c r="I466" s="170">
        <v>93</v>
      </c>
      <c r="J466" s="171">
        <v>1288</v>
      </c>
      <c r="K466" s="191">
        <v>400056.75</v>
      </c>
      <c r="L466" s="192">
        <v>68346</v>
      </c>
    </row>
    <row r="467" spans="1:12">
      <c r="A467" s="229">
        <v>2</v>
      </c>
      <c r="B467" s="230" t="s">
        <v>417</v>
      </c>
      <c r="C467" s="230" t="s">
        <v>28</v>
      </c>
      <c r="D467" s="231">
        <v>43160</v>
      </c>
      <c r="E467" s="232">
        <v>3</v>
      </c>
      <c r="F467" s="232">
        <v>18</v>
      </c>
      <c r="G467" s="168">
        <v>106705.31</v>
      </c>
      <c r="H467" s="169">
        <v>19477</v>
      </c>
      <c r="I467" s="170">
        <v>74</v>
      </c>
      <c r="J467" s="171">
        <v>786</v>
      </c>
      <c r="K467" s="233">
        <v>658048.36000000301</v>
      </c>
      <c r="L467" s="234">
        <v>116920</v>
      </c>
    </row>
    <row r="468" spans="1:12">
      <c r="A468" s="229">
        <v>3</v>
      </c>
      <c r="B468" s="230" t="s">
        <v>443</v>
      </c>
      <c r="C468" s="230" t="s">
        <v>444</v>
      </c>
      <c r="D468" s="231">
        <v>43167</v>
      </c>
      <c r="E468" s="232">
        <v>2</v>
      </c>
      <c r="F468" s="232">
        <v>11</v>
      </c>
      <c r="G468" s="168">
        <v>90870.930000000095</v>
      </c>
      <c r="H468" s="169">
        <v>18127</v>
      </c>
      <c r="I468" s="170">
        <v>74</v>
      </c>
      <c r="J468" s="171">
        <v>631</v>
      </c>
      <c r="K468" s="233">
        <v>200469.23</v>
      </c>
      <c r="L468" s="234">
        <v>39933</v>
      </c>
    </row>
    <row r="469" spans="1:12">
      <c r="A469" s="229">
        <v>4</v>
      </c>
      <c r="B469" s="230" t="s">
        <v>385</v>
      </c>
      <c r="C469" s="230" t="s">
        <v>28</v>
      </c>
      <c r="D469" s="231">
        <v>43146</v>
      </c>
      <c r="E469" s="232">
        <v>5</v>
      </c>
      <c r="F469" s="232">
        <v>32</v>
      </c>
      <c r="G469" s="168">
        <v>80868.12</v>
      </c>
      <c r="H469" s="169">
        <v>14858</v>
      </c>
      <c r="I469" s="170">
        <v>65</v>
      </c>
      <c r="J469" s="171">
        <v>599</v>
      </c>
      <c r="K469" s="233">
        <v>1460403.27</v>
      </c>
      <c r="L469" s="234">
        <v>255454</v>
      </c>
    </row>
    <row r="470" spans="1:12">
      <c r="A470" s="229">
        <v>5</v>
      </c>
      <c r="B470" s="230" t="s">
        <v>446</v>
      </c>
      <c r="C470" s="230" t="s">
        <v>28</v>
      </c>
      <c r="D470" s="231">
        <v>43167</v>
      </c>
      <c r="E470" s="232">
        <v>2</v>
      </c>
      <c r="F470" s="232">
        <v>11</v>
      </c>
      <c r="G470" s="168">
        <v>45328.42</v>
      </c>
      <c r="H470" s="169">
        <v>8244</v>
      </c>
      <c r="I470" s="170">
        <v>33</v>
      </c>
      <c r="J470" s="171">
        <v>361</v>
      </c>
      <c r="K470" s="233">
        <v>143300.54</v>
      </c>
      <c r="L470" s="234">
        <v>26734</v>
      </c>
    </row>
    <row r="471" spans="1:12">
      <c r="A471" s="229">
        <v>6</v>
      </c>
      <c r="B471" s="230" t="s">
        <v>445</v>
      </c>
      <c r="C471" s="230" t="s">
        <v>28</v>
      </c>
      <c r="D471" s="231">
        <v>43167</v>
      </c>
      <c r="E471" s="232">
        <v>2</v>
      </c>
      <c r="F471" s="232">
        <v>11</v>
      </c>
      <c r="G471" s="168">
        <v>40192.589999999997</v>
      </c>
      <c r="H471" s="169">
        <v>7487</v>
      </c>
      <c r="I471" s="170">
        <v>51</v>
      </c>
      <c r="J471" s="171">
        <v>517</v>
      </c>
      <c r="K471" s="233">
        <v>145534.99</v>
      </c>
      <c r="L471" s="234">
        <v>27230</v>
      </c>
    </row>
    <row r="472" spans="1:12">
      <c r="A472" s="229">
        <v>7</v>
      </c>
      <c r="B472" s="230" t="s">
        <v>347</v>
      </c>
      <c r="C472" s="230" t="s">
        <v>28</v>
      </c>
      <c r="D472" s="231">
        <v>43139</v>
      </c>
      <c r="E472" s="232">
        <v>6</v>
      </c>
      <c r="F472" s="232">
        <v>39</v>
      </c>
      <c r="G472" s="168">
        <v>37609.800000000003</v>
      </c>
      <c r="H472" s="169">
        <v>6745</v>
      </c>
      <c r="I472" s="170">
        <v>49</v>
      </c>
      <c r="J472" s="171">
        <v>429</v>
      </c>
      <c r="K472" s="233">
        <v>2311703.9499999899</v>
      </c>
      <c r="L472" s="234">
        <v>419426</v>
      </c>
    </row>
    <row r="473" spans="1:12">
      <c r="A473" s="187">
        <v>8</v>
      </c>
      <c r="B473" s="188" t="s">
        <v>466</v>
      </c>
      <c r="C473" s="188" t="s">
        <v>28</v>
      </c>
      <c r="D473" s="189">
        <v>43174</v>
      </c>
      <c r="E473" s="190">
        <v>1</v>
      </c>
      <c r="F473" s="190">
        <v>4</v>
      </c>
      <c r="G473" s="168">
        <v>35521.040000000001</v>
      </c>
      <c r="H473" s="169">
        <v>6556</v>
      </c>
      <c r="I473" s="170">
        <v>36</v>
      </c>
      <c r="J473" s="171">
        <v>511</v>
      </c>
      <c r="K473" s="191">
        <v>35521.040000000001</v>
      </c>
      <c r="L473" s="192">
        <v>6556</v>
      </c>
    </row>
    <row r="474" spans="1:12">
      <c r="A474" s="229">
        <v>9</v>
      </c>
      <c r="B474" s="230" t="s">
        <v>329</v>
      </c>
      <c r="C474" s="230" t="s">
        <v>138</v>
      </c>
      <c r="D474" s="231">
        <v>43132</v>
      </c>
      <c r="E474" s="232">
        <v>7</v>
      </c>
      <c r="F474" s="232">
        <v>46</v>
      </c>
      <c r="G474" s="168">
        <v>28552.26</v>
      </c>
      <c r="H474" s="169">
        <v>5188</v>
      </c>
      <c r="I474" s="170">
        <v>43</v>
      </c>
      <c r="J474" s="171">
        <v>338</v>
      </c>
      <c r="K474" s="233">
        <v>681713.53000000096</v>
      </c>
      <c r="L474" s="234">
        <v>126217</v>
      </c>
    </row>
    <row r="475" spans="1:12">
      <c r="A475" s="187">
        <v>10</v>
      </c>
      <c r="B475" s="188" t="s">
        <v>467</v>
      </c>
      <c r="C475" s="188" t="s">
        <v>35</v>
      </c>
      <c r="D475" s="189">
        <v>43174</v>
      </c>
      <c r="E475" s="190">
        <v>1</v>
      </c>
      <c r="F475" s="190">
        <v>4</v>
      </c>
      <c r="G475" s="168">
        <v>22265.73</v>
      </c>
      <c r="H475" s="169">
        <v>4140</v>
      </c>
      <c r="I475" s="170">
        <v>32</v>
      </c>
      <c r="J475" s="171">
        <v>384</v>
      </c>
      <c r="K475" s="191">
        <v>22265.73</v>
      </c>
      <c r="L475" s="192">
        <v>4140</v>
      </c>
    </row>
    <row r="476" spans="1:12">
      <c r="A476" s="229">
        <v>11</v>
      </c>
      <c r="B476" s="230" t="s">
        <v>229</v>
      </c>
      <c r="C476" s="230" t="s">
        <v>29</v>
      </c>
      <c r="D476" s="231">
        <v>43111</v>
      </c>
      <c r="E476" s="232">
        <v>10</v>
      </c>
      <c r="F476" s="232">
        <v>67</v>
      </c>
      <c r="G476" s="168">
        <v>20920.919999999998</v>
      </c>
      <c r="H476" s="169">
        <v>3592</v>
      </c>
      <c r="I476" s="170">
        <v>19</v>
      </c>
      <c r="J476" s="171">
        <v>138</v>
      </c>
      <c r="K476" s="233">
        <v>607385.23999999801</v>
      </c>
      <c r="L476" s="234">
        <v>111651</v>
      </c>
    </row>
    <row r="477" spans="1:12">
      <c r="A477" s="229">
        <v>12</v>
      </c>
      <c r="B477" s="230" t="s">
        <v>399</v>
      </c>
      <c r="C477" s="230" t="s">
        <v>400</v>
      </c>
      <c r="D477" s="231">
        <v>43153</v>
      </c>
      <c r="E477" s="232">
        <v>4</v>
      </c>
      <c r="F477" s="232">
        <v>25</v>
      </c>
      <c r="G477" s="168">
        <v>16103.2</v>
      </c>
      <c r="H477" s="169">
        <v>3260</v>
      </c>
      <c r="I477" s="170">
        <v>40</v>
      </c>
      <c r="J477" s="171">
        <v>180</v>
      </c>
      <c r="K477" s="233">
        <v>115292.59</v>
      </c>
      <c r="L477" s="234">
        <v>23264</v>
      </c>
    </row>
    <row r="478" spans="1:12">
      <c r="A478" s="187">
        <v>13</v>
      </c>
      <c r="B478" s="188" t="s">
        <v>468</v>
      </c>
      <c r="C478" s="188" t="s">
        <v>132</v>
      </c>
      <c r="D478" s="189">
        <v>43174</v>
      </c>
      <c r="E478" s="190">
        <v>1</v>
      </c>
      <c r="F478" s="190">
        <v>4</v>
      </c>
      <c r="G478" s="168">
        <v>8189.68</v>
      </c>
      <c r="H478" s="169">
        <v>1525</v>
      </c>
      <c r="I478" s="170">
        <v>14</v>
      </c>
      <c r="J478" s="171">
        <v>150</v>
      </c>
      <c r="K478" s="191">
        <v>8189.68</v>
      </c>
      <c r="L478" s="192">
        <v>1525</v>
      </c>
    </row>
    <row r="479" spans="1:12">
      <c r="A479" s="187">
        <v>14</v>
      </c>
      <c r="B479" s="188" t="s">
        <v>469</v>
      </c>
      <c r="C479" s="188" t="s">
        <v>35</v>
      </c>
      <c r="D479" s="189">
        <v>43174</v>
      </c>
      <c r="E479" s="190">
        <v>1</v>
      </c>
      <c r="F479" s="190">
        <v>4</v>
      </c>
      <c r="G479" s="168">
        <v>8187.99</v>
      </c>
      <c r="H479" s="169">
        <v>1513</v>
      </c>
      <c r="I479" s="170">
        <v>10</v>
      </c>
      <c r="J479" s="171">
        <v>147</v>
      </c>
      <c r="K479" s="191">
        <v>8187.99</v>
      </c>
      <c r="L479" s="192">
        <v>1513</v>
      </c>
    </row>
    <row r="480" spans="1:12">
      <c r="A480" s="229">
        <v>15</v>
      </c>
      <c r="B480" s="230" t="s">
        <v>330</v>
      </c>
      <c r="C480" s="230" t="s">
        <v>331</v>
      </c>
      <c r="D480" s="231">
        <v>43132</v>
      </c>
      <c r="E480" s="232">
        <v>7</v>
      </c>
      <c r="F480" s="232">
        <v>46</v>
      </c>
      <c r="G480" s="168">
        <v>7761.49</v>
      </c>
      <c r="H480" s="169">
        <v>1631</v>
      </c>
      <c r="I480" s="170">
        <v>22</v>
      </c>
      <c r="J480" s="171">
        <v>81</v>
      </c>
      <c r="K480" s="233">
        <v>524314.26</v>
      </c>
      <c r="L480" s="234">
        <v>105486</v>
      </c>
    </row>
    <row r="481" spans="1:12">
      <c r="A481" s="229">
        <v>16</v>
      </c>
      <c r="B481" s="230" t="s">
        <v>228</v>
      </c>
      <c r="C481" s="230" t="s">
        <v>35</v>
      </c>
      <c r="D481" s="231">
        <v>43111</v>
      </c>
      <c r="E481" s="232">
        <v>10</v>
      </c>
      <c r="F481" s="232">
        <v>67</v>
      </c>
      <c r="G481" s="168">
        <v>7156.35</v>
      </c>
      <c r="H481" s="169">
        <v>1220</v>
      </c>
      <c r="I481" s="170">
        <v>11</v>
      </c>
      <c r="J481" s="171">
        <v>49</v>
      </c>
      <c r="K481" s="233">
        <v>551253.77999999805</v>
      </c>
      <c r="L481" s="234">
        <v>100486</v>
      </c>
    </row>
    <row r="482" spans="1:12">
      <c r="A482" s="229">
        <v>17</v>
      </c>
      <c r="B482" s="230" t="s">
        <v>398</v>
      </c>
      <c r="C482" s="230" t="s">
        <v>28</v>
      </c>
      <c r="D482" s="231">
        <v>43153</v>
      </c>
      <c r="E482" s="232">
        <v>4</v>
      </c>
      <c r="F482" s="232">
        <v>25</v>
      </c>
      <c r="G482" s="168">
        <v>6965.64</v>
      </c>
      <c r="H482" s="169">
        <v>1229</v>
      </c>
      <c r="I482" s="170">
        <v>11</v>
      </c>
      <c r="J482" s="171">
        <v>61</v>
      </c>
      <c r="K482" s="233">
        <v>164556.10999999999</v>
      </c>
      <c r="L482" s="234">
        <v>30665</v>
      </c>
    </row>
    <row r="483" spans="1:12">
      <c r="A483" s="229">
        <v>18</v>
      </c>
      <c r="B483" s="230" t="s">
        <v>332</v>
      </c>
      <c r="C483" s="230" t="s">
        <v>28</v>
      </c>
      <c r="D483" s="231">
        <v>43132</v>
      </c>
      <c r="E483" s="232">
        <v>7</v>
      </c>
      <c r="F483" s="232">
        <v>46</v>
      </c>
      <c r="G483" s="168">
        <v>5254.14</v>
      </c>
      <c r="H483" s="169">
        <v>874</v>
      </c>
      <c r="I483" s="170">
        <v>7</v>
      </c>
      <c r="J483" s="171">
        <v>28</v>
      </c>
      <c r="K483" s="233">
        <v>204686.01</v>
      </c>
      <c r="L483" s="234">
        <v>37715</v>
      </c>
    </row>
    <row r="484" spans="1:12">
      <c r="A484" s="229">
        <v>19</v>
      </c>
      <c r="B484" s="230" t="s">
        <v>401</v>
      </c>
      <c r="C484" s="230" t="s">
        <v>28</v>
      </c>
      <c r="D484" s="231">
        <v>43153</v>
      </c>
      <c r="E484" s="232">
        <v>4</v>
      </c>
      <c r="F484" s="232">
        <v>25</v>
      </c>
      <c r="G484" s="168">
        <v>4751.3100000000004</v>
      </c>
      <c r="H484" s="169">
        <v>938</v>
      </c>
      <c r="I484" s="170">
        <v>13</v>
      </c>
      <c r="J484" s="171">
        <v>58</v>
      </c>
      <c r="K484" s="233">
        <v>183294.1</v>
      </c>
      <c r="L484" s="234">
        <v>34158</v>
      </c>
    </row>
    <row r="485" spans="1:12">
      <c r="A485" s="229">
        <v>20</v>
      </c>
      <c r="B485" s="230" t="s">
        <v>185</v>
      </c>
      <c r="C485" s="230" t="s">
        <v>28</v>
      </c>
      <c r="D485" s="231">
        <v>43090</v>
      </c>
      <c r="E485" s="232">
        <v>13</v>
      </c>
      <c r="F485" s="232">
        <v>88</v>
      </c>
      <c r="G485" s="168">
        <v>4675.62</v>
      </c>
      <c r="H485" s="169">
        <v>927</v>
      </c>
      <c r="I485" s="170">
        <v>16</v>
      </c>
      <c r="J485" s="171">
        <v>33</v>
      </c>
      <c r="K485" s="233">
        <v>1574178.52</v>
      </c>
      <c r="L485" s="234">
        <v>317932</v>
      </c>
    </row>
    <row r="486" spans="1:12">
      <c r="A486" s="229">
        <v>21</v>
      </c>
      <c r="B486" s="230" t="s">
        <v>386</v>
      </c>
      <c r="C486" s="230" t="s">
        <v>28</v>
      </c>
      <c r="D486" s="231">
        <v>43146</v>
      </c>
      <c r="E486" s="232">
        <v>5</v>
      </c>
      <c r="F486" s="232">
        <v>32</v>
      </c>
      <c r="G486" s="168">
        <v>4253.47</v>
      </c>
      <c r="H486" s="169">
        <v>807</v>
      </c>
      <c r="I486" s="170">
        <v>8</v>
      </c>
      <c r="J486" s="171">
        <v>54</v>
      </c>
      <c r="K486" s="233">
        <v>283496.63</v>
      </c>
      <c r="L486" s="234">
        <v>53038</v>
      </c>
    </row>
    <row r="487" spans="1:12">
      <c r="A487" s="229">
        <v>22</v>
      </c>
      <c r="B487" s="230" t="s">
        <v>307</v>
      </c>
      <c r="C487" s="230" t="s">
        <v>28</v>
      </c>
      <c r="D487" s="231">
        <v>43125</v>
      </c>
      <c r="E487" s="232">
        <v>8</v>
      </c>
      <c r="F487" s="232">
        <v>53</v>
      </c>
      <c r="G487" s="168">
        <v>3586.64</v>
      </c>
      <c r="H487" s="169">
        <v>599</v>
      </c>
      <c r="I487" s="170">
        <v>4</v>
      </c>
      <c r="J487" s="171">
        <v>28</v>
      </c>
      <c r="K487" s="233">
        <v>975586.32000000204</v>
      </c>
      <c r="L487" s="234">
        <v>179230</v>
      </c>
    </row>
    <row r="488" spans="1:12">
      <c r="A488" s="187">
        <v>23</v>
      </c>
      <c r="B488" s="188" t="s">
        <v>470</v>
      </c>
      <c r="C488" s="188" t="s">
        <v>31</v>
      </c>
      <c r="D488" s="189">
        <v>43174</v>
      </c>
      <c r="E488" s="190">
        <v>1</v>
      </c>
      <c r="F488" s="190">
        <v>4</v>
      </c>
      <c r="G488" s="168">
        <v>3236.25</v>
      </c>
      <c r="H488" s="169">
        <v>675</v>
      </c>
      <c r="I488" s="170">
        <v>4</v>
      </c>
      <c r="J488" s="171">
        <v>31</v>
      </c>
      <c r="K488" s="191">
        <v>3236.25</v>
      </c>
      <c r="L488" s="192">
        <v>675</v>
      </c>
    </row>
    <row r="489" spans="1:12">
      <c r="A489" s="229">
        <v>24</v>
      </c>
      <c r="B489" s="230" t="s">
        <v>156</v>
      </c>
      <c r="C489" s="230" t="s">
        <v>28</v>
      </c>
      <c r="D489" s="231">
        <v>43062</v>
      </c>
      <c r="E489" s="232">
        <v>17</v>
      </c>
      <c r="F489" s="232">
        <v>116</v>
      </c>
      <c r="G489" s="168">
        <v>3043.95</v>
      </c>
      <c r="H489" s="169">
        <v>642</v>
      </c>
      <c r="I489" s="170">
        <v>9</v>
      </c>
      <c r="J489" s="171">
        <v>27</v>
      </c>
      <c r="K489" s="233">
        <v>1592132.5900000101</v>
      </c>
      <c r="L489" s="234">
        <v>320824</v>
      </c>
    </row>
    <row r="490" spans="1:12">
      <c r="A490" s="229">
        <v>25</v>
      </c>
      <c r="B490" s="230" t="s">
        <v>418</v>
      </c>
      <c r="C490" s="230" t="s">
        <v>28</v>
      </c>
      <c r="D490" s="231">
        <v>43160</v>
      </c>
      <c r="E490" s="232">
        <v>3</v>
      </c>
      <c r="F490" s="232">
        <v>18</v>
      </c>
      <c r="G490" s="168">
        <v>2952.02</v>
      </c>
      <c r="H490" s="169">
        <v>509</v>
      </c>
      <c r="I490" s="170">
        <v>9</v>
      </c>
      <c r="J490" s="171">
        <v>39</v>
      </c>
      <c r="K490" s="233">
        <v>91027.540000000095</v>
      </c>
      <c r="L490" s="234">
        <v>16730</v>
      </c>
    </row>
    <row r="491" spans="1:12">
      <c r="A491" s="187">
        <v>26</v>
      </c>
      <c r="B491" s="188" t="s">
        <v>471</v>
      </c>
      <c r="C491" s="188" t="s">
        <v>150</v>
      </c>
      <c r="D491" s="189">
        <v>43175</v>
      </c>
      <c r="E491" s="190">
        <v>1</v>
      </c>
      <c r="F491" s="190">
        <v>3</v>
      </c>
      <c r="G491" s="168">
        <v>2624.94</v>
      </c>
      <c r="H491" s="169">
        <v>372</v>
      </c>
      <c r="I491" s="170">
        <v>2</v>
      </c>
      <c r="J491" s="171">
        <v>8</v>
      </c>
      <c r="K491" s="191">
        <v>2624.94</v>
      </c>
      <c r="L491" s="192">
        <v>372</v>
      </c>
    </row>
    <row r="492" spans="1:12">
      <c r="A492" s="187">
        <v>27</v>
      </c>
      <c r="B492" s="188" t="s">
        <v>472</v>
      </c>
      <c r="C492" s="188" t="s">
        <v>473</v>
      </c>
      <c r="D492" s="189">
        <v>43174</v>
      </c>
      <c r="E492" s="190">
        <v>1</v>
      </c>
      <c r="F492" s="190">
        <v>4</v>
      </c>
      <c r="G492" s="168">
        <v>2470.54</v>
      </c>
      <c r="H492" s="169">
        <v>434</v>
      </c>
      <c r="I492" s="170">
        <v>3</v>
      </c>
      <c r="J492" s="171">
        <v>28</v>
      </c>
      <c r="K492" s="191">
        <v>2470.54</v>
      </c>
      <c r="L492" s="192">
        <v>434</v>
      </c>
    </row>
    <row r="493" spans="1:12">
      <c r="A493" s="229">
        <v>28</v>
      </c>
      <c r="B493" s="230" t="s">
        <v>397</v>
      </c>
      <c r="C493" s="230" t="s">
        <v>28</v>
      </c>
      <c r="D493" s="231">
        <v>43153</v>
      </c>
      <c r="E493" s="232">
        <v>4</v>
      </c>
      <c r="F493" s="232">
        <v>25</v>
      </c>
      <c r="G493" s="168">
        <v>2226.84</v>
      </c>
      <c r="H493" s="169">
        <v>431</v>
      </c>
      <c r="I493" s="170">
        <v>8</v>
      </c>
      <c r="J493" s="171">
        <v>38</v>
      </c>
      <c r="K493" s="233">
        <v>146684.54</v>
      </c>
      <c r="L493" s="234">
        <v>27573</v>
      </c>
    </row>
    <row r="494" spans="1:12">
      <c r="A494" s="187">
        <v>29</v>
      </c>
      <c r="B494" s="188" t="s">
        <v>474</v>
      </c>
      <c r="C494" s="188" t="s">
        <v>31</v>
      </c>
      <c r="D494" s="189">
        <v>43174</v>
      </c>
      <c r="E494" s="190">
        <v>1</v>
      </c>
      <c r="F494" s="190">
        <v>4</v>
      </c>
      <c r="G494" s="168">
        <v>2176.15</v>
      </c>
      <c r="H494" s="169">
        <v>355</v>
      </c>
      <c r="I494" s="170">
        <v>3</v>
      </c>
      <c r="J494" s="171">
        <v>9</v>
      </c>
      <c r="K494" s="191">
        <v>2176.15</v>
      </c>
      <c r="L494" s="192">
        <v>355</v>
      </c>
    </row>
    <row r="495" spans="1:12">
      <c r="A495" s="229">
        <v>30</v>
      </c>
      <c r="B495" s="230" t="s">
        <v>448</v>
      </c>
      <c r="C495" s="230" t="s">
        <v>132</v>
      </c>
      <c r="D495" s="231">
        <v>43167</v>
      </c>
      <c r="E495" s="232">
        <v>2</v>
      </c>
      <c r="F495" s="232">
        <v>11</v>
      </c>
      <c r="G495" s="168">
        <v>2068.5300000000002</v>
      </c>
      <c r="H495" s="169">
        <v>393</v>
      </c>
      <c r="I495" s="170">
        <v>12</v>
      </c>
      <c r="J495" s="171">
        <v>56</v>
      </c>
      <c r="K495" s="233">
        <v>11221.28</v>
      </c>
      <c r="L495" s="234">
        <v>2160</v>
      </c>
    </row>
    <row r="496" spans="1:12">
      <c r="A496" s="229">
        <v>31</v>
      </c>
      <c r="B496" s="230" t="s">
        <v>447</v>
      </c>
      <c r="C496" s="230" t="s">
        <v>28</v>
      </c>
      <c r="D496" s="231">
        <v>43167</v>
      </c>
      <c r="E496" s="232">
        <v>2</v>
      </c>
      <c r="F496" s="232">
        <v>11</v>
      </c>
      <c r="G496" s="168">
        <v>2051.4499999999998</v>
      </c>
      <c r="H496" s="169">
        <v>368</v>
      </c>
      <c r="I496" s="170">
        <v>19</v>
      </c>
      <c r="J496" s="171">
        <v>75</v>
      </c>
      <c r="K496" s="233">
        <v>18311.669999999998</v>
      </c>
      <c r="L496" s="234">
        <v>3389</v>
      </c>
    </row>
    <row r="497" spans="1:12">
      <c r="A497" s="229">
        <v>32</v>
      </c>
      <c r="B497" s="230" t="s">
        <v>286</v>
      </c>
      <c r="C497" s="230" t="s">
        <v>287</v>
      </c>
      <c r="D497" s="231">
        <v>43118</v>
      </c>
      <c r="E497" s="232">
        <v>9</v>
      </c>
      <c r="F497" s="232">
        <v>60</v>
      </c>
      <c r="G497" s="168">
        <v>1706.04</v>
      </c>
      <c r="H497" s="169">
        <v>284</v>
      </c>
      <c r="I497" s="170">
        <v>3</v>
      </c>
      <c r="J497" s="171">
        <v>12</v>
      </c>
      <c r="K497" s="233">
        <v>135142.18</v>
      </c>
      <c r="L497" s="234">
        <v>25232</v>
      </c>
    </row>
    <row r="498" spans="1:12">
      <c r="A498" s="229">
        <v>33</v>
      </c>
      <c r="B498" s="230" t="s">
        <v>449</v>
      </c>
      <c r="C498" s="230" t="s">
        <v>132</v>
      </c>
      <c r="D498" s="231">
        <v>43167</v>
      </c>
      <c r="E498" s="232">
        <v>2</v>
      </c>
      <c r="F498" s="232">
        <v>11</v>
      </c>
      <c r="G498" s="168">
        <v>1133.6600000000001</v>
      </c>
      <c r="H498" s="169">
        <v>199</v>
      </c>
      <c r="I498" s="170">
        <v>4</v>
      </c>
      <c r="J498" s="171">
        <v>23</v>
      </c>
      <c r="K498" s="233">
        <v>4152.18</v>
      </c>
      <c r="L498" s="234">
        <v>762</v>
      </c>
    </row>
    <row r="499" spans="1:12">
      <c r="A499" s="229">
        <v>34</v>
      </c>
      <c r="B499" s="230" t="s">
        <v>285</v>
      </c>
      <c r="C499" s="230" t="s">
        <v>29</v>
      </c>
      <c r="D499" s="231">
        <v>43118</v>
      </c>
      <c r="E499" s="232">
        <v>9</v>
      </c>
      <c r="F499" s="232">
        <v>60</v>
      </c>
      <c r="G499" s="168">
        <v>933.71</v>
      </c>
      <c r="H499" s="169">
        <v>178</v>
      </c>
      <c r="I499" s="170">
        <v>1</v>
      </c>
      <c r="J499" s="171">
        <v>13</v>
      </c>
      <c r="K499" s="233">
        <v>652870.60999999905</v>
      </c>
      <c r="L499" s="234">
        <v>119665</v>
      </c>
    </row>
    <row r="500" spans="1:12">
      <c r="A500" s="229">
        <v>35</v>
      </c>
      <c r="B500" s="230" t="s">
        <v>422</v>
      </c>
      <c r="C500" s="230" t="s">
        <v>31</v>
      </c>
      <c r="D500" s="231">
        <v>43160</v>
      </c>
      <c r="E500" s="232">
        <v>3</v>
      </c>
      <c r="F500" s="232">
        <v>18</v>
      </c>
      <c r="G500" s="168">
        <v>772</v>
      </c>
      <c r="H500" s="169">
        <v>136</v>
      </c>
      <c r="I500" s="170">
        <v>1</v>
      </c>
      <c r="J500" s="171">
        <v>4</v>
      </c>
      <c r="K500" s="233">
        <v>9346.74</v>
      </c>
      <c r="L500" s="234">
        <v>1763</v>
      </c>
    </row>
    <row r="501" spans="1:12">
      <c r="A501" s="229">
        <v>36</v>
      </c>
      <c r="B501" s="230" t="s">
        <v>360</v>
      </c>
      <c r="C501" s="230" t="s">
        <v>361</v>
      </c>
      <c r="D501" s="231">
        <v>43139</v>
      </c>
      <c r="E501" s="232">
        <v>5</v>
      </c>
      <c r="F501" s="232">
        <v>34</v>
      </c>
      <c r="G501" s="168">
        <v>579.79999999999995</v>
      </c>
      <c r="H501" s="169">
        <v>163</v>
      </c>
      <c r="I501" s="170">
        <v>6</v>
      </c>
      <c r="J501" s="171">
        <v>10</v>
      </c>
      <c r="K501" s="233">
        <v>54227.97</v>
      </c>
      <c r="L501" s="234">
        <v>10978</v>
      </c>
    </row>
    <row r="502" spans="1:12">
      <c r="A502" s="229">
        <v>37</v>
      </c>
      <c r="B502" s="230" t="s">
        <v>420</v>
      </c>
      <c r="C502" s="230" t="s">
        <v>421</v>
      </c>
      <c r="D502" s="231">
        <v>43160</v>
      </c>
      <c r="E502" s="232">
        <v>3</v>
      </c>
      <c r="F502" s="232">
        <v>18</v>
      </c>
      <c r="G502" s="168">
        <v>464.37</v>
      </c>
      <c r="H502" s="169">
        <v>94</v>
      </c>
      <c r="I502" s="170">
        <v>1</v>
      </c>
      <c r="J502" s="171">
        <v>10</v>
      </c>
      <c r="K502" s="233">
        <v>17275.03</v>
      </c>
      <c r="L502" s="234">
        <v>3282</v>
      </c>
    </row>
    <row r="503" spans="1:12">
      <c r="A503" s="229">
        <v>38</v>
      </c>
      <c r="B503" s="230" t="s">
        <v>202</v>
      </c>
      <c r="C503" s="230" t="s">
        <v>203</v>
      </c>
      <c r="D503" s="231">
        <v>43097</v>
      </c>
      <c r="E503" s="232">
        <v>4</v>
      </c>
      <c r="F503" s="232">
        <v>25</v>
      </c>
      <c r="G503" s="168">
        <v>428</v>
      </c>
      <c r="H503" s="169">
        <v>107</v>
      </c>
      <c r="I503" s="170">
        <v>1</v>
      </c>
      <c r="J503" s="171">
        <v>4</v>
      </c>
      <c r="K503" s="233">
        <v>15960.93</v>
      </c>
      <c r="L503" s="234">
        <v>3067</v>
      </c>
    </row>
    <row r="504" spans="1:12">
      <c r="A504" s="187">
        <v>39</v>
      </c>
      <c r="B504" s="188" t="s">
        <v>475</v>
      </c>
      <c r="C504" s="188" t="s">
        <v>132</v>
      </c>
      <c r="D504" s="189">
        <v>43174</v>
      </c>
      <c r="E504" s="190">
        <v>1</v>
      </c>
      <c r="F504" s="190">
        <v>3</v>
      </c>
      <c r="G504" s="168">
        <v>427.5</v>
      </c>
      <c r="H504" s="169">
        <v>118</v>
      </c>
      <c r="I504" s="170">
        <v>1</v>
      </c>
      <c r="J504" s="171">
        <v>15</v>
      </c>
      <c r="K504" s="191">
        <v>427.5</v>
      </c>
      <c r="L504" s="192">
        <v>118</v>
      </c>
    </row>
    <row r="505" spans="1:12">
      <c r="A505" s="229">
        <v>40</v>
      </c>
      <c r="B505" s="230" t="s">
        <v>184</v>
      </c>
      <c r="C505" s="230" t="s">
        <v>28</v>
      </c>
      <c r="D505" s="231">
        <v>43090</v>
      </c>
      <c r="E505" s="232">
        <v>13</v>
      </c>
      <c r="F505" s="232">
        <v>88</v>
      </c>
      <c r="G505" s="168">
        <v>394.7</v>
      </c>
      <c r="H505" s="169">
        <v>73</v>
      </c>
      <c r="I505" s="170">
        <v>1</v>
      </c>
      <c r="J505" s="171">
        <v>3</v>
      </c>
      <c r="K505" s="233">
        <v>1724028.66</v>
      </c>
      <c r="L505" s="234">
        <v>319342</v>
      </c>
    </row>
    <row r="506" spans="1:12" ht="15.75">
      <c r="A506" s="560" t="s">
        <v>501</v>
      </c>
      <c r="B506" s="560"/>
      <c r="C506" s="560"/>
      <c r="D506" s="560"/>
      <c r="E506" s="560"/>
      <c r="F506" s="560"/>
      <c r="G506" s="560"/>
      <c r="H506" s="560"/>
      <c r="I506" s="560"/>
      <c r="J506" s="560"/>
      <c r="K506" s="560"/>
      <c r="L506" s="560"/>
    </row>
    <row r="507" spans="1:12" ht="15">
      <c r="A507" s="165"/>
      <c r="B507" s="165"/>
      <c r="C507" s="165"/>
      <c r="D507" s="165"/>
      <c r="E507" s="166"/>
      <c r="F507" s="166"/>
      <c r="G507" s="166"/>
      <c r="H507" s="166"/>
      <c r="I507" s="165"/>
      <c r="J507" s="167"/>
      <c r="K507" s="165"/>
      <c r="L507" s="165"/>
    </row>
    <row r="508" spans="1:12">
      <c r="A508" s="562" t="s">
        <v>250</v>
      </c>
      <c r="B508" s="562"/>
      <c r="C508" s="562"/>
      <c r="D508" s="562"/>
      <c r="E508" s="563" t="s">
        <v>14</v>
      </c>
      <c r="F508" s="563"/>
      <c r="G508" s="564" t="s">
        <v>982</v>
      </c>
      <c r="H508" s="564"/>
      <c r="I508" s="564"/>
      <c r="J508" s="564"/>
      <c r="K508" s="565" t="s">
        <v>248</v>
      </c>
      <c r="L508" s="565"/>
    </row>
    <row r="509" spans="1:12" ht="24">
      <c r="A509" s="320" t="s">
        <v>9</v>
      </c>
      <c r="B509" s="148" t="s">
        <v>246</v>
      </c>
      <c r="C509" s="148" t="s">
        <v>247</v>
      </c>
      <c r="D509" s="235" t="s">
        <v>16</v>
      </c>
      <c r="E509" s="321" t="s">
        <v>18</v>
      </c>
      <c r="F509" s="321" t="s">
        <v>17</v>
      </c>
      <c r="G509" s="151" t="s">
        <v>19</v>
      </c>
      <c r="H509" s="152" t="s">
        <v>4</v>
      </c>
      <c r="I509" s="236" t="s">
        <v>8</v>
      </c>
      <c r="J509" s="154" t="s">
        <v>20</v>
      </c>
      <c r="K509" s="322" t="s">
        <v>19</v>
      </c>
      <c r="L509" s="320" t="s">
        <v>4</v>
      </c>
    </row>
    <row r="510" spans="1:12">
      <c r="A510" s="229">
        <v>1</v>
      </c>
      <c r="B510" s="230" t="s">
        <v>460</v>
      </c>
      <c r="C510" s="230" t="s">
        <v>29</v>
      </c>
      <c r="D510" s="231">
        <v>43174</v>
      </c>
      <c r="E510" s="232">
        <v>2</v>
      </c>
      <c r="F510" s="232">
        <v>11</v>
      </c>
      <c r="G510" s="168">
        <v>241140.81</v>
      </c>
      <c r="H510" s="169">
        <v>41868</v>
      </c>
      <c r="I510" s="170">
        <v>79</v>
      </c>
      <c r="J510" s="171">
        <v>1137</v>
      </c>
      <c r="K510" s="233">
        <v>731271.279999997</v>
      </c>
      <c r="L510" s="234">
        <v>126633</v>
      </c>
    </row>
    <row r="511" spans="1:12">
      <c r="A511" s="187">
        <v>2</v>
      </c>
      <c r="B511" s="188" t="s">
        <v>487</v>
      </c>
      <c r="C511" s="188" t="s">
        <v>29</v>
      </c>
      <c r="D511" s="189">
        <v>43181</v>
      </c>
      <c r="E511" s="190">
        <v>1</v>
      </c>
      <c r="F511" s="190">
        <v>4</v>
      </c>
      <c r="G511" s="168">
        <v>91842.89</v>
      </c>
      <c r="H511" s="169">
        <v>18634</v>
      </c>
      <c r="I511" s="170">
        <v>80</v>
      </c>
      <c r="J511" s="171">
        <v>722</v>
      </c>
      <c r="K511" s="191">
        <v>91842.89</v>
      </c>
      <c r="L511" s="192">
        <v>18634</v>
      </c>
    </row>
    <row r="512" spans="1:12">
      <c r="A512" s="229">
        <v>3</v>
      </c>
      <c r="B512" s="230" t="s">
        <v>417</v>
      </c>
      <c r="C512" s="230" t="s">
        <v>28</v>
      </c>
      <c r="D512" s="231">
        <v>43160</v>
      </c>
      <c r="E512" s="232">
        <v>4</v>
      </c>
      <c r="F512" s="232">
        <v>25</v>
      </c>
      <c r="G512" s="168">
        <v>80944.599999999904</v>
      </c>
      <c r="H512" s="169">
        <v>14930</v>
      </c>
      <c r="I512" s="170">
        <v>65</v>
      </c>
      <c r="J512" s="171">
        <v>580</v>
      </c>
      <c r="K512" s="233">
        <v>767429.69000000402</v>
      </c>
      <c r="L512" s="234">
        <v>137270</v>
      </c>
    </row>
    <row r="513" spans="1:12">
      <c r="A513" s="229">
        <v>4</v>
      </c>
      <c r="B513" s="230" t="s">
        <v>385</v>
      </c>
      <c r="C513" s="230" t="s">
        <v>28</v>
      </c>
      <c r="D513" s="231">
        <v>43146</v>
      </c>
      <c r="E513" s="232">
        <v>6</v>
      </c>
      <c r="F513" s="232">
        <v>39</v>
      </c>
      <c r="G513" s="168">
        <v>56711.25</v>
      </c>
      <c r="H513" s="169">
        <v>10539</v>
      </c>
      <c r="I513" s="170">
        <v>43</v>
      </c>
      <c r="J513" s="171">
        <v>406</v>
      </c>
      <c r="K513" s="233">
        <v>1538940.6</v>
      </c>
      <c r="L513" s="234">
        <v>270209</v>
      </c>
    </row>
    <row r="514" spans="1:12">
      <c r="A514" s="187">
        <v>5</v>
      </c>
      <c r="B514" s="188" t="s">
        <v>488</v>
      </c>
      <c r="C514" s="188" t="s">
        <v>489</v>
      </c>
      <c r="D514" s="189">
        <v>43181</v>
      </c>
      <c r="E514" s="190">
        <v>1</v>
      </c>
      <c r="F514" s="190">
        <v>4</v>
      </c>
      <c r="G514" s="168">
        <v>53267.749999999898</v>
      </c>
      <c r="H514" s="169">
        <v>9926</v>
      </c>
      <c r="I514" s="170">
        <v>48</v>
      </c>
      <c r="J514" s="171">
        <v>637</v>
      </c>
      <c r="K514" s="191">
        <v>53267.749999999898</v>
      </c>
      <c r="L514" s="192">
        <v>9926</v>
      </c>
    </row>
    <row r="515" spans="1:12">
      <c r="A515" s="229">
        <v>6</v>
      </c>
      <c r="B515" s="230" t="s">
        <v>443</v>
      </c>
      <c r="C515" s="230" t="s">
        <v>444</v>
      </c>
      <c r="D515" s="231">
        <v>43167</v>
      </c>
      <c r="E515" s="232">
        <v>3</v>
      </c>
      <c r="F515" s="232">
        <v>18</v>
      </c>
      <c r="G515" s="168">
        <v>43282.67</v>
      </c>
      <c r="H515" s="169">
        <v>8798</v>
      </c>
      <c r="I515" s="170">
        <v>60</v>
      </c>
      <c r="J515" s="171">
        <v>370</v>
      </c>
      <c r="K515" s="233">
        <v>262583.450000001</v>
      </c>
      <c r="L515" s="234">
        <v>52553</v>
      </c>
    </row>
    <row r="516" spans="1:12">
      <c r="A516" s="187">
        <v>7</v>
      </c>
      <c r="B516" s="188" t="s">
        <v>490</v>
      </c>
      <c r="C516" s="188" t="s">
        <v>491</v>
      </c>
      <c r="D516" s="189">
        <v>43181</v>
      </c>
      <c r="E516" s="190">
        <v>1</v>
      </c>
      <c r="F516" s="190">
        <v>4</v>
      </c>
      <c r="G516" s="168">
        <v>40226.39</v>
      </c>
      <c r="H516" s="169">
        <v>7388</v>
      </c>
      <c r="I516" s="170">
        <v>42</v>
      </c>
      <c r="J516" s="171">
        <v>543</v>
      </c>
      <c r="K516" s="191">
        <v>40226.39</v>
      </c>
      <c r="L516" s="192">
        <v>7388</v>
      </c>
    </row>
    <row r="517" spans="1:12">
      <c r="A517" s="187">
        <v>8</v>
      </c>
      <c r="B517" s="188" t="s">
        <v>492</v>
      </c>
      <c r="C517" s="188" t="s">
        <v>28</v>
      </c>
      <c r="D517" s="189">
        <v>43181</v>
      </c>
      <c r="E517" s="190">
        <v>1</v>
      </c>
      <c r="F517" s="190">
        <v>4</v>
      </c>
      <c r="G517" s="168">
        <v>27527.62</v>
      </c>
      <c r="H517" s="169">
        <v>5052</v>
      </c>
      <c r="I517" s="170">
        <v>24</v>
      </c>
      <c r="J517" s="171">
        <v>313</v>
      </c>
      <c r="K517" s="191">
        <v>27527.62</v>
      </c>
      <c r="L517" s="192">
        <v>5052</v>
      </c>
    </row>
    <row r="518" spans="1:12">
      <c r="A518" s="229">
        <v>9</v>
      </c>
      <c r="B518" s="230" t="s">
        <v>446</v>
      </c>
      <c r="C518" s="230" t="s">
        <v>28</v>
      </c>
      <c r="D518" s="231">
        <v>43167</v>
      </c>
      <c r="E518" s="232">
        <v>3</v>
      </c>
      <c r="F518" s="232">
        <v>18</v>
      </c>
      <c r="G518" s="168">
        <v>25306.81</v>
      </c>
      <c r="H518" s="169">
        <v>4689</v>
      </c>
      <c r="I518" s="170">
        <v>25</v>
      </c>
      <c r="J518" s="171">
        <v>205</v>
      </c>
      <c r="K518" s="233">
        <v>181019.74</v>
      </c>
      <c r="L518" s="234">
        <v>33908</v>
      </c>
    </row>
    <row r="519" spans="1:12">
      <c r="A519" s="229">
        <v>10</v>
      </c>
      <c r="B519" s="230" t="s">
        <v>445</v>
      </c>
      <c r="C519" s="230" t="s">
        <v>28</v>
      </c>
      <c r="D519" s="231">
        <v>43167</v>
      </c>
      <c r="E519" s="232">
        <v>3</v>
      </c>
      <c r="F519" s="232">
        <v>18</v>
      </c>
      <c r="G519" s="168">
        <v>22108.560000000001</v>
      </c>
      <c r="H519" s="169">
        <v>4100</v>
      </c>
      <c r="I519" s="170">
        <v>34</v>
      </c>
      <c r="J519" s="171">
        <v>224</v>
      </c>
      <c r="K519" s="233">
        <v>177355.94000000099</v>
      </c>
      <c r="L519" s="234">
        <v>33221</v>
      </c>
    </row>
    <row r="520" spans="1:12">
      <c r="A520" s="229">
        <v>11</v>
      </c>
      <c r="B520" s="230" t="s">
        <v>466</v>
      </c>
      <c r="C520" s="230" t="s">
        <v>28</v>
      </c>
      <c r="D520" s="231">
        <v>43174</v>
      </c>
      <c r="E520" s="232">
        <v>2</v>
      </c>
      <c r="F520" s="232">
        <v>11</v>
      </c>
      <c r="G520" s="168">
        <v>19380.830000000002</v>
      </c>
      <c r="H520" s="169">
        <v>3572</v>
      </c>
      <c r="I520" s="170">
        <v>33</v>
      </c>
      <c r="J520" s="171">
        <v>224</v>
      </c>
      <c r="K520" s="233">
        <v>63936.73</v>
      </c>
      <c r="L520" s="234">
        <v>11832</v>
      </c>
    </row>
    <row r="521" spans="1:12">
      <c r="A521" s="229">
        <v>12</v>
      </c>
      <c r="B521" s="230" t="s">
        <v>347</v>
      </c>
      <c r="C521" s="230" t="s">
        <v>28</v>
      </c>
      <c r="D521" s="231">
        <v>43139</v>
      </c>
      <c r="E521" s="232">
        <v>7</v>
      </c>
      <c r="F521" s="232">
        <v>46</v>
      </c>
      <c r="G521" s="168">
        <v>14620.48</v>
      </c>
      <c r="H521" s="169">
        <v>2606</v>
      </c>
      <c r="I521" s="170">
        <v>26</v>
      </c>
      <c r="J521" s="171">
        <v>173</v>
      </c>
      <c r="K521" s="233">
        <v>2334736.4299999899</v>
      </c>
      <c r="L521" s="234">
        <v>423583</v>
      </c>
    </row>
    <row r="522" spans="1:12">
      <c r="A522" s="229">
        <v>13</v>
      </c>
      <c r="B522" s="230" t="s">
        <v>229</v>
      </c>
      <c r="C522" s="230" t="s">
        <v>29</v>
      </c>
      <c r="D522" s="231">
        <v>43111</v>
      </c>
      <c r="E522" s="232">
        <v>11</v>
      </c>
      <c r="F522" s="232">
        <v>74</v>
      </c>
      <c r="G522" s="168">
        <v>13387.83</v>
      </c>
      <c r="H522" s="169">
        <v>2307</v>
      </c>
      <c r="I522" s="170">
        <v>13</v>
      </c>
      <c r="J522" s="171">
        <v>96</v>
      </c>
      <c r="K522" s="233">
        <v>625714.43999999797</v>
      </c>
      <c r="L522" s="234">
        <v>114887</v>
      </c>
    </row>
    <row r="523" spans="1:12">
      <c r="A523" s="187">
        <v>14</v>
      </c>
      <c r="B523" s="188" t="s">
        <v>493</v>
      </c>
      <c r="C523" s="188" t="s">
        <v>28</v>
      </c>
      <c r="D523" s="189">
        <v>43181</v>
      </c>
      <c r="E523" s="190">
        <v>1</v>
      </c>
      <c r="F523" s="190">
        <v>4</v>
      </c>
      <c r="G523" s="168">
        <v>13330.69</v>
      </c>
      <c r="H523" s="169">
        <v>2567</v>
      </c>
      <c r="I523" s="170">
        <v>20</v>
      </c>
      <c r="J523" s="171">
        <v>243</v>
      </c>
      <c r="K523" s="191">
        <v>13330.69</v>
      </c>
      <c r="L523" s="192">
        <v>2567</v>
      </c>
    </row>
    <row r="524" spans="1:12">
      <c r="A524" s="229">
        <v>15</v>
      </c>
      <c r="B524" s="230" t="s">
        <v>329</v>
      </c>
      <c r="C524" s="230" t="s">
        <v>138</v>
      </c>
      <c r="D524" s="231">
        <v>43132</v>
      </c>
      <c r="E524" s="232">
        <v>8</v>
      </c>
      <c r="F524" s="232">
        <v>53</v>
      </c>
      <c r="G524" s="168">
        <v>13288.07</v>
      </c>
      <c r="H524" s="169">
        <v>2368</v>
      </c>
      <c r="I524" s="170">
        <v>26</v>
      </c>
      <c r="J524" s="171">
        <v>163</v>
      </c>
      <c r="K524" s="233">
        <v>704695.60000000196</v>
      </c>
      <c r="L524" s="234">
        <v>130531</v>
      </c>
    </row>
    <row r="525" spans="1:12">
      <c r="A525" s="229">
        <v>16</v>
      </c>
      <c r="B525" s="230" t="s">
        <v>467</v>
      </c>
      <c r="C525" s="230" t="s">
        <v>35</v>
      </c>
      <c r="D525" s="231">
        <v>43174</v>
      </c>
      <c r="E525" s="232">
        <v>2</v>
      </c>
      <c r="F525" s="232">
        <v>11</v>
      </c>
      <c r="G525" s="168">
        <v>7974.15</v>
      </c>
      <c r="H525" s="169">
        <v>1444</v>
      </c>
      <c r="I525" s="170">
        <v>28</v>
      </c>
      <c r="J525" s="171">
        <v>137</v>
      </c>
      <c r="K525" s="233">
        <v>38277.82</v>
      </c>
      <c r="L525" s="234">
        <v>7169</v>
      </c>
    </row>
    <row r="526" spans="1:12">
      <c r="A526" s="187">
        <v>17</v>
      </c>
      <c r="B526" s="188" t="s">
        <v>494</v>
      </c>
      <c r="C526" s="188" t="s">
        <v>31</v>
      </c>
      <c r="D526" s="189">
        <v>43181</v>
      </c>
      <c r="E526" s="190">
        <v>1</v>
      </c>
      <c r="F526" s="190">
        <v>4</v>
      </c>
      <c r="G526" s="168">
        <v>6973.92</v>
      </c>
      <c r="H526" s="169">
        <v>1281</v>
      </c>
      <c r="I526" s="170">
        <v>9</v>
      </c>
      <c r="J526" s="171">
        <v>112</v>
      </c>
      <c r="K526" s="191">
        <v>6973.92</v>
      </c>
      <c r="L526" s="192">
        <v>1281</v>
      </c>
    </row>
    <row r="527" spans="1:12">
      <c r="A527" s="229">
        <v>18</v>
      </c>
      <c r="B527" s="230" t="s">
        <v>468</v>
      </c>
      <c r="C527" s="230" t="s">
        <v>132</v>
      </c>
      <c r="D527" s="231">
        <v>43174</v>
      </c>
      <c r="E527" s="232">
        <v>2</v>
      </c>
      <c r="F527" s="232">
        <v>11</v>
      </c>
      <c r="G527" s="168">
        <v>5674.08</v>
      </c>
      <c r="H527" s="169">
        <v>1027</v>
      </c>
      <c r="I527" s="170">
        <v>11</v>
      </c>
      <c r="J527" s="171">
        <v>73</v>
      </c>
      <c r="K527" s="233">
        <v>16704.96</v>
      </c>
      <c r="L527" s="234">
        <v>3095</v>
      </c>
    </row>
    <row r="528" spans="1:12">
      <c r="A528" s="229">
        <v>19</v>
      </c>
      <c r="B528" s="230" t="s">
        <v>399</v>
      </c>
      <c r="C528" s="230" t="s">
        <v>400</v>
      </c>
      <c r="D528" s="231">
        <v>43153</v>
      </c>
      <c r="E528" s="232">
        <v>5</v>
      </c>
      <c r="F528" s="232">
        <v>32</v>
      </c>
      <c r="G528" s="168">
        <v>5169.32</v>
      </c>
      <c r="H528" s="169">
        <v>1082</v>
      </c>
      <c r="I528" s="170">
        <v>23</v>
      </c>
      <c r="J528" s="171">
        <v>72</v>
      </c>
      <c r="K528" s="233">
        <v>122372.96</v>
      </c>
      <c r="L528" s="234">
        <v>24743</v>
      </c>
    </row>
    <row r="529" spans="1:12">
      <c r="A529" s="187">
        <v>20</v>
      </c>
      <c r="B529" s="188" t="s">
        <v>495</v>
      </c>
      <c r="C529" s="188" t="s">
        <v>496</v>
      </c>
      <c r="D529" s="189">
        <v>43181</v>
      </c>
      <c r="E529" s="190">
        <v>1</v>
      </c>
      <c r="F529" s="190">
        <v>4</v>
      </c>
      <c r="G529" s="168">
        <v>4828.08</v>
      </c>
      <c r="H529" s="169">
        <v>953</v>
      </c>
      <c r="I529" s="170">
        <v>4</v>
      </c>
      <c r="J529" s="171">
        <v>59</v>
      </c>
      <c r="K529" s="191">
        <v>4893.08</v>
      </c>
      <c r="L529" s="192">
        <v>1135</v>
      </c>
    </row>
    <row r="530" spans="1:12">
      <c r="A530" s="229">
        <v>21</v>
      </c>
      <c r="B530" s="230" t="s">
        <v>228</v>
      </c>
      <c r="C530" s="230" t="s">
        <v>35</v>
      </c>
      <c r="D530" s="231">
        <v>43111</v>
      </c>
      <c r="E530" s="232">
        <v>11</v>
      </c>
      <c r="F530" s="232">
        <v>74</v>
      </c>
      <c r="G530" s="168">
        <v>3918.78</v>
      </c>
      <c r="H530" s="169">
        <v>634</v>
      </c>
      <c r="I530" s="170">
        <v>5</v>
      </c>
      <c r="J530" s="171">
        <v>18</v>
      </c>
      <c r="K530" s="233">
        <v>557190.26999999804</v>
      </c>
      <c r="L530" s="234">
        <v>101494</v>
      </c>
    </row>
    <row r="531" spans="1:12">
      <c r="A531" s="229">
        <v>22</v>
      </c>
      <c r="B531" s="230" t="s">
        <v>156</v>
      </c>
      <c r="C531" s="230" t="s">
        <v>28</v>
      </c>
      <c r="D531" s="231">
        <v>43062</v>
      </c>
      <c r="E531" s="232">
        <v>18</v>
      </c>
      <c r="F531" s="232">
        <v>123</v>
      </c>
      <c r="G531" s="168">
        <v>3808.02</v>
      </c>
      <c r="H531" s="169">
        <v>936</v>
      </c>
      <c r="I531" s="170">
        <v>11</v>
      </c>
      <c r="J531" s="171">
        <v>28</v>
      </c>
      <c r="K531" s="233">
        <v>1596640.51000001</v>
      </c>
      <c r="L531" s="234">
        <v>321900</v>
      </c>
    </row>
    <row r="532" spans="1:12">
      <c r="A532" s="229">
        <v>23</v>
      </c>
      <c r="B532" s="230" t="s">
        <v>469</v>
      </c>
      <c r="C532" s="230" t="s">
        <v>35</v>
      </c>
      <c r="D532" s="231">
        <v>43174</v>
      </c>
      <c r="E532" s="232">
        <v>2</v>
      </c>
      <c r="F532" s="232">
        <v>11</v>
      </c>
      <c r="G532" s="168">
        <v>3552.43</v>
      </c>
      <c r="H532" s="169">
        <v>655</v>
      </c>
      <c r="I532" s="170">
        <v>10</v>
      </c>
      <c r="J532" s="171">
        <v>68</v>
      </c>
      <c r="K532" s="233">
        <v>16328.68</v>
      </c>
      <c r="L532" s="234">
        <v>3189</v>
      </c>
    </row>
    <row r="533" spans="1:12">
      <c r="A533" s="229">
        <v>24</v>
      </c>
      <c r="B533" s="230" t="s">
        <v>185</v>
      </c>
      <c r="C533" s="230" t="s">
        <v>28</v>
      </c>
      <c r="D533" s="231">
        <v>43090</v>
      </c>
      <c r="E533" s="232">
        <v>14</v>
      </c>
      <c r="F533" s="232">
        <v>95</v>
      </c>
      <c r="G533" s="168">
        <v>3381.8</v>
      </c>
      <c r="H533" s="169">
        <v>723</v>
      </c>
      <c r="I533" s="170">
        <v>10</v>
      </c>
      <c r="J533" s="171">
        <v>27</v>
      </c>
      <c r="K533" s="233">
        <v>1578694.37</v>
      </c>
      <c r="L533" s="234">
        <v>318929</v>
      </c>
    </row>
    <row r="534" spans="1:12">
      <c r="A534" s="229">
        <v>25</v>
      </c>
      <c r="B534" s="230" t="s">
        <v>398</v>
      </c>
      <c r="C534" s="230" t="s">
        <v>28</v>
      </c>
      <c r="D534" s="231">
        <v>43153</v>
      </c>
      <c r="E534" s="232">
        <v>5</v>
      </c>
      <c r="F534" s="232">
        <v>32</v>
      </c>
      <c r="G534" s="168">
        <v>3023.53</v>
      </c>
      <c r="H534" s="169">
        <v>552</v>
      </c>
      <c r="I534" s="170">
        <v>4</v>
      </c>
      <c r="J534" s="171">
        <v>25</v>
      </c>
      <c r="K534" s="233">
        <v>170101.64</v>
      </c>
      <c r="L534" s="234">
        <v>31697</v>
      </c>
    </row>
    <row r="535" spans="1:12">
      <c r="A535" s="229">
        <v>26</v>
      </c>
      <c r="B535" s="230" t="s">
        <v>330</v>
      </c>
      <c r="C535" s="230" t="s">
        <v>331</v>
      </c>
      <c r="D535" s="231">
        <v>43132</v>
      </c>
      <c r="E535" s="232">
        <v>8</v>
      </c>
      <c r="F535" s="232">
        <v>53</v>
      </c>
      <c r="G535" s="168">
        <v>2756.85</v>
      </c>
      <c r="H535" s="169">
        <v>736</v>
      </c>
      <c r="I535" s="170">
        <v>15</v>
      </c>
      <c r="J535" s="171">
        <v>28</v>
      </c>
      <c r="K535" s="233">
        <v>528231.51</v>
      </c>
      <c r="L535" s="234">
        <v>106440</v>
      </c>
    </row>
    <row r="536" spans="1:12">
      <c r="A536" s="229">
        <v>27</v>
      </c>
      <c r="B536" s="230" t="s">
        <v>332</v>
      </c>
      <c r="C536" s="230" t="s">
        <v>28</v>
      </c>
      <c r="D536" s="231">
        <v>43132</v>
      </c>
      <c r="E536" s="232">
        <v>8</v>
      </c>
      <c r="F536" s="232">
        <v>53</v>
      </c>
      <c r="G536" s="168">
        <v>2196.8200000000002</v>
      </c>
      <c r="H536" s="169">
        <v>363</v>
      </c>
      <c r="I536" s="170">
        <v>3</v>
      </c>
      <c r="J536" s="171">
        <v>12</v>
      </c>
      <c r="K536" s="233">
        <v>208483.6</v>
      </c>
      <c r="L536" s="234">
        <v>38407</v>
      </c>
    </row>
    <row r="537" spans="1:12">
      <c r="A537" s="187">
        <v>28</v>
      </c>
      <c r="B537" s="188" t="s">
        <v>497</v>
      </c>
      <c r="C537" s="188" t="s">
        <v>473</v>
      </c>
      <c r="D537" s="189">
        <v>43181</v>
      </c>
      <c r="E537" s="190">
        <v>1</v>
      </c>
      <c r="F537" s="190">
        <v>4</v>
      </c>
      <c r="G537" s="168">
        <v>1973.55</v>
      </c>
      <c r="H537" s="169">
        <v>469</v>
      </c>
      <c r="I537" s="170">
        <v>2</v>
      </c>
      <c r="J537" s="171">
        <v>8</v>
      </c>
      <c r="K537" s="191">
        <v>1973.55</v>
      </c>
      <c r="L537" s="192">
        <v>469</v>
      </c>
    </row>
    <row r="538" spans="1:12">
      <c r="A538" s="229">
        <v>29</v>
      </c>
      <c r="B538" s="230" t="s">
        <v>418</v>
      </c>
      <c r="C538" s="230" t="s">
        <v>28</v>
      </c>
      <c r="D538" s="231">
        <v>43160</v>
      </c>
      <c r="E538" s="232">
        <v>4</v>
      </c>
      <c r="F538" s="232">
        <v>25</v>
      </c>
      <c r="G538" s="168">
        <v>1819.62</v>
      </c>
      <c r="H538" s="169">
        <v>318</v>
      </c>
      <c r="I538" s="170">
        <v>4</v>
      </c>
      <c r="J538" s="171">
        <v>13</v>
      </c>
      <c r="K538" s="233">
        <v>94841.380000000107</v>
      </c>
      <c r="L538" s="234">
        <v>17411</v>
      </c>
    </row>
    <row r="539" spans="1:12">
      <c r="A539" s="229">
        <v>30</v>
      </c>
      <c r="B539" s="230" t="s">
        <v>470</v>
      </c>
      <c r="C539" s="230" t="s">
        <v>31</v>
      </c>
      <c r="D539" s="231">
        <v>43174</v>
      </c>
      <c r="E539" s="232">
        <v>2</v>
      </c>
      <c r="F539" s="232">
        <v>11</v>
      </c>
      <c r="G539" s="168">
        <v>1773.55</v>
      </c>
      <c r="H539" s="169">
        <v>340</v>
      </c>
      <c r="I539" s="170">
        <v>4</v>
      </c>
      <c r="J539" s="171">
        <v>23</v>
      </c>
      <c r="K539" s="233">
        <v>7382.06</v>
      </c>
      <c r="L539" s="234">
        <v>1631</v>
      </c>
    </row>
    <row r="540" spans="1:12">
      <c r="A540" s="229">
        <v>31</v>
      </c>
      <c r="B540" s="230" t="s">
        <v>307</v>
      </c>
      <c r="C540" s="230" t="s">
        <v>28</v>
      </c>
      <c r="D540" s="231">
        <v>43125</v>
      </c>
      <c r="E540" s="232">
        <v>9</v>
      </c>
      <c r="F540" s="232">
        <v>60</v>
      </c>
      <c r="G540" s="168">
        <v>1723.92</v>
      </c>
      <c r="H540" s="169">
        <v>285</v>
      </c>
      <c r="I540" s="170">
        <v>3</v>
      </c>
      <c r="J540" s="171">
        <v>9</v>
      </c>
      <c r="K540" s="233">
        <v>980848.98000000301</v>
      </c>
      <c r="L540" s="234">
        <v>180446</v>
      </c>
    </row>
    <row r="541" spans="1:12">
      <c r="A541" s="229">
        <v>32</v>
      </c>
      <c r="B541" s="230" t="s">
        <v>286</v>
      </c>
      <c r="C541" s="230" t="s">
        <v>287</v>
      </c>
      <c r="D541" s="231">
        <v>43118</v>
      </c>
      <c r="E541" s="232">
        <v>10</v>
      </c>
      <c r="F541" s="232">
        <v>67</v>
      </c>
      <c r="G541" s="168">
        <v>1214.08</v>
      </c>
      <c r="H541" s="169">
        <v>199</v>
      </c>
      <c r="I541" s="170">
        <v>1</v>
      </c>
      <c r="J541" s="171">
        <v>4</v>
      </c>
      <c r="K541" s="233">
        <v>137146.73000000001</v>
      </c>
      <c r="L541" s="234">
        <v>25583</v>
      </c>
    </row>
    <row r="542" spans="1:12">
      <c r="A542" s="229">
        <v>33</v>
      </c>
      <c r="B542" s="230" t="s">
        <v>472</v>
      </c>
      <c r="C542" s="230" t="s">
        <v>473</v>
      </c>
      <c r="D542" s="231">
        <v>43174</v>
      </c>
      <c r="E542" s="232">
        <v>2</v>
      </c>
      <c r="F542" s="232">
        <v>11</v>
      </c>
      <c r="G542" s="168">
        <v>1210.44</v>
      </c>
      <c r="H542" s="169">
        <v>208</v>
      </c>
      <c r="I542" s="170">
        <v>2</v>
      </c>
      <c r="J542" s="171">
        <v>14</v>
      </c>
      <c r="K542" s="233">
        <v>4566.28</v>
      </c>
      <c r="L542" s="234">
        <v>822</v>
      </c>
    </row>
    <row r="543" spans="1:12">
      <c r="A543" s="229">
        <v>34</v>
      </c>
      <c r="B543" s="230" t="s">
        <v>401</v>
      </c>
      <c r="C543" s="230" t="s">
        <v>28</v>
      </c>
      <c r="D543" s="231">
        <v>43153</v>
      </c>
      <c r="E543" s="232">
        <v>5</v>
      </c>
      <c r="F543" s="232">
        <v>32</v>
      </c>
      <c r="G543" s="168">
        <v>1104</v>
      </c>
      <c r="H543" s="169">
        <v>219</v>
      </c>
      <c r="I543" s="170">
        <v>3</v>
      </c>
      <c r="J543" s="171">
        <v>12</v>
      </c>
      <c r="K543" s="233">
        <v>186224.65</v>
      </c>
      <c r="L543" s="234">
        <v>34712</v>
      </c>
    </row>
    <row r="544" spans="1:12">
      <c r="A544" s="229">
        <v>35</v>
      </c>
      <c r="B544" s="230" t="s">
        <v>498</v>
      </c>
      <c r="C544" s="230" t="s">
        <v>499</v>
      </c>
      <c r="D544" s="231">
        <v>42831</v>
      </c>
      <c r="E544" s="232">
        <v>10</v>
      </c>
      <c r="F544" s="232">
        <v>64</v>
      </c>
      <c r="G544" s="168">
        <v>832.5</v>
      </c>
      <c r="H544" s="169">
        <v>185</v>
      </c>
      <c r="I544" s="170">
        <v>1</v>
      </c>
      <c r="J544" s="171">
        <v>1</v>
      </c>
      <c r="K544" s="233">
        <v>78149.010000000097</v>
      </c>
      <c r="L544" s="234">
        <v>15091</v>
      </c>
    </row>
    <row r="545" spans="1:12">
      <c r="A545" s="229">
        <v>36</v>
      </c>
      <c r="B545" s="230" t="s">
        <v>386</v>
      </c>
      <c r="C545" s="230" t="s">
        <v>28</v>
      </c>
      <c r="D545" s="231">
        <v>43146</v>
      </c>
      <c r="E545" s="232">
        <v>6</v>
      </c>
      <c r="F545" s="232">
        <v>39</v>
      </c>
      <c r="G545" s="168">
        <v>743.91</v>
      </c>
      <c r="H545" s="169">
        <v>150</v>
      </c>
      <c r="I545" s="170">
        <v>1</v>
      </c>
      <c r="J545" s="171">
        <v>12</v>
      </c>
      <c r="K545" s="233">
        <v>285770.15000000002</v>
      </c>
      <c r="L545" s="234">
        <v>53555</v>
      </c>
    </row>
    <row r="546" spans="1:12">
      <c r="A546" s="229">
        <v>37</v>
      </c>
      <c r="B546" s="230" t="s">
        <v>422</v>
      </c>
      <c r="C546" s="230" t="s">
        <v>31</v>
      </c>
      <c r="D546" s="231">
        <v>43160</v>
      </c>
      <c r="E546" s="232">
        <v>4</v>
      </c>
      <c r="F546" s="232">
        <v>25</v>
      </c>
      <c r="G546" s="168">
        <v>491</v>
      </c>
      <c r="H546" s="169">
        <v>84</v>
      </c>
      <c r="I546" s="170">
        <v>1</v>
      </c>
      <c r="J546" s="171">
        <v>4</v>
      </c>
      <c r="K546" s="233">
        <v>10074.14</v>
      </c>
      <c r="L546" s="234">
        <v>1890</v>
      </c>
    </row>
    <row r="547" spans="1:12">
      <c r="A547" s="229">
        <v>38</v>
      </c>
      <c r="B547" s="230" t="s">
        <v>475</v>
      </c>
      <c r="C547" s="230" t="s">
        <v>132</v>
      </c>
      <c r="D547" s="231">
        <v>43174</v>
      </c>
      <c r="E547" s="232">
        <v>2</v>
      </c>
      <c r="F547" s="232">
        <v>10</v>
      </c>
      <c r="G547" s="168">
        <v>455</v>
      </c>
      <c r="H547" s="169">
        <v>92</v>
      </c>
      <c r="I547" s="170">
        <v>1</v>
      </c>
      <c r="J547" s="171">
        <v>13</v>
      </c>
      <c r="K547" s="233">
        <v>1513</v>
      </c>
      <c r="L547" s="234">
        <v>370</v>
      </c>
    </row>
    <row r="548" spans="1:12">
      <c r="A548" s="229">
        <v>39</v>
      </c>
      <c r="B548" s="230" t="s">
        <v>388</v>
      </c>
      <c r="C548" s="230" t="s">
        <v>31</v>
      </c>
      <c r="D548" s="231">
        <v>43040</v>
      </c>
      <c r="E548" s="232">
        <v>8</v>
      </c>
      <c r="F548" s="232">
        <v>51</v>
      </c>
      <c r="G548" s="168">
        <v>454.5</v>
      </c>
      <c r="H548" s="169">
        <v>101</v>
      </c>
      <c r="I548" s="170">
        <v>1</v>
      </c>
      <c r="J548" s="171">
        <v>1</v>
      </c>
      <c r="K548" s="233">
        <v>108409.8</v>
      </c>
      <c r="L548" s="234">
        <v>21610</v>
      </c>
    </row>
    <row r="549" spans="1:12">
      <c r="A549" s="229">
        <v>40</v>
      </c>
      <c r="B549" s="230" t="s">
        <v>449</v>
      </c>
      <c r="C549" s="230" t="s">
        <v>132</v>
      </c>
      <c r="D549" s="231">
        <v>43167</v>
      </c>
      <c r="E549" s="232">
        <v>3</v>
      </c>
      <c r="F549" s="232">
        <v>18</v>
      </c>
      <c r="G549" s="168">
        <v>316.88</v>
      </c>
      <c r="H549" s="169">
        <v>54</v>
      </c>
      <c r="I549" s="170">
        <v>1</v>
      </c>
      <c r="J549" s="171">
        <v>4</v>
      </c>
      <c r="K549" s="233">
        <v>4781.96</v>
      </c>
      <c r="L549" s="234">
        <v>876</v>
      </c>
    </row>
    <row r="550" spans="1:12">
      <c r="A550" s="175"/>
      <c r="B550" s="177"/>
      <c r="C550" s="177" t="s">
        <v>127</v>
      </c>
      <c r="D550" s="173" t="s">
        <v>127</v>
      </c>
      <c r="E550" s="174" t="s">
        <v>127</v>
      </c>
      <c r="F550" s="175" t="s">
        <v>127</v>
      </c>
      <c r="G550" s="176" t="s">
        <v>127</v>
      </c>
      <c r="H550" s="175" t="s">
        <v>127</v>
      </c>
      <c r="I550" s="177" t="s">
        <v>127</v>
      </c>
      <c r="J550" s="178" t="s">
        <v>127</v>
      </c>
      <c r="K550" s="174" t="s">
        <v>127</v>
      </c>
      <c r="L550" s="175" t="s">
        <v>127</v>
      </c>
    </row>
    <row r="551" spans="1:12">
      <c r="A551" s="561" t="s">
        <v>500</v>
      </c>
      <c r="B551" s="561"/>
      <c r="C551" s="172"/>
      <c r="D551" s="173"/>
      <c r="E551" s="174"/>
      <c r="F551" s="175"/>
      <c r="G551" s="176"/>
      <c r="H551" s="175"/>
      <c r="I551" s="177"/>
      <c r="J551" s="41"/>
      <c r="K551" s="174"/>
      <c r="L551" s="175"/>
    </row>
    <row r="552" spans="1:12" ht="15.75">
      <c r="A552" s="560" t="s">
        <v>530</v>
      </c>
      <c r="B552" s="560"/>
      <c r="C552" s="560"/>
      <c r="D552" s="560"/>
      <c r="E552" s="560"/>
      <c r="F552" s="560"/>
      <c r="G552" s="560"/>
      <c r="H552" s="560"/>
      <c r="I552" s="560"/>
      <c r="J552" s="560"/>
      <c r="K552" s="560"/>
      <c r="L552" s="560"/>
    </row>
    <row r="553" spans="1:12" ht="15">
      <c r="A553" s="165"/>
      <c r="B553" s="165"/>
      <c r="C553" s="165"/>
      <c r="D553" s="165"/>
      <c r="E553" s="166"/>
      <c r="F553" s="166"/>
      <c r="G553" s="166"/>
      <c r="H553" s="166"/>
      <c r="I553" s="165"/>
      <c r="J553" s="167"/>
      <c r="K553" s="165"/>
      <c r="L553" s="165"/>
    </row>
    <row r="554" spans="1:12">
      <c r="A554" s="562" t="s">
        <v>250</v>
      </c>
      <c r="B554" s="562"/>
      <c r="C554" s="562"/>
      <c r="D554" s="562"/>
      <c r="E554" s="563" t="s">
        <v>14</v>
      </c>
      <c r="F554" s="563"/>
      <c r="G554" s="564" t="s">
        <v>982</v>
      </c>
      <c r="H554" s="564"/>
      <c r="I554" s="564"/>
      <c r="J554" s="564"/>
      <c r="K554" s="565" t="s">
        <v>248</v>
      </c>
      <c r="L554" s="565"/>
    </row>
    <row r="555" spans="1:12" ht="24">
      <c r="A555" s="325" t="s">
        <v>9</v>
      </c>
      <c r="B555" s="148" t="s">
        <v>246</v>
      </c>
      <c r="C555" s="148" t="s">
        <v>247</v>
      </c>
      <c r="D555" s="235" t="s">
        <v>16</v>
      </c>
      <c r="E555" s="326" t="s">
        <v>18</v>
      </c>
      <c r="F555" s="326" t="s">
        <v>17</v>
      </c>
      <c r="G555" s="151" t="s">
        <v>19</v>
      </c>
      <c r="H555" s="152" t="s">
        <v>4</v>
      </c>
      <c r="I555" s="236" t="s">
        <v>8</v>
      </c>
      <c r="J555" s="154" t="s">
        <v>20</v>
      </c>
      <c r="K555" s="327" t="s">
        <v>19</v>
      </c>
      <c r="L555" s="325" t="s">
        <v>4</v>
      </c>
    </row>
    <row r="556" spans="1:12">
      <c r="A556" s="187">
        <v>1</v>
      </c>
      <c r="B556" s="188" t="s">
        <v>517</v>
      </c>
      <c r="C556" s="188" t="s">
        <v>518</v>
      </c>
      <c r="D556" s="189">
        <v>43188</v>
      </c>
      <c r="E556" s="190">
        <v>1</v>
      </c>
      <c r="F556" s="190">
        <v>4</v>
      </c>
      <c r="G556" s="168">
        <v>257403.200000001</v>
      </c>
      <c r="H556" s="169">
        <v>51164</v>
      </c>
      <c r="I556" s="170">
        <v>78</v>
      </c>
      <c r="J556" s="171">
        <v>1052</v>
      </c>
      <c r="K556" s="191">
        <v>257403.200000001</v>
      </c>
      <c r="L556" s="192">
        <v>51164</v>
      </c>
    </row>
    <row r="557" spans="1:12">
      <c r="A557" s="187">
        <v>2</v>
      </c>
      <c r="B557" s="188" t="s">
        <v>519</v>
      </c>
      <c r="C557" s="188" t="s">
        <v>28</v>
      </c>
      <c r="D557" s="189">
        <v>43188</v>
      </c>
      <c r="E557" s="190">
        <v>1</v>
      </c>
      <c r="F557" s="190">
        <v>4</v>
      </c>
      <c r="G557" s="168">
        <v>236496.640000001</v>
      </c>
      <c r="H557" s="169">
        <v>38105</v>
      </c>
      <c r="I557" s="170">
        <v>94</v>
      </c>
      <c r="J557" s="171">
        <v>1195</v>
      </c>
      <c r="K557" s="191">
        <v>236496.640000001</v>
      </c>
      <c r="L557" s="192">
        <v>38105</v>
      </c>
    </row>
    <row r="558" spans="1:12">
      <c r="A558" s="229">
        <v>3</v>
      </c>
      <c r="B558" s="230" t="s">
        <v>460</v>
      </c>
      <c r="C558" s="230" t="s">
        <v>29</v>
      </c>
      <c r="D558" s="231">
        <v>43174</v>
      </c>
      <c r="E558" s="232">
        <v>3</v>
      </c>
      <c r="F558" s="232">
        <v>18</v>
      </c>
      <c r="G558" s="168">
        <v>173538.65</v>
      </c>
      <c r="H558" s="169">
        <v>31997</v>
      </c>
      <c r="I558" s="170">
        <v>78</v>
      </c>
      <c r="J558" s="171">
        <v>1006</v>
      </c>
      <c r="K558" s="233">
        <v>1023718.39</v>
      </c>
      <c r="L558" s="234">
        <v>180305</v>
      </c>
    </row>
    <row r="559" spans="1:12">
      <c r="A559" s="229">
        <v>4</v>
      </c>
      <c r="B559" s="230" t="s">
        <v>487</v>
      </c>
      <c r="C559" s="230" t="s">
        <v>29</v>
      </c>
      <c r="D559" s="231">
        <v>43181</v>
      </c>
      <c r="E559" s="232">
        <v>2</v>
      </c>
      <c r="F559" s="232">
        <v>11</v>
      </c>
      <c r="G559" s="168">
        <v>87065.910000000105</v>
      </c>
      <c r="H559" s="169">
        <v>17402</v>
      </c>
      <c r="I559" s="170">
        <v>68</v>
      </c>
      <c r="J559" s="171">
        <v>744</v>
      </c>
      <c r="K559" s="233">
        <v>270810.29000000103</v>
      </c>
      <c r="L559" s="234">
        <v>54568</v>
      </c>
    </row>
    <row r="560" spans="1:12">
      <c r="A560" s="229">
        <v>5</v>
      </c>
      <c r="B560" s="230" t="s">
        <v>417</v>
      </c>
      <c r="C560" s="230" t="s">
        <v>28</v>
      </c>
      <c r="D560" s="231">
        <v>43160</v>
      </c>
      <c r="E560" s="232">
        <v>5</v>
      </c>
      <c r="F560" s="232">
        <v>32</v>
      </c>
      <c r="G560" s="168">
        <v>63497.919999999998</v>
      </c>
      <c r="H560" s="169">
        <v>11480</v>
      </c>
      <c r="I560" s="170">
        <v>49</v>
      </c>
      <c r="J560" s="171">
        <v>382</v>
      </c>
      <c r="K560" s="233">
        <v>871920.83000000403</v>
      </c>
      <c r="L560" s="234">
        <v>156539</v>
      </c>
    </row>
    <row r="561" spans="1:12">
      <c r="A561" s="229">
        <v>6</v>
      </c>
      <c r="B561" s="230" t="s">
        <v>385</v>
      </c>
      <c r="C561" s="230" t="s">
        <v>28</v>
      </c>
      <c r="D561" s="231">
        <v>43146</v>
      </c>
      <c r="E561" s="232">
        <v>7</v>
      </c>
      <c r="F561" s="232">
        <v>46</v>
      </c>
      <c r="G561" s="168">
        <v>54009.82</v>
      </c>
      <c r="H561" s="169">
        <v>9801</v>
      </c>
      <c r="I561" s="170">
        <v>32</v>
      </c>
      <c r="J561" s="171">
        <v>317</v>
      </c>
      <c r="K561" s="233">
        <v>1635665.41</v>
      </c>
      <c r="L561" s="234">
        <v>288007</v>
      </c>
    </row>
    <row r="562" spans="1:12">
      <c r="A562" s="187">
        <v>7</v>
      </c>
      <c r="B562" s="188" t="s">
        <v>520</v>
      </c>
      <c r="C562" s="188" t="s">
        <v>521</v>
      </c>
      <c r="D562" s="189">
        <v>43188</v>
      </c>
      <c r="E562" s="190">
        <v>1</v>
      </c>
      <c r="F562" s="190">
        <v>4</v>
      </c>
      <c r="G562" s="168">
        <v>53390.33</v>
      </c>
      <c r="H562" s="169">
        <v>9850</v>
      </c>
      <c r="I562" s="170">
        <v>36</v>
      </c>
      <c r="J562" s="171">
        <v>564</v>
      </c>
      <c r="K562" s="191">
        <v>53390.3299999999</v>
      </c>
      <c r="L562" s="192">
        <v>9850</v>
      </c>
    </row>
    <row r="563" spans="1:12">
      <c r="A563" s="187">
        <v>8</v>
      </c>
      <c r="B563" s="188" t="s">
        <v>522</v>
      </c>
      <c r="C563" s="188" t="s">
        <v>29</v>
      </c>
      <c r="D563" s="189">
        <v>43188</v>
      </c>
      <c r="E563" s="190">
        <v>1</v>
      </c>
      <c r="F563" s="190">
        <v>4</v>
      </c>
      <c r="G563" s="168">
        <v>41736.019999999997</v>
      </c>
      <c r="H563" s="169">
        <v>7659</v>
      </c>
      <c r="I563" s="170">
        <v>35</v>
      </c>
      <c r="J563" s="171">
        <v>526</v>
      </c>
      <c r="K563" s="191">
        <v>41736.019999999997</v>
      </c>
      <c r="L563" s="192">
        <v>7772</v>
      </c>
    </row>
    <row r="564" spans="1:12">
      <c r="A564" s="229">
        <v>9</v>
      </c>
      <c r="B564" s="230" t="s">
        <v>488</v>
      </c>
      <c r="C564" s="230" t="s">
        <v>489</v>
      </c>
      <c r="D564" s="231">
        <v>43181</v>
      </c>
      <c r="E564" s="232">
        <v>2</v>
      </c>
      <c r="F564" s="232">
        <v>11</v>
      </c>
      <c r="G564" s="168">
        <v>33697.97</v>
      </c>
      <c r="H564" s="169">
        <v>6214</v>
      </c>
      <c r="I564" s="170">
        <v>49</v>
      </c>
      <c r="J564" s="171">
        <v>378</v>
      </c>
      <c r="K564" s="233">
        <v>114465.29</v>
      </c>
      <c r="L564" s="234">
        <v>21446</v>
      </c>
    </row>
    <row r="565" spans="1:12">
      <c r="A565" s="229">
        <v>10</v>
      </c>
      <c r="B565" s="230" t="s">
        <v>490</v>
      </c>
      <c r="C565" s="230" t="s">
        <v>491</v>
      </c>
      <c r="D565" s="231">
        <v>43181</v>
      </c>
      <c r="E565" s="232">
        <v>2</v>
      </c>
      <c r="F565" s="232">
        <v>11</v>
      </c>
      <c r="G565" s="168">
        <v>31220.639999999999</v>
      </c>
      <c r="H565" s="169">
        <v>5621</v>
      </c>
      <c r="I565" s="170">
        <v>46</v>
      </c>
      <c r="J565" s="171">
        <v>357</v>
      </c>
      <c r="K565" s="233">
        <v>95536.89</v>
      </c>
      <c r="L565" s="234">
        <v>17641</v>
      </c>
    </row>
    <row r="566" spans="1:12">
      <c r="A566" s="229">
        <v>11</v>
      </c>
      <c r="B566" s="230" t="s">
        <v>443</v>
      </c>
      <c r="C566" s="230" t="s">
        <v>444</v>
      </c>
      <c r="D566" s="231">
        <v>43167</v>
      </c>
      <c r="E566" s="232">
        <v>4</v>
      </c>
      <c r="F566" s="232">
        <v>25</v>
      </c>
      <c r="G566" s="168">
        <v>21311.48</v>
      </c>
      <c r="H566" s="169">
        <v>4438</v>
      </c>
      <c r="I566" s="170">
        <v>46</v>
      </c>
      <c r="J566" s="171">
        <v>256</v>
      </c>
      <c r="K566" s="233">
        <v>323350.3</v>
      </c>
      <c r="L566" s="234">
        <v>65138</v>
      </c>
    </row>
    <row r="567" spans="1:12">
      <c r="A567" s="229">
        <v>12</v>
      </c>
      <c r="B567" s="230" t="s">
        <v>446</v>
      </c>
      <c r="C567" s="230" t="s">
        <v>28</v>
      </c>
      <c r="D567" s="231">
        <v>43167</v>
      </c>
      <c r="E567" s="232">
        <v>4</v>
      </c>
      <c r="F567" s="232">
        <v>25</v>
      </c>
      <c r="G567" s="168">
        <v>17266.16</v>
      </c>
      <c r="H567" s="169">
        <v>3106</v>
      </c>
      <c r="I567" s="170">
        <v>20</v>
      </c>
      <c r="J567" s="171">
        <v>167</v>
      </c>
      <c r="K567" s="233">
        <v>211720.17</v>
      </c>
      <c r="L567" s="234">
        <v>39524</v>
      </c>
    </row>
    <row r="568" spans="1:12">
      <c r="A568" s="229">
        <v>13</v>
      </c>
      <c r="B568" s="230" t="s">
        <v>492</v>
      </c>
      <c r="C568" s="230" t="s">
        <v>28</v>
      </c>
      <c r="D568" s="231">
        <v>43181</v>
      </c>
      <c r="E568" s="232">
        <v>2</v>
      </c>
      <c r="F568" s="232">
        <v>11</v>
      </c>
      <c r="G568" s="168">
        <v>13642.24</v>
      </c>
      <c r="H568" s="169">
        <v>2446</v>
      </c>
      <c r="I568" s="170">
        <v>27</v>
      </c>
      <c r="J568" s="171">
        <v>178</v>
      </c>
      <c r="K568" s="233">
        <v>54597.67</v>
      </c>
      <c r="L568" s="234">
        <v>10002</v>
      </c>
    </row>
    <row r="569" spans="1:12">
      <c r="A569" s="229">
        <v>14</v>
      </c>
      <c r="B569" s="230" t="s">
        <v>229</v>
      </c>
      <c r="C569" s="230" t="s">
        <v>29</v>
      </c>
      <c r="D569" s="231">
        <v>43111</v>
      </c>
      <c r="E569" s="232">
        <v>12</v>
      </c>
      <c r="F569" s="232">
        <v>81</v>
      </c>
      <c r="G569" s="168">
        <v>10666.65</v>
      </c>
      <c r="H569" s="169">
        <v>1782</v>
      </c>
      <c r="I569" s="170">
        <v>13</v>
      </c>
      <c r="J569" s="171">
        <v>74</v>
      </c>
      <c r="K569" s="233">
        <v>642989.03999999899</v>
      </c>
      <c r="L569" s="234">
        <v>118276</v>
      </c>
    </row>
    <row r="570" spans="1:12">
      <c r="A570" s="229">
        <v>15</v>
      </c>
      <c r="B570" s="230" t="s">
        <v>329</v>
      </c>
      <c r="C570" s="230" t="s">
        <v>138</v>
      </c>
      <c r="D570" s="231">
        <v>43132</v>
      </c>
      <c r="E570" s="232">
        <v>9</v>
      </c>
      <c r="F570" s="232">
        <v>60</v>
      </c>
      <c r="G570" s="168">
        <v>8922.6299999999992</v>
      </c>
      <c r="H570" s="169">
        <v>1560</v>
      </c>
      <c r="I570" s="170">
        <v>16</v>
      </c>
      <c r="J570" s="171">
        <v>93</v>
      </c>
      <c r="K570" s="233">
        <v>721709.020000002</v>
      </c>
      <c r="L570" s="234">
        <v>134206</v>
      </c>
    </row>
    <row r="571" spans="1:12">
      <c r="A571" s="229">
        <v>16</v>
      </c>
      <c r="B571" s="230" t="s">
        <v>347</v>
      </c>
      <c r="C571" s="230" t="s">
        <v>28</v>
      </c>
      <c r="D571" s="231">
        <v>43139</v>
      </c>
      <c r="E571" s="232">
        <v>8</v>
      </c>
      <c r="F571" s="232">
        <v>53</v>
      </c>
      <c r="G571" s="168">
        <v>7147.82</v>
      </c>
      <c r="H571" s="169">
        <v>1313</v>
      </c>
      <c r="I571" s="170">
        <v>10</v>
      </c>
      <c r="J571" s="171">
        <v>69</v>
      </c>
      <c r="K571" s="233">
        <v>2348979.3599999901</v>
      </c>
      <c r="L571" s="234">
        <v>426381</v>
      </c>
    </row>
    <row r="572" spans="1:12">
      <c r="A572" s="229">
        <v>17</v>
      </c>
      <c r="B572" s="230" t="s">
        <v>495</v>
      </c>
      <c r="C572" s="230" t="s">
        <v>496</v>
      </c>
      <c r="D572" s="231">
        <v>43181</v>
      </c>
      <c r="E572" s="232">
        <v>2</v>
      </c>
      <c r="F572" s="232">
        <v>11</v>
      </c>
      <c r="G572" s="168">
        <v>6719.18</v>
      </c>
      <c r="H572" s="169">
        <v>1223</v>
      </c>
      <c r="I572" s="170">
        <v>7</v>
      </c>
      <c r="J572" s="171">
        <v>89</v>
      </c>
      <c r="K572" s="233">
        <v>15035.88</v>
      </c>
      <c r="L572" s="234">
        <v>3164</v>
      </c>
    </row>
    <row r="573" spans="1:12">
      <c r="A573" s="229">
        <v>18</v>
      </c>
      <c r="B573" s="230" t="s">
        <v>493</v>
      </c>
      <c r="C573" s="230" t="s">
        <v>28</v>
      </c>
      <c r="D573" s="231">
        <v>43181</v>
      </c>
      <c r="E573" s="232">
        <v>2</v>
      </c>
      <c r="F573" s="232">
        <v>11</v>
      </c>
      <c r="G573" s="168">
        <v>5839.67</v>
      </c>
      <c r="H573" s="169">
        <v>1086</v>
      </c>
      <c r="I573" s="170">
        <v>19</v>
      </c>
      <c r="J573" s="171">
        <v>101</v>
      </c>
      <c r="K573" s="233">
        <v>25168.59</v>
      </c>
      <c r="L573" s="234">
        <v>4919</v>
      </c>
    </row>
    <row r="574" spans="1:12">
      <c r="A574" s="229">
        <v>19</v>
      </c>
      <c r="B574" s="230" t="s">
        <v>494</v>
      </c>
      <c r="C574" s="230" t="s">
        <v>31</v>
      </c>
      <c r="D574" s="231">
        <v>43181</v>
      </c>
      <c r="E574" s="232">
        <v>2</v>
      </c>
      <c r="F574" s="232">
        <v>11</v>
      </c>
      <c r="G574" s="168">
        <v>3602.34</v>
      </c>
      <c r="H574" s="169">
        <v>626</v>
      </c>
      <c r="I574" s="170">
        <v>9</v>
      </c>
      <c r="J574" s="171">
        <v>46</v>
      </c>
      <c r="K574" s="233">
        <v>14457.16</v>
      </c>
      <c r="L574" s="234">
        <v>2604</v>
      </c>
    </row>
    <row r="575" spans="1:12">
      <c r="A575" s="187">
        <v>20</v>
      </c>
      <c r="B575" s="188" t="s">
        <v>523</v>
      </c>
      <c r="C575" s="188" t="s">
        <v>132</v>
      </c>
      <c r="D575" s="189">
        <v>43188</v>
      </c>
      <c r="E575" s="190">
        <v>1</v>
      </c>
      <c r="F575" s="190">
        <v>4</v>
      </c>
      <c r="G575" s="168">
        <v>3521.57</v>
      </c>
      <c r="H575" s="169">
        <v>771</v>
      </c>
      <c r="I575" s="170">
        <v>5</v>
      </c>
      <c r="J575" s="171">
        <v>55</v>
      </c>
      <c r="K575" s="191">
        <v>3521.57</v>
      </c>
      <c r="L575" s="192">
        <v>771</v>
      </c>
    </row>
    <row r="576" spans="1:12">
      <c r="A576" s="187">
        <v>21</v>
      </c>
      <c r="B576" s="188" t="s">
        <v>524</v>
      </c>
      <c r="C576" s="188" t="s">
        <v>132</v>
      </c>
      <c r="D576" s="189">
        <v>43188</v>
      </c>
      <c r="E576" s="190">
        <v>1</v>
      </c>
      <c r="F576" s="190">
        <v>4</v>
      </c>
      <c r="G576" s="168">
        <v>2722.56</v>
      </c>
      <c r="H576" s="169">
        <v>466</v>
      </c>
      <c r="I576" s="170">
        <v>2</v>
      </c>
      <c r="J576" s="171">
        <v>33</v>
      </c>
      <c r="K576" s="191">
        <v>2863.56</v>
      </c>
      <c r="L576" s="192">
        <v>510</v>
      </c>
    </row>
    <row r="577" spans="1:12">
      <c r="A577" s="229">
        <v>22</v>
      </c>
      <c r="B577" s="230" t="s">
        <v>399</v>
      </c>
      <c r="C577" s="230" t="s">
        <v>400</v>
      </c>
      <c r="D577" s="231">
        <v>43153</v>
      </c>
      <c r="E577" s="232">
        <v>6</v>
      </c>
      <c r="F577" s="232">
        <v>39</v>
      </c>
      <c r="G577" s="168">
        <v>2598.75</v>
      </c>
      <c r="H577" s="169">
        <v>546</v>
      </c>
      <c r="I577" s="170">
        <v>14</v>
      </c>
      <c r="J577" s="171">
        <v>49</v>
      </c>
      <c r="K577" s="233">
        <v>129653.7</v>
      </c>
      <c r="L577" s="234">
        <v>26334</v>
      </c>
    </row>
    <row r="578" spans="1:12">
      <c r="A578" s="229">
        <v>23</v>
      </c>
      <c r="B578" s="230" t="s">
        <v>185</v>
      </c>
      <c r="C578" s="230" t="s">
        <v>28</v>
      </c>
      <c r="D578" s="231">
        <v>43090</v>
      </c>
      <c r="E578" s="232">
        <v>15</v>
      </c>
      <c r="F578" s="232">
        <v>102</v>
      </c>
      <c r="G578" s="168">
        <v>2521.4499999999998</v>
      </c>
      <c r="H578" s="169">
        <v>505</v>
      </c>
      <c r="I578" s="170">
        <v>7</v>
      </c>
      <c r="J578" s="171">
        <v>30</v>
      </c>
      <c r="K578" s="233">
        <v>1584879.47</v>
      </c>
      <c r="L578" s="234">
        <v>320168</v>
      </c>
    </row>
    <row r="579" spans="1:12">
      <c r="A579" s="229">
        <v>24</v>
      </c>
      <c r="B579" s="230" t="s">
        <v>156</v>
      </c>
      <c r="C579" s="230" t="s">
        <v>28</v>
      </c>
      <c r="D579" s="231">
        <v>43062</v>
      </c>
      <c r="E579" s="232">
        <v>19</v>
      </c>
      <c r="F579" s="232">
        <v>130</v>
      </c>
      <c r="G579" s="168">
        <v>2489.36</v>
      </c>
      <c r="H579" s="169">
        <v>543</v>
      </c>
      <c r="I579" s="170">
        <v>6</v>
      </c>
      <c r="J579" s="171">
        <v>19</v>
      </c>
      <c r="K579" s="233">
        <v>1602529.45000001</v>
      </c>
      <c r="L579" s="234">
        <v>323273</v>
      </c>
    </row>
    <row r="580" spans="1:12">
      <c r="A580" s="229">
        <v>25</v>
      </c>
      <c r="B580" s="230" t="s">
        <v>228</v>
      </c>
      <c r="C580" s="230" t="s">
        <v>35</v>
      </c>
      <c r="D580" s="231">
        <v>43111</v>
      </c>
      <c r="E580" s="232">
        <v>12</v>
      </c>
      <c r="F580" s="232">
        <v>81</v>
      </c>
      <c r="G580" s="168">
        <v>2427.25</v>
      </c>
      <c r="H580" s="169">
        <v>397</v>
      </c>
      <c r="I580" s="170">
        <v>4</v>
      </c>
      <c r="J580" s="171">
        <v>15</v>
      </c>
      <c r="K580" s="233">
        <v>561961.52999999805</v>
      </c>
      <c r="L580" s="234">
        <v>102307</v>
      </c>
    </row>
    <row r="581" spans="1:12">
      <c r="A581" s="229">
        <v>26</v>
      </c>
      <c r="B581" s="230" t="s">
        <v>468</v>
      </c>
      <c r="C581" s="230" t="s">
        <v>132</v>
      </c>
      <c r="D581" s="231">
        <v>43174</v>
      </c>
      <c r="E581" s="232">
        <v>3</v>
      </c>
      <c r="F581" s="232">
        <v>18</v>
      </c>
      <c r="G581" s="168">
        <v>2380.9</v>
      </c>
      <c r="H581" s="169">
        <v>423</v>
      </c>
      <c r="I581" s="170">
        <v>4</v>
      </c>
      <c r="J581" s="171">
        <v>23</v>
      </c>
      <c r="K581" s="233">
        <v>21082.43</v>
      </c>
      <c r="L581" s="234">
        <v>3936</v>
      </c>
    </row>
    <row r="582" spans="1:12">
      <c r="A582" s="229">
        <v>27</v>
      </c>
      <c r="B582" s="230" t="s">
        <v>445</v>
      </c>
      <c r="C582" s="230" t="s">
        <v>28</v>
      </c>
      <c r="D582" s="231">
        <v>43167</v>
      </c>
      <c r="E582" s="232">
        <v>4</v>
      </c>
      <c r="F582" s="232">
        <v>25</v>
      </c>
      <c r="G582" s="168">
        <v>1756.57</v>
      </c>
      <c r="H582" s="169">
        <v>319</v>
      </c>
      <c r="I582" s="170">
        <v>7</v>
      </c>
      <c r="J582" s="171">
        <v>33</v>
      </c>
      <c r="K582" s="233">
        <v>188739.91</v>
      </c>
      <c r="L582" s="234">
        <v>35392</v>
      </c>
    </row>
    <row r="583" spans="1:12">
      <c r="A583" s="229">
        <v>28</v>
      </c>
      <c r="B583" s="230" t="s">
        <v>332</v>
      </c>
      <c r="C583" s="230" t="s">
        <v>28</v>
      </c>
      <c r="D583" s="231">
        <v>43132</v>
      </c>
      <c r="E583" s="232">
        <v>9</v>
      </c>
      <c r="F583" s="232">
        <v>60</v>
      </c>
      <c r="G583" s="168">
        <v>1723.88</v>
      </c>
      <c r="H583" s="169">
        <v>274</v>
      </c>
      <c r="I583" s="170">
        <v>2</v>
      </c>
      <c r="J583" s="171">
        <v>6</v>
      </c>
      <c r="K583" s="233">
        <v>210966.02</v>
      </c>
      <c r="L583" s="234">
        <v>38823</v>
      </c>
    </row>
    <row r="584" spans="1:12">
      <c r="A584" s="229">
        <v>29</v>
      </c>
      <c r="B584" s="230" t="s">
        <v>330</v>
      </c>
      <c r="C584" s="230" t="s">
        <v>331</v>
      </c>
      <c r="D584" s="231">
        <v>43132</v>
      </c>
      <c r="E584" s="232">
        <v>9</v>
      </c>
      <c r="F584" s="232">
        <v>60</v>
      </c>
      <c r="G584" s="168">
        <v>1505.65</v>
      </c>
      <c r="H584" s="169">
        <v>302</v>
      </c>
      <c r="I584" s="170">
        <v>9</v>
      </c>
      <c r="J584" s="171">
        <v>27</v>
      </c>
      <c r="K584" s="233">
        <v>534401.16000000096</v>
      </c>
      <c r="L584" s="234">
        <v>108474</v>
      </c>
    </row>
    <row r="585" spans="1:12">
      <c r="A585" s="229">
        <v>30</v>
      </c>
      <c r="B585" s="230" t="s">
        <v>467</v>
      </c>
      <c r="C585" s="230" t="s">
        <v>35</v>
      </c>
      <c r="D585" s="231">
        <v>43174</v>
      </c>
      <c r="E585" s="232">
        <v>3</v>
      </c>
      <c r="F585" s="232">
        <v>18</v>
      </c>
      <c r="G585" s="168">
        <v>1369.94</v>
      </c>
      <c r="H585" s="169">
        <v>238</v>
      </c>
      <c r="I585" s="170">
        <v>8</v>
      </c>
      <c r="J585" s="171">
        <v>18</v>
      </c>
      <c r="K585" s="233">
        <v>42666.37</v>
      </c>
      <c r="L585" s="234">
        <v>7992</v>
      </c>
    </row>
    <row r="586" spans="1:12">
      <c r="A586" s="229">
        <v>31</v>
      </c>
      <c r="B586" s="230" t="s">
        <v>398</v>
      </c>
      <c r="C586" s="230" t="s">
        <v>28</v>
      </c>
      <c r="D586" s="231">
        <v>43153</v>
      </c>
      <c r="E586" s="232">
        <v>6</v>
      </c>
      <c r="F586" s="232">
        <v>39</v>
      </c>
      <c r="G586" s="168">
        <v>1327.12</v>
      </c>
      <c r="H586" s="169">
        <v>222</v>
      </c>
      <c r="I586" s="170">
        <v>3</v>
      </c>
      <c r="J586" s="171">
        <v>9</v>
      </c>
      <c r="K586" s="233">
        <v>173457.33</v>
      </c>
      <c r="L586" s="234">
        <v>32336</v>
      </c>
    </row>
    <row r="587" spans="1:12">
      <c r="A587" s="229">
        <v>32</v>
      </c>
      <c r="B587" s="230" t="s">
        <v>286</v>
      </c>
      <c r="C587" s="230" t="s">
        <v>287</v>
      </c>
      <c r="D587" s="231">
        <v>43118</v>
      </c>
      <c r="E587" s="232">
        <v>11</v>
      </c>
      <c r="F587" s="232">
        <v>74</v>
      </c>
      <c r="G587" s="168">
        <v>1257.82</v>
      </c>
      <c r="H587" s="169">
        <v>199</v>
      </c>
      <c r="I587" s="170">
        <v>1</v>
      </c>
      <c r="J587" s="171">
        <v>4</v>
      </c>
      <c r="K587" s="233">
        <v>139134.57</v>
      </c>
      <c r="L587" s="234">
        <v>25915</v>
      </c>
    </row>
    <row r="588" spans="1:12">
      <c r="A588" s="229">
        <v>33</v>
      </c>
      <c r="B588" s="230" t="s">
        <v>307</v>
      </c>
      <c r="C588" s="230" t="s">
        <v>28</v>
      </c>
      <c r="D588" s="231">
        <v>43125</v>
      </c>
      <c r="E588" s="232">
        <v>10</v>
      </c>
      <c r="F588" s="232">
        <v>67</v>
      </c>
      <c r="G588" s="168">
        <v>1239.5999999999999</v>
      </c>
      <c r="H588" s="169">
        <v>202</v>
      </c>
      <c r="I588" s="170">
        <v>4</v>
      </c>
      <c r="J588" s="171">
        <v>12</v>
      </c>
      <c r="K588" s="233">
        <v>984325.00000000303</v>
      </c>
      <c r="L588" s="234">
        <v>181591</v>
      </c>
    </row>
    <row r="589" spans="1:12">
      <c r="A589" s="229">
        <v>34</v>
      </c>
      <c r="B589" s="230" t="s">
        <v>497</v>
      </c>
      <c r="C589" s="230" t="s">
        <v>473</v>
      </c>
      <c r="D589" s="231">
        <v>43181</v>
      </c>
      <c r="E589" s="232">
        <v>2</v>
      </c>
      <c r="F589" s="232">
        <v>11</v>
      </c>
      <c r="G589" s="168">
        <v>1145</v>
      </c>
      <c r="H589" s="169">
        <v>233</v>
      </c>
      <c r="I589" s="170">
        <v>1</v>
      </c>
      <c r="J589" s="171">
        <v>4</v>
      </c>
      <c r="K589" s="233">
        <v>3859.95</v>
      </c>
      <c r="L589" s="234">
        <v>851</v>
      </c>
    </row>
    <row r="590" spans="1:12">
      <c r="A590" s="229">
        <v>35</v>
      </c>
      <c r="B590" s="230" t="s">
        <v>466</v>
      </c>
      <c r="C590" s="230" t="s">
        <v>28</v>
      </c>
      <c r="D590" s="231">
        <v>43174</v>
      </c>
      <c r="E590" s="232">
        <v>3</v>
      </c>
      <c r="F590" s="232">
        <v>18</v>
      </c>
      <c r="G590" s="168">
        <v>1100.2</v>
      </c>
      <c r="H590" s="169">
        <v>200</v>
      </c>
      <c r="I590" s="170">
        <v>5</v>
      </c>
      <c r="J590" s="171">
        <v>15</v>
      </c>
      <c r="K590" s="233">
        <v>74678.75</v>
      </c>
      <c r="L590" s="234">
        <v>13884</v>
      </c>
    </row>
    <row r="591" spans="1:12">
      <c r="A591" s="229">
        <v>36</v>
      </c>
      <c r="B591" s="230" t="s">
        <v>418</v>
      </c>
      <c r="C591" s="230" t="s">
        <v>28</v>
      </c>
      <c r="D591" s="231">
        <v>43160</v>
      </c>
      <c r="E591" s="232">
        <v>5</v>
      </c>
      <c r="F591" s="232">
        <v>32</v>
      </c>
      <c r="G591" s="168">
        <v>1029.3599999999999</v>
      </c>
      <c r="H591" s="169">
        <v>169</v>
      </c>
      <c r="I591" s="170">
        <v>1</v>
      </c>
      <c r="J591" s="171">
        <v>4</v>
      </c>
      <c r="K591" s="233">
        <v>96449.840000000098</v>
      </c>
      <c r="L591" s="234">
        <v>17704</v>
      </c>
    </row>
    <row r="592" spans="1:12">
      <c r="A592" s="229">
        <v>37</v>
      </c>
      <c r="B592" s="230" t="s">
        <v>470</v>
      </c>
      <c r="C592" s="230" t="s">
        <v>31</v>
      </c>
      <c r="D592" s="231">
        <v>43174</v>
      </c>
      <c r="E592" s="232">
        <v>3</v>
      </c>
      <c r="F592" s="232">
        <v>18</v>
      </c>
      <c r="G592" s="168">
        <v>910.5</v>
      </c>
      <c r="H592" s="169">
        <v>167</v>
      </c>
      <c r="I592" s="170">
        <v>2</v>
      </c>
      <c r="J592" s="171">
        <v>8</v>
      </c>
      <c r="K592" s="233">
        <v>10737.36</v>
      </c>
      <c r="L592" s="234">
        <v>2348</v>
      </c>
    </row>
    <row r="593" spans="1:12">
      <c r="A593" s="187">
        <v>38</v>
      </c>
      <c r="B593" s="188" t="s">
        <v>525</v>
      </c>
      <c r="C593" s="188" t="s">
        <v>526</v>
      </c>
      <c r="D593" s="189">
        <v>43188</v>
      </c>
      <c r="E593" s="190">
        <v>1</v>
      </c>
      <c r="F593" s="190">
        <v>4</v>
      </c>
      <c r="G593" s="168">
        <v>816.5</v>
      </c>
      <c r="H593" s="169">
        <v>517</v>
      </c>
      <c r="I593" s="170">
        <v>4</v>
      </c>
      <c r="J593" s="171">
        <v>20</v>
      </c>
      <c r="K593" s="191">
        <v>959</v>
      </c>
      <c r="L593" s="192">
        <v>548</v>
      </c>
    </row>
    <row r="594" spans="1:12">
      <c r="A594" s="229">
        <v>39</v>
      </c>
      <c r="B594" s="230" t="s">
        <v>469</v>
      </c>
      <c r="C594" s="230" t="s">
        <v>35</v>
      </c>
      <c r="D594" s="231">
        <v>43174</v>
      </c>
      <c r="E594" s="232">
        <v>3</v>
      </c>
      <c r="F594" s="232">
        <v>18</v>
      </c>
      <c r="G594" s="168">
        <v>808.43</v>
      </c>
      <c r="H594" s="169">
        <v>141</v>
      </c>
      <c r="I594" s="170">
        <v>4</v>
      </c>
      <c r="J594" s="171">
        <v>15</v>
      </c>
      <c r="K594" s="233">
        <v>18769.060000000001</v>
      </c>
      <c r="L594" s="234">
        <v>3638</v>
      </c>
    </row>
    <row r="595" spans="1:12">
      <c r="A595" s="229">
        <v>40</v>
      </c>
      <c r="B595" s="230" t="s">
        <v>527</v>
      </c>
      <c r="C595" s="230" t="s">
        <v>528</v>
      </c>
      <c r="D595" s="231">
        <v>43040</v>
      </c>
      <c r="E595" s="232">
        <v>12</v>
      </c>
      <c r="F595" s="232">
        <v>83</v>
      </c>
      <c r="G595" s="168">
        <v>551.00000000000102</v>
      </c>
      <c r="H595" s="169">
        <v>145</v>
      </c>
      <c r="I595" s="170">
        <v>1</v>
      </c>
      <c r="J595" s="171">
        <v>1</v>
      </c>
      <c r="K595" s="233">
        <v>386788.859999999</v>
      </c>
      <c r="L595" s="234">
        <v>79678</v>
      </c>
    </row>
    <row r="596" spans="1:12">
      <c r="A596" s="175"/>
      <c r="B596" s="177"/>
      <c r="C596" s="177" t="s">
        <v>127</v>
      </c>
      <c r="D596" s="173" t="s">
        <v>127</v>
      </c>
      <c r="E596" s="174" t="s">
        <v>127</v>
      </c>
      <c r="F596" s="175" t="s">
        <v>127</v>
      </c>
      <c r="G596" s="176" t="s">
        <v>127</v>
      </c>
      <c r="H596" s="175" t="s">
        <v>127</v>
      </c>
      <c r="I596" s="177" t="s">
        <v>127</v>
      </c>
      <c r="J596" s="178" t="s">
        <v>127</v>
      </c>
      <c r="K596" s="174" t="s">
        <v>127</v>
      </c>
      <c r="L596" s="175" t="s">
        <v>127</v>
      </c>
    </row>
    <row r="597" spans="1:12">
      <c r="A597" s="561" t="s">
        <v>529</v>
      </c>
      <c r="B597" s="561"/>
      <c r="C597" s="172"/>
      <c r="D597" s="173"/>
      <c r="E597" s="174"/>
      <c r="F597" s="175"/>
      <c r="G597" s="176"/>
      <c r="H597" s="175"/>
      <c r="I597" s="177"/>
      <c r="J597" s="41"/>
      <c r="K597" s="174"/>
      <c r="L597" s="175"/>
    </row>
    <row r="598" spans="1:12" ht="15.75">
      <c r="A598" s="560" t="s">
        <v>553</v>
      </c>
      <c r="B598" s="560"/>
      <c r="C598" s="560"/>
      <c r="D598" s="560"/>
      <c r="E598" s="560"/>
      <c r="F598" s="560"/>
      <c r="G598" s="560"/>
      <c r="H598" s="560"/>
      <c r="I598" s="560"/>
      <c r="J598" s="560"/>
      <c r="K598" s="560"/>
      <c r="L598" s="560"/>
    </row>
    <row r="599" spans="1:12" ht="15">
      <c r="A599" s="165"/>
      <c r="B599" s="165"/>
      <c r="C599" s="165"/>
      <c r="D599" s="165"/>
      <c r="E599" s="166"/>
      <c r="F599" s="166"/>
      <c r="G599" s="166"/>
      <c r="H599" s="166"/>
      <c r="I599" s="165"/>
      <c r="J599" s="167"/>
      <c r="K599" s="165"/>
      <c r="L599" s="165"/>
    </row>
    <row r="600" spans="1:12">
      <c r="A600" s="562" t="s">
        <v>250</v>
      </c>
      <c r="B600" s="562"/>
      <c r="C600" s="562"/>
      <c r="D600" s="562"/>
      <c r="E600" s="563" t="s">
        <v>14</v>
      </c>
      <c r="F600" s="563"/>
      <c r="G600" s="564" t="s">
        <v>982</v>
      </c>
      <c r="H600" s="564"/>
      <c r="I600" s="564"/>
      <c r="J600" s="564"/>
      <c r="K600" s="565" t="s">
        <v>248</v>
      </c>
      <c r="L600" s="565"/>
    </row>
    <row r="601" spans="1:12" ht="24">
      <c r="A601" s="330" t="s">
        <v>9</v>
      </c>
      <c r="B601" s="148" t="s">
        <v>246</v>
      </c>
      <c r="C601" s="148" t="s">
        <v>247</v>
      </c>
      <c r="D601" s="235" t="s">
        <v>16</v>
      </c>
      <c r="E601" s="331" t="s">
        <v>18</v>
      </c>
      <c r="F601" s="331" t="s">
        <v>17</v>
      </c>
      <c r="G601" s="151" t="s">
        <v>19</v>
      </c>
      <c r="H601" s="152" t="s">
        <v>4</v>
      </c>
      <c r="I601" s="236" t="s">
        <v>8</v>
      </c>
      <c r="J601" s="154" t="s">
        <v>20</v>
      </c>
      <c r="K601" s="332" t="s">
        <v>19</v>
      </c>
      <c r="L601" s="330" t="s">
        <v>4</v>
      </c>
    </row>
    <row r="602" spans="1:12">
      <c r="A602" s="229">
        <v>1</v>
      </c>
      <c r="B602" s="230" t="s">
        <v>517</v>
      </c>
      <c r="C602" s="230" t="s">
        <v>518</v>
      </c>
      <c r="D602" s="231">
        <v>43188</v>
      </c>
      <c r="E602" s="232">
        <v>2</v>
      </c>
      <c r="F602" s="232">
        <v>11</v>
      </c>
      <c r="G602" s="168">
        <v>263154.84999999998</v>
      </c>
      <c r="H602" s="169">
        <v>52759</v>
      </c>
      <c r="I602" s="170">
        <v>67</v>
      </c>
      <c r="J602" s="171">
        <v>866</v>
      </c>
      <c r="K602" s="233">
        <v>742980.26999999804</v>
      </c>
      <c r="L602" s="234">
        <v>149180</v>
      </c>
    </row>
    <row r="603" spans="1:12">
      <c r="A603" s="187">
        <v>2</v>
      </c>
      <c r="B603" s="188" t="s">
        <v>540</v>
      </c>
      <c r="C603" s="188" t="s">
        <v>541</v>
      </c>
      <c r="D603" s="189">
        <v>43195</v>
      </c>
      <c r="E603" s="190">
        <v>1</v>
      </c>
      <c r="F603" s="190">
        <v>4</v>
      </c>
      <c r="G603" s="168">
        <v>146838.74</v>
      </c>
      <c r="H603" s="169">
        <v>24651</v>
      </c>
      <c r="I603" s="170">
        <v>74</v>
      </c>
      <c r="J603" s="171">
        <v>1148</v>
      </c>
      <c r="K603" s="191">
        <v>146838.74</v>
      </c>
      <c r="L603" s="192">
        <v>24651</v>
      </c>
    </row>
    <row r="604" spans="1:12">
      <c r="A604" s="229">
        <v>3</v>
      </c>
      <c r="B604" s="230" t="s">
        <v>519</v>
      </c>
      <c r="C604" s="230" t="s">
        <v>28</v>
      </c>
      <c r="D604" s="231">
        <v>43188</v>
      </c>
      <c r="E604" s="232">
        <v>2</v>
      </c>
      <c r="F604" s="232">
        <v>11</v>
      </c>
      <c r="G604" s="168">
        <v>129046.18</v>
      </c>
      <c r="H604" s="169">
        <v>23657</v>
      </c>
      <c r="I604" s="170">
        <v>78</v>
      </c>
      <c r="J604" s="171">
        <v>861</v>
      </c>
      <c r="K604" s="233">
        <v>487255.79000000103</v>
      </c>
      <c r="L604" s="234">
        <v>82757</v>
      </c>
    </row>
    <row r="605" spans="1:12">
      <c r="A605" s="229">
        <v>4</v>
      </c>
      <c r="B605" s="230" t="s">
        <v>460</v>
      </c>
      <c r="C605" s="230" t="s">
        <v>29</v>
      </c>
      <c r="D605" s="231">
        <v>43174</v>
      </c>
      <c r="E605" s="232">
        <v>4</v>
      </c>
      <c r="F605" s="232">
        <v>25</v>
      </c>
      <c r="G605" s="168">
        <v>120107.61</v>
      </c>
      <c r="H605" s="169">
        <v>22179</v>
      </c>
      <c r="I605" s="170">
        <v>65</v>
      </c>
      <c r="J605" s="171">
        <v>774</v>
      </c>
      <c r="K605" s="233">
        <v>1235620.97</v>
      </c>
      <c r="L605" s="234">
        <v>220082</v>
      </c>
    </row>
    <row r="606" spans="1:12">
      <c r="A606" s="229">
        <v>5</v>
      </c>
      <c r="B606" s="230" t="s">
        <v>487</v>
      </c>
      <c r="C606" s="230" t="s">
        <v>29</v>
      </c>
      <c r="D606" s="231">
        <v>43181</v>
      </c>
      <c r="E606" s="232">
        <v>3</v>
      </c>
      <c r="F606" s="232">
        <v>18</v>
      </c>
      <c r="G606" s="168">
        <v>82226.97</v>
      </c>
      <c r="H606" s="169">
        <v>16681</v>
      </c>
      <c r="I606" s="170">
        <v>69</v>
      </c>
      <c r="J606" s="171">
        <v>626</v>
      </c>
      <c r="K606" s="233">
        <v>434348.17</v>
      </c>
      <c r="L606" s="234">
        <v>87896</v>
      </c>
    </row>
    <row r="607" spans="1:12">
      <c r="A607" s="187">
        <v>6</v>
      </c>
      <c r="B607" s="188" t="s">
        <v>542</v>
      </c>
      <c r="C607" s="188" t="s">
        <v>132</v>
      </c>
      <c r="D607" s="189">
        <v>43195</v>
      </c>
      <c r="E607" s="190">
        <v>1</v>
      </c>
      <c r="F607" s="190">
        <v>4</v>
      </c>
      <c r="G607" s="168">
        <v>58003.62</v>
      </c>
      <c r="H607" s="169">
        <v>10597</v>
      </c>
      <c r="I607" s="170">
        <v>18</v>
      </c>
      <c r="J607" s="171">
        <v>307</v>
      </c>
      <c r="K607" s="191">
        <v>58003.62</v>
      </c>
      <c r="L607" s="192">
        <v>10597</v>
      </c>
    </row>
    <row r="608" spans="1:12">
      <c r="A608" s="187">
        <v>7</v>
      </c>
      <c r="B608" s="188" t="s">
        <v>543</v>
      </c>
      <c r="C608" s="188" t="s">
        <v>521</v>
      </c>
      <c r="D608" s="189">
        <v>43195</v>
      </c>
      <c r="E608" s="190">
        <v>1</v>
      </c>
      <c r="F608" s="190">
        <v>4</v>
      </c>
      <c r="G608" s="168">
        <v>39348.58</v>
      </c>
      <c r="H608" s="169">
        <v>7293</v>
      </c>
      <c r="I608" s="170">
        <v>34</v>
      </c>
      <c r="J608" s="171">
        <v>491</v>
      </c>
      <c r="K608" s="191">
        <v>39348.58</v>
      </c>
      <c r="L608" s="192">
        <v>7293</v>
      </c>
    </row>
    <row r="609" spans="1:12">
      <c r="A609" s="229">
        <v>8</v>
      </c>
      <c r="B609" s="230" t="s">
        <v>417</v>
      </c>
      <c r="C609" s="230" t="s">
        <v>28</v>
      </c>
      <c r="D609" s="231">
        <v>43160</v>
      </c>
      <c r="E609" s="232">
        <v>6</v>
      </c>
      <c r="F609" s="232">
        <v>39</v>
      </c>
      <c r="G609" s="168">
        <v>36086.800000000003</v>
      </c>
      <c r="H609" s="169">
        <v>6607</v>
      </c>
      <c r="I609" s="170">
        <v>26</v>
      </c>
      <c r="J609" s="171">
        <v>220</v>
      </c>
      <c r="K609" s="233">
        <v>937505.290000004</v>
      </c>
      <c r="L609" s="234">
        <v>168842</v>
      </c>
    </row>
    <row r="610" spans="1:12">
      <c r="A610" s="229">
        <v>9</v>
      </c>
      <c r="B610" s="230" t="s">
        <v>520</v>
      </c>
      <c r="C610" s="230" t="s">
        <v>521</v>
      </c>
      <c r="D610" s="231">
        <v>43188</v>
      </c>
      <c r="E610" s="232">
        <v>2</v>
      </c>
      <c r="F610" s="232">
        <v>11</v>
      </c>
      <c r="G610" s="168">
        <v>28709.23</v>
      </c>
      <c r="H610" s="169">
        <v>5338</v>
      </c>
      <c r="I610" s="170">
        <v>32</v>
      </c>
      <c r="J610" s="171">
        <v>330</v>
      </c>
      <c r="K610" s="233">
        <v>107723.61</v>
      </c>
      <c r="L610" s="234">
        <v>20132</v>
      </c>
    </row>
    <row r="611" spans="1:12">
      <c r="A611" s="229">
        <v>10</v>
      </c>
      <c r="B611" s="230" t="s">
        <v>385</v>
      </c>
      <c r="C611" s="230" t="s">
        <v>28</v>
      </c>
      <c r="D611" s="231">
        <v>43146</v>
      </c>
      <c r="E611" s="232">
        <v>8</v>
      </c>
      <c r="F611" s="232">
        <v>53</v>
      </c>
      <c r="G611" s="168">
        <v>26467.439999999999</v>
      </c>
      <c r="H611" s="169">
        <v>4803</v>
      </c>
      <c r="I611" s="170">
        <v>17</v>
      </c>
      <c r="J611" s="171">
        <v>188</v>
      </c>
      <c r="K611" s="233">
        <v>1691101.05</v>
      </c>
      <c r="L611" s="234">
        <v>298587</v>
      </c>
    </row>
    <row r="612" spans="1:12">
      <c r="A612" s="229">
        <v>11</v>
      </c>
      <c r="B612" s="230" t="s">
        <v>522</v>
      </c>
      <c r="C612" s="230" t="s">
        <v>29</v>
      </c>
      <c r="D612" s="231">
        <v>43188</v>
      </c>
      <c r="E612" s="232">
        <v>2</v>
      </c>
      <c r="F612" s="232">
        <v>11</v>
      </c>
      <c r="G612" s="168">
        <v>20510.36</v>
      </c>
      <c r="H612" s="169">
        <v>3754</v>
      </c>
      <c r="I612" s="170">
        <v>31</v>
      </c>
      <c r="J612" s="171">
        <v>225</v>
      </c>
      <c r="K612" s="233">
        <v>81848.789999999804</v>
      </c>
      <c r="L612" s="234">
        <v>15306</v>
      </c>
    </row>
    <row r="613" spans="1:12">
      <c r="A613" s="229">
        <v>12</v>
      </c>
      <c r="B613" s="230" t="s">
        <v>488</v>
      </c>
      <c r="C613" s="230" t="s">
        <v>489</v>
      </c>
      <c r="D613" s="231">
        <v>43181</v>
      </c>
      <c r="E613" s="232">
        <v>3</v>
      </c>
      <c r="F613" s="232">
        <v>18</v>
      </c>
      <c r="G613" s="168">
        <v>12774.79</v>
      </c>
      <c r="H613" s="169">
        <v>2386</v>
      </c>
      <c r="I613" s="170">
        <v>21</v>
      </c>
      <c r="J613" s="171">
        <v>142</v>
      </c>
      <c r="K613" s="233">
        <v>143837.12</v>
      </c>
      <c r="L613" s="234">
        <v>27097</v>
      </c>
    </row>
    <row r="614" spans="1:12">
      <c r="A614" s="229">
        <v>13</v>
      </c>
      <c r="B614" s="230" t="s">
        <v>443</v>
      </c>
      <c r="C614" s="230" t="s">
        <v>444</v>
      </c>
      <c r="D614" s="231">
        <v>43167</v>
      </c>
      <c r="E614" s="232">
        <v>5</v>
      </c>
      <c r="F614" s="232">
        <v>32</v>
      </c>
      <c r="G614" s="168">
        <v>10517.91</v>
      </c>
      <c r="H614" s="169">
        <v>2312</v>
      </c>
      <c r="I614" s="170">
        <v>25</v>
      </c>
      <c r="J614" s="171">
        <v>112</v>
      </c>
      <c r="K614" s="233">
        <v>351271.01</v>
      </c>
      <c r="L614" s="234">
        <v>71215</v>
      </c>
    </row>
    <row r="615" spans="1:12">
      <c r="A615" s="229">
        <v>14</v>
      </c>
      <c r="B615" s="230" t="s">
        <v>446</v>
      </c>
      <c r="C615" s="230" t="s">
        <v>28</v>
      </c>
      <c r="D615" s="231">
        <v>43167</v>
      </c>
      <c r="E615" s="232">
        <v>5</v>
      </c>
      <c r="F615" s="232">
        <v>32</v>
      </c>
      <c r="G615" s="168">
        <v>10289.98</v>
      </c>
      <c r="H615" s="169">
        <v>1843</v>
      </c>
      <c r="I615" s="170">
        <v>11</v>
      </c>
      <c r="J615" s="171">
        <v>90</v>
      </c>
      <c r="K615" s="233">
        <v>230987.43</v>
      </c>
      <c r="L615" s="234">
        <v>43111</v>
      </c>
    </row>
    <row r="616" spans="1:12">
      <c r="A616" s="229">
        <v>15</v>
      </c>
      <c r="B616" s="230" t="s">
        <v>544</v>
      </c>
      <c r="C616" s="230" t="s">
        <v>372</v>
      </c>
      <c r="D616" s="231">
        <v>32888</v>
      </c>
      <c r="E616" s="232">
        <v>1</v>
      </c>
      <c r="F616" s="232">
        <v>5</v>
      </c>
      <c r="G616" s="168">
        <v>8741.92</v>
      </c>
      <c r="H616" s="169">
        <v>1582</v>
      </c>
      <c r="I616" s="170">
        <v>9</v>
      </c>
      <c r="J616" s="171">
        <v>52</v>
      </c>
      <c r="K616" s="233">
        <v>8741.92</v>
      </c>
      <c r="L616" s="234">
        <v>1582</v>
      </c>
    </row>
    <row r="617" spans="1:12">
      <c r="A617" s="229">
        <v>16</v>
      </c>
      <c r="B617" s="230" t="s">
        <v>490</v>
      </c>
      <c r="C617" s="230" t="s">
        <v>491</v>
      </c>
      <c r="D617" s="231">
        <v>43181</v>
      </c>
      <c r="E617" s="232">
        <v>3</v>
      </c>
      <c r="F617" s="232">
        <v>18</v>
      </c>
      <c r="G617" s="168">
        <v>8633.02</v>
      </c>
      <c r="H617" s="169">
        <v>1576</v>
      </c>
      <c r="I617" s="170">
        <v>21</v>
      </c>
      <c r="J617" s="171">
        <v>134</v>
      </c>
      <c r="K617" s="233">
        <v>117092.86</v>
      </c>
      <c r="L617" s="234">
        <v>21744</v>
      </c>
    </row>
    <row r="618" spans="1:12">
      <c r="A618" s="187">
        <v>17</v>
      </c>
      <c r="B618" s="188" t="s">
        <v>545</v>
      </c>
      <c r="C618" s="188" t="s">
        <v>546</v>
      </c>
      <c r="D618" s="189">
        <v>43195</v>
      </c>
      <c r="E618" s="190">
        <v>1</v>
      </c>
      <c r="F618" s="190">
        <v>4</v>
      </c>
      <c r="G618" s="168">
        <v>7452.96</v>
      </c>
      <c r="H618" s="169">
        <v>1405</v>
      </c>
      <c r="I618" s="170">
        <v>12</v>
      </c>
      <c r="J618" s="171">
        <v>176</v>
      </c>
      <c r="K618" s="191">
        <v>7452.96</v>
      </c>
      <c r="L618" s="192">
        <v>1405</v>
      </c>
    </row>
    <row r="619" spans="1:12">
      <c r="A619" s="229">
        <v>18</v>
      </c>
      <c r="B619" s="230" t="s">
        <v>229</v>
      </c>
      <c r="C619" s="230" t="s">
        <v>29</v>
      </c>
      <c r="D619" s="231">
        <v>43111</v>
      </c>
      <c r="E619" s="232">
        <v>13</v>
      </c>
      <c r="F619" s="232">
        <v>88</v>
      </c>
      <c r="G619" s="168">
        <v>6115.59</v>
      </c>
      <c r="H619" s="169">
        <v>1094</v>
      </c>
      <c r="I619" s="170">
        <v>7</v>
      </c>
      <c r="J619" s="171">
        <v>35</v>
      </c>
      <c r="K619" s="233">
        <v>653455.13999999803</v>
      </c>
      <c r="L619" s="234">
        <v>120217</v>
      </c>
    </row>
    <row r="620" spans="1:12">
      <c r="A620" s="187">
        <v>19</v>
      </c>
      <c r="B620" s="188" t="s">
        <v>369</v>
      </c>
      <c r="C620" s="188" t="s">
        <v>293</v>
      </c>
      <c r="D620" s="189">
        <v>43195</v>
      </c>
      <c r="E620" s="190">
        <v>1</v>
      </c>
      <c r="F620" s="190">
        <v>4</v>
      </c>
      <c r="G620" s="168">
        <v>5730.69</v>
      </c>
      <c r="H620" s="169">
        <v>1119</v>
      </c>
      <c r="I620" s="170">
        <v>8</v>
      </c>
      <c r="J620" s="171">
        <v>103</v>
      </c>
      <c r="K620" s="191">
        <v>6014.19</v>
      </c>
      <c r="L620" s="192">
        <v>1187</v>
      </c>
    </row>
    <row r="621" spans="1:12">
      <c r="A621" s="229">
        <v>20</v>
      </c>
      <c r="B621" s="230" t="s">
        <v>329</v>
      </c>
      <c r="C621" s="230" t="s">
        <v>138</v>
      </c>
      <c r="D621" s="231">
        <v>43132</v>
      </c>
      <c r="E621" s="232">
        <v>10</v>
      </c>
      <c r="F621" s="232">
        <v>67</v>
      </c>
      <c r="G621" s="168">
        <v>3718.41</v>
      </c>
      <c r="H621" s="169">
        <v>645</v>
      </c>
      <c r="I621" s="170">
        <v>4</v>
      </c>
      <c r="J621" s="171">
        <v>32</v>
      </c>
      <c r="K621" s="233">
        <v>729444.26000000199</v>
      </c>
      <c r="L621" s="234">
        <v>135616</v>
      </c>
    </row>
    <row r="622" spans="1:12">
      <c r="A622" s="229">
        <v>21</v>
      </c>
      <c r="B622" s="230" t="s">
        <v>347</v>
      </c>
      <c r="C622" s="230" t="s">
        <v>28</v>
      </c>
      <c r="D622" s="231">
        <v>43139</v>
      </c>
      <c r="E622" s="232">
        <v>9</v>
      </c>
      <c r="F622" s="232">
        <v>60</v>
      </c>
      <c r="G622" s="168">
        <v>3288.14</v>
      </c>
      <c r="H622" s="169">
        <v>594</v>
      </c>
      <c r="I622" s="170">
        <v>5</v>
      </c>
      <c r="J622" s="171">
        <v>38</v>
      </c>
      <c r="K622" s="233">
        <v>2361795.0699999901</v>
      </c>
      <c r="L622" s="234">
        <v>428893</v>
      </c>
    </row>
    <row r="623" spans="1:12">
      <c r="A623" s="187">
        <v>22</v>
      </c>
      <c r="B623" s="188" t="s">
        <v>547</v>
      </c>
      <c r="C623" s="188" t="s">
        <v>31</v>
      </c>
      <c r="D623" s="189">
        <v>43195</v>
      </c>
      <c r="E623" s="190">
        <v>1</v>
      </c>
      <c r="F623" s="190">
        <v>4</v>
      </c>
      <c r="G623" s="168">
        <v>2950.68</v>
      </c>
      <c r="H623" s="169">
        <v>539</v>
      </c>
      <c r="I623" s="170">
        <v>9</v>
      </c>
      <c r="J623" s="171">
        <v>111</v>
      </c>
      <c r="K623" s="191">
        <v>2950.68</v>
      </c>
      <c r="L623" s="192">
        <v>539</v>
      </c>
    </row>
    <row r="624" spans="1:12">
      <c r="A624" s="229">
        <v>23</v>
      </c>
      <c r="B624" s="230" t="s">
        <v>156</v>
      </c>
      <c r="C624" s="230" t="s">
        <v>28</v>
      </c>
      <c r="D624" s="231">
        <v>43062</v>
      </c>
      <c r="E624" s="232">
        <v>20</v>
      </c>
      <c r="F624" s="232">
        <v>137</v>
      </c>
      <c r="G624" s="168">
        <v>2519.04</v>
      </c>
      <c r="H624" s="169">
        <v>564</v>
      </c>
      <c r="I624" s="170">
        <v>4</v>
      </c>
      <c r="J624" s="171">
        <v>18</v>
      </c>
      <c r="K624" s="233">
        <v>1607525.0800000101</v>
      </c>
      <c r="L624" s="234">
        <v>324448</v>
      </c>
    </row>
    <row r="625" spans="1:12">
      <c r="A625" s="229">
        <v>24</v>
      </c>
      <c r="B625" s="230" t="s">
        <v>492</v>
      </c>
      <c r="C625" s="230" t="s">
        <v>28</v>
      </c>
      <c r="D625" s="231">
        <v>43181</v>
      </c>
      <c r="E625" s="232">
        <v>3</v>
      </c>
      <c r="F625" s="232">
        <v>18</v>
      </c>
      <c r="G625" s="168">
        <v>2513.3000000000002</v>
      </c>
      <c r="H625" s="169">
        <v>444</v>
      </c>
      <c r="I625" s="170">
        <v>6</v>
      </c>
      <c r="J625" s="171">
        <v>30</v>
      </c>
      <c r="K625" s="233">
        <v>61769.9</v>
      </c>
      <c r="L625" s="234">
        <v>11377</v>
      </c>
    </row>
    <row r="626" spans="1:12">
      <c r="A626" s="229">
        <v>25</v>
      </c>
      <c r="B626" s="230" t="s">
        <v>495</v>
      </c>
      <c r="C626" s="230" t="s">
        <v>496</v>
      </c>
      <c r="D626" s="231">
        <v>43181</v>
      </c>
      <c r="E626" s="232">
        <v>3</v>
      </c>
      <c r="F626" s="232">
        <v>18</v>
      </c>
      <c r="G626" s="168">
        <v>2290.0500000000002</v>
      </c>
      <c r="H626" s="169">
        <v>421</v>
      </c>
      <c r="I626" s="170">
        <v>4</v>
      </c>
      <c r="J626" s="171">
        <v>30</v>
      </c>
      <c r="K626" s="233">
        <v>20316.310000000001</v>
      </c>
      <c r="L626" s="234">
        <v>4197</v>
      </c>
    </row>
    <row r="627" spans="1:12">
      <c r="A627" s="229">
        <v>26</v>
      </c>
      <c r="B627" s="230" t="s">
        <v>523</v>
      </c>
      <c r="C627" s="230" t="s">
        <v>132</v>
      </c>
      <c r="D627" s="231">
        <v>43188</v>
      </c>
      <c r="E627" s="232">
        <v>2</v>
      </c>
      <c r="F627" s="232">
        <v>11</v>
      </c>
      <c r="G627" s="168">
        <v>2021.74</v>
      </c>
      <c r="H627" s="169">
        <v>411</v>
      </c>
      <c r="I627" s="170">
        <v>6</v>
      </c>
      <c r="J627" s="171">
        <v>32</v>
      </c>
      <c r="K627" s="233">
        <v>8139.82</v>
      </c>
      <c r="L627" s="234">
        <v>1754</v>
      </c>
    </row>
    <row r="628" spans="1:12">
      <c r="A628" s="229">
        <v>27</v>
      </c>
      <c r="B628" s="230" t="s">
        <v>330</v>
      </c>
      <c r="C628" s="230" t="s">
        <v>331</v>
      </c>
      <c r="D628" s="231">
        <v>43132</v>
      </c>
      <c r="E628" s="232">
        <v>10</v>
      </c>
      <c r="F628" s="232">
        <v>67</v>
      </c>
      <c r="G628" s="168">
        <v>1730.25</v>
      </c>
      <c r="H628" s="169">
        <v>433</v>
      </c>
      <c r="I628" s="170">
        <v>6</v>
      </c>
      <c r="J628" s="171">
        <v>19</v>
      </c>
      <c r="K628" s="233">
        <v>539632.51000000106</v>
      </c>
      <c r="L628" s="234">
        <v>109810</v>
      </c>
    </row>
    <row r="629" spans="1:12">
      <c r="A629" s="229">
        <v>28</v>
      </c>
      <c r="B629" s="230" t="s">
        <v>332</v>
      </c>
      <c r="C629" s="230" t="s">
        <v>28</v>
      </c>
      <c r="D629" s="231">
        <v>43132</v>
      </c>
      <c r="E629" s="232">
        <v>10</v>
      </c>
      <c r="F629" s="232">
        <v>67</v>
      </c>
      <c r="G629" s="168">
        <v>1534.6</v>
      </c>
      <c r="H629" s="169">
        <v>238</v>
      </c>
      <c r="I629" s="170">
        <v>2</v>
      </c>
      <c r="J629" s="171">
        <v>11</v>
      </c>
      <c r="K629" s="233">
        <v>213416.02</v>
      </c>
      <c r="L629" s="234">
        <v>39332</v>
      </c>
    </row>
    <row r="630" spans="1:12">
      <c r="A630" s="187">
        <v>29</v>
      </c>
      <c r="B630" s="188" t="s">
        <v>548</v>
      </c>
      <c r="C630" s="188" t="s">
        <v>549</v>
      </c>
      <c r="D630" s="189">
        <v>43195</v>
      </c>
      <c r="E630" s="190">
        <v>1</v>
      </c>
      <c r="F630" s="190">
        <v>3</v>
      </c>
      <c r="G630" s="168">
        <v>1474.5</v>
      </c>
      <c r="H630" s="169">
        <v>306</v>
      </c>
      <c r="I630" s="170">
        <v>1</v>
      </c>
      <c r="J630" s="171">
        <v>15</v>
      </c>
      <c r="K630" s="191">
        <v>1963</v>
      </c>
      <c r="L630" s="192">
        <v>485</v>
      </c>
    </row>
    <row r="631" spans="1:12">
      <c r="A631" s="229">
        <v>30</v>
      </c>
      <c r="B631" s="230" t="s">
        <v>524</v>
      </c>
      <c r="C631" s="230" t="s">
        <v>132</v>
      </c>
      <c r="D631" s="231">
        <v>43188</v>
      </c>
      <c r="E631" s="232">
        <v>2</v>
      </c>
      <c r="F631" s="232">
        <v>11</v>
      </c>
      <c r="G631" s="168">
        <v>1344.32</v>
      </c>
      <c r="H631" s="169">
        <v>237</v>
      </c>
      <c r="I631" s="170">
        <v>3</v>
      </c>
      <c r="J631" s="171">
        <v>20</v>
      </c>
      <c r="K631" s="233">
        <v>5589.68</v>
      </c>
      <c r="L631" s="234">
        <v>1032</v>
      </c>
    </row>
    <row r="632" spans="1:12">
      <c r="A632" s="229">
        <v>31</v>
      </c>
      <c r="B632" s="230" t="s">
        <v>399</v>
      </c>
      <c r="C632" s="230" t="s">
        <v>400</v>
      </c>
      <c r="D632" s="231">
        <v>43153</v>
      </c>
      <c r="E632" s="232">
        <v>7</v>
      </c>
      <c r="F632" s="232">
        <v>46</v>
      </c>
      <c r="G632" s="168">
        <v>1140.9000000000001</v>
      </c>
      <c r="H632" s="169">
        <v>277</v>
      </c>
      <c r="I632" s="170">
        <v>7</v>
      </c>
      <c r="J632" s="171">
        <v>23</v>
      </c>
      <c r="K632" s="233">
        <v>132125.25</v>
      </c>
      <c r="L632" s="234">
        <v>26895</v>
      </c>
    </row>
    <row r="633" spans="1:12">
      <c r="A633" s="229">
        <v>32</v>
      </c>
      <c r="B633" s="230" t="s">
        <v>228</v>
      </c>
      <c r="C633" s="230" t="s">
        <v>35</v>
      </c>
      <c r="D633" s="231">
        <v>43111</v>
      </c>
      <c r="E633" s="232">
        <v>13</v>
      </c>
      <c r="F633" s="232">
        <v>88</v>
      </c>
      <c r="G633" s="168">
        <v>1009.44</v>
      </c>
      <c r="H633" s="169">
        <v>167</v>
      </c>
      <c r="I633" s="170">
        <v>2</v>
      </c>
      <c r="J633" s="171">
        <v>12</v>
      </c>
      <c r="K633" s="233">
        <v>563745.46999999799</v>
      </c>
      <c r="L633" s="234">
        <v>102631</v>
      </c>
    </row>
    <row r="634" spans="1:12">
      <c r="A634" s="229">
        <v>33</v>
      </c>
      <c r="B634" s="230" t="s">
        <v>286</v>
      </c>
      <c r="C634" s="230" t="s">
        <v>287</v>
      </c>
      <c r="D634" s="231">
        <v>43118</v>
      </c>
      <c r="E634" s="232">
        <v>12</v>
      </c>
      <c r="F634" s="232">
        <v>80</v>
      </c>
      <c r="G634" s="168">
        <v>828.64</v>
      </c>
      <c r="H634" s="169">
        <v>156</v>
      </c>
      <c r="I634" s="170">
        <v>2</v>
      </c>
      <c r="J634" s="171">
        <v>6</v>
      </c>
      <c r="K634" s="233">
        <v>140209.09</v>
      </c>
      <c r="L634" s="234">
        <v>26114</v>
      </c>
    </row>
    <row r="635" spans="1:12">
      <c r="A635" s="229">
        <v>34</v>
      </c>
      <c r="B635" s="230" t="s">
        <v>185</v>
      </c>
      <c r="C635" s="230" t="s">
        <v>28</v>
      </c>
      <c r="D635" s="231">
        <v>43090</v>
      </c>
      <c r="E635" s="232">
        <v>16</v>
      </c>
      <c r="F635" s="232">
        <v>109</v>
      </c>
      <c r="G635" s="168">
        <v>760.3</v>
      </c>
      <c r="H635" s="169">
        <v>154</v>
      </c>
      <c r="I635" s="170">
        <v>4</v>
      </c>
      <c r="J635" s="171">
        <v>13</v>
      </c>
      <c r="K635" s="233">
        <v>1588427.62</v>
      </c>
      <c r="L635" s="234">
        <v>320946</v>
      </c>
    </row>
    <row r="636" spans="1:12">
      <c r="A636" s="229">
        <v>35</v>
      </c>
      <c r="B636" s="230" t="s">
        <v>445</v>
      </c>
      <c r="C636" s="230" t="s">
        <v>28</v>
      </c>
      <c r="D636" s="231">
        <v>43167</v>
      </c>
      <c r="E636" s="232">
        <v>5</v>
      </c>
      <c r="F636" s="232">
        <v>32</v>
      </c>
      <c r="G636" s="168">
        <v>731.14</v>
      </c>
      <c r="H636" s="169">
        <v>208</v>
      </c>
      <c r="I636" s="170">
        <v>6</v>
      </c>
      <c r="J636" s="171">
        <v>13</v>
      </c>
      <c r="K636" s="233">
        <v>190574.19</v>
      </c>
      <c r="L636" s="234">
        <v>35808</v>
      </c>
    </row>
    <row r="637" spans="1:12">
      <c r="A637" s="229">
        <v>36</v>
      </c>
      <c r="B637" s="230" t="s">
        <v>497</v>
      </c>
      <c r="C637" s="230" t="s">
        <v>473</v>
      </c>
      <c r="D637" s="231">
        <v>43181</v>
      </c>
      <c r="E637" s="232">
        <v>3</v>
      </c>
      <c r="F637" s="232">
        <v>18</v>
      </c>
      <c r="G637" s="168">
        <v>725</v>
      </c>
      <c r="H637" s="169">
        <v>145</v>
      </c>
      <c r="I637" s="170">
        <v>1</v>
      </c>
      <c r="J637" s="171">
        <v>8</v>
      </c>
      <c r="K637" s="233">
        <v>5174.95</v>
      </c>
      <c r="L637" s="234">
        <v>1114</v>
      </c>
    </row>
    <row r="638" spans="1:12">
      <c r="A638" s="229">
        <v>37</v>
      </c>
      <c r="B638" s="230" t="s">
        <v>494</v>
      </c>
      <c r="C638" s="230" t="s">
        <v>31</v>
      </c>
      <c r="D638" s="231">
        <v>43181</v>
      </c>
      <c r="E638" s="232">
        <v>3</v>
      </c>
      <c r="F638" s="232">
        <v>18</v>
      </c>
      <c r="G638" s="168">
        <v>670.65</v>
      </c>
      <c r="H638" s="169">
        <v>117</v>
      </c>
      <c r="I638" s="170">
        <v>1</v>
      </c>
      <c r="J638" s="171">
        <v>7</v>
      </c>
      <c r="K638" s="233">
        <v>17367.88</v>
      </c>
      <c r="L638" s="234">
        <v>3129</v>
      </c>
    </row>
    <row r="639" spans="1:12">
      <c r="A639" s="229">
        <v>38</v>
      </c>
      <c r="B639" s="230" t="s">
        <v>493</v>
      </c>
      <c r="C639" s="230" t="s">
        <v>28</v>
      </c>
      <c r="D639" s="231">
        <v>43181</v>
      </c>
      <c r="E639" s="232">
        <v>3</v>
      </c>
      <c r="F639" s="232">
        <v>18</v>
      </c>
      <c r="G639" s="168">
        <v>572.26</v>
      </c>
      <c r="H639" s="169">
        <v>103</v>
      </c>
      <c r="I639" s="170">
        <v>2</v>
      </c>
      <c r="J639" s="171">
        <v>10</v>
      </c>
      <c r="K639" s="233">
        <v>28998.07</v>
      </c>
      <c r="L639" s="234">
        <v>5695</v>
      </c>
    </row>
    <row r="640" spans="1:12">
      <c r="A640" s="229">
        <v>39</v>
      </c>
      <c r="B640" s="230" t="s">
        <v>550</v>
      </c>
      <c r="C640" s="230" t="s">
        <v>551</v>
      </c>
      <c r="D640" s="231">
        <v>43215</v>
      </c>
      <c r="E640" s="232">
        <v>0</v>
      </c>
      <c r="F640" s="232">
        <v>0</v>
      </c>
      <c r="G640" s="168">
        <v>561</v>
      </c>
      <c r="H640" s="169">
        <v>168</v>
      </c>
      <c r="I640" s="170">
        <v>1</v>
      </c>
      <c r="J640" s="171">
        <v>1</v>
      </c>
      <c r="K640" s="233">
        <v>561</v>
      </c>
      <c r="L640" s="234">
        <v>168</v>
      </c>
    </row>
    <row r="641" spans="1:12">
      <c r="A641" s="229">
        <v>40</v>
      </c>
      <c r="B641" s="230" t="s">
        <v>470</v>
      </c>
      <c r="C641" s="230" t="s">
        <v>31</v>
      </c>
      <c r="D641" s="231">
        <v>43174</v>
      </c>
      <c r="E641" s="232">
        <v>4</v>
      </c>
      <c r="F641" s="232">
        <v>24</v>
      </c>
      <c r="G641" s="168">
        <v>472.5</v>
      </c>
      <c r="H641" s="169">
        <v>84</v>
      </c>
      <c r="I641" s="170">
        <v>1</v>
      </c>
      <c r="J641" s="171">
        <v>3</v>
      </c>
      <c r="K641" s="233">
        <v>11718.36</v>
      </c>
      <c r="L641" s="234">
        <v>2522</v>
      </c>
    </row>
    <row r="642" spans="1:12">
      <c r="A642" s="175"/>
      <c r="B642" s="177"/>
      <c r="C642" s="177" t="s">
        <v>127</v>
      </c>
      <c r="D642" s="173" t="s">
        <v>127</v>
      </c>
      <c r="E642" s="174" t="s">
        <v>127</v>
      </c>
      <c r="F642" s="175" t="s">
        <v>127</v>
      </c>
      <c r="G642" s="176" t="s">
        <v>127</v>
      </c>
      <c r="H642" s="175" t="s">
        <v>127</v>
      </c>
      <c r="I642" s="177" t="s">
        <v>127</v>
      </c>
      <c r="J642" s="178" t="s">
        <v>127</v>
      </c>
      <c r="K642" s="174" t="s">
        <v>127</v>
      </c>
      <c r="L642" s="175" t="s">
        <v>127</v>
      </c>
    </row>
    <row r="643" spans="1:12">
      <c r="A643" s="561" t="s">
        <v>552</v>
      </c>
      <c r="B643" s="561"/>
      <c r="C643" s="172"/>
      <c r="D643" s="173"/>
      <c r="E643" s="174"/>
      <c r="F643" s="175"/>
      <c r="G643" s="176"/>
      <c r="H643" s="175"/>
      <c r="I643" s="177"/>
      <c r="J643" s="41"/>
      <c r="K643" s="174"/>
      <c r="L643" s="175"/>
    </row>
    <row r="644" spans="1:12" ht="15.75">
      <c r="A644" s="560" t="s">
        <v>576</v>
      </c>
      <c r="B644" s="560"/>
      <c r="C644" s="560"/>
      <c r="D644" s="560"/>
      <c r="E644" s="560"/>
      <c r="F644" s="560"/>
      <c r="G644" s="560"/>
      <c r="H644" s="560"/>
      <c r="I644" s="560"/>
      <c r="J644" s="560"/>
      <c r="K644" s="560"/>
      <c r="L644" s="560"/>
    </row>
    <row r="645" spans="1:12" ht="15">
      <c r="A645" s="165"/>
      <c r="B645" s="165"/>
      <c r="C645" s="165"/>
      <c r="D645" s="165"/>
      <c r="E645" s="166"/>
      <c r="F645" s="166"/>
      <c r="G645" s="166"/>
      <c r="H645" s="166"/>
      <c r="I645" s="165"/>
      <c r="J645" s="167"/>
      <c r="K645" s="165"/>
      <c r="L645" s="165"/>
    </row>
    <row r="646" spans="1:12">
      <c r="A646" s="562" t="s">
        <v>250</v>
      </c>
      <c r="B646" s="562"/>
      <c r="C646" s="562"/>
      <c r="D646" s="562"/>
      <c r="E646" s="563" t="s">
        <v>14</v>
      </c>
      <c r="F646" s="563"/>
      <c r="G646" s="564" t="s">
        <v>982</v>
      </c>
      <c r="H646" s="564"/>
      <c r="I646" s="564"/>
      <c r="J646" s="564"/>
      <c r="K646" s="565" t="s">
        <v>248</v>
      </c>
      <c r="L646" s="565"/>
    </row>
    <row r="647" spans="1:12" ht="24">
      <c r="A647" s="335" t="s">
        <v>9</v>
      </c>
      <c r="B647" s="148" t="s">
        <v>246</v>
      </c>
      <c r="C647" s="148" t="s">
        <v>247</v>
      </c>
      <c r="D647" s="235" t="s">
        <v>16</v>
      </c>
      <c r="E647" s="336" t="s">
        <v>18</v>
      </c>
      <c r="F647" s="336" t="s">
        <v>17</v>
      </c>
      <c r="G647" s="151" t="s">
        <v>19</v>
      </c>
      <c r="H647" s="152" t="s">
        <v>4</v>
      </c>
      <c r="I647" s="236" t="s">
        <v>8</v>
      </c>
      <c r="J647" s="154" t="s">
        <v>20</v>
      </c>
      <c r="K647" s="337" t="s">
        <v>19</v>
      </c>
      <c r="L647" s="335" t="s">
        <v>4</v>
      </c>
    </row>
    <row r="648" spans="1:12">
      <c r="A648" s="187">
        <v>1</v>
      </c>
      <c r="B648" s="188" t="s">
        <v>567</v>
      </c>
      <c r="C648" s="188" t="s">
        <v>28</v>
      </c>
      <c r="D648" s="189">
        <v>43202</v>
      </c>
      <c r="E648" s="190">
        <v>1</v>
      </c>
      <c r="F648" s="190">
        <v>4</v>
      </c>
      <c r="G648" s="168">
        <v>197031.38</v>
      </c>
      <c r="H648" s="169">
        <v>34291</v>
      </c>
      <c r="I648" s="170">
        <v>77</v>
      </c>
      <c r="J648" s="171">
        <v>1176</v>
      </c>
      <c r="K648" s="191">
        <v>197031.38000000099</v>
      </c>
      <c r="L648" s="192">
        <v>34291</v>
      </c>
    </row>
    <row r="649" spans="1:12">
      <c r="A649" s="229">
        <v>2</v>
      </c>
      <c r="B649" s="230" t="s">
        <v>517</v>
      </c>
      <c r="C649" s="230" t="s">
        <v>518</v>
      </c>
      <c r="D649" s="231">
        <v>43188</v>
      </c>
      <c r="E649" s="232">
        <v>3</v>
      </c>
      <c r="F649" s="232">
        <v>18</v>
      </c>
      <c r="G649" s="168">
        <v>93659.09</v>
      </c>
      <c r="H649" s="169">
        <v>18599</v>
      </c>
      <c r="I649" s="170">
        <v>74</v>
      </c>
      <c r="J649" s="171">
        <v>716</v>
      </c>
      <c r="K649" s="233">
        <v>894713.72000000195</v>
      </c>
      <c r="L649" s="234">
        <v>178600</v>
      </c>
    </row>
    <row r="650" spans="1:12">
      <c r="A650" s="187">
        <v>3</v>
      </c>
      <c r="B650" s="188" t="s">
        <v>568</v>
      </c>
      <c r="C650" s="188" t="s">
        <v>489</v>
      </c>
      <c r="D650" s="189">
        <v>43202</v>
      </c>
      <c r="E650" s="190">
        <v>1</v>
      </c>
      <c r="F650" s="190">
        <v>4</v>
      </c>
      <c r="G650" s="168">
        <v>69806.06</v>
      </c>
      <c r="H650" s="169">
        <v>12812</v>
      </c>
      <c r="I650" s="170">
        <v>39</v>
      </c>
      <c r="J650" s="171">
        <v>563</v>
      </c>
      <c r="K650" s="191">
        <v>69806.059999999896</v>
      </c>
      <c r="L650" s="192">
        <v>12812</v>
      </c>
    </row>
    <row r="651" spans="1:12">
      <c r="A651" s="229">
        <v>4</v>
      </c>
      <c r="B651" s="230" t="s">
        <v>519</v>
      </c>
      <c r="C651" s="230" t="s">
        <v>28</v>
      </c>
      <c r="D651" s="231">
        <v>43188</v>
      </c>
      <c r="E651" s="232">
        <v>3</v>
      </c>
      <c r="F651" s="232">
        <v>18</v>
      </c>
      <c r="G651" s="168">
        <v>51879.12</v>
      </c>
      <c r="H651" s="169">
        <v>9513</v>
      </c>
      <c r="I651" s="170">
        <v>70</v>
      </c>
      <c r="J651" s="171">
        <v>575</v>
      </c>
      <c r="K651" s="233">
        <v>582661.42000000097</v>
      </c>
      <c r="L651" s="234">
        <v>100229</v>
      </c>
    </row>
    <row r="652" spans="1:12">
      <c r="A652" s="229">
        <v>5</v>
      </c>
      <c r="B652" s="230" t="s">
        <v>460</v>
      </c>
      <c r="C652" s="230" t="s">
        <v>29</v>
      </c>
      <c r="D652" s="231">
        <v>43174</v>
      </c>
      <c r="E652" s="232">
        <v>5</v>
      </c>
      <c r="F652" s="232">
        <v>32</v>
      </c>
      <c r="G652" s="168">
        <v>47361.599999999999</v>
      </c>
      <c r="H652" s="169">
        <v>8625</v>
      </c>
      <c r="I652" s="170">
        <v>59</v>
      </c>
      <c r="J652" s="171">
        <v>597</v>
      </c>
      <c r="K652" s="233">
        <v>1327393.21</v>
      </c>
      <c r="L652" s="234">
        <v>236967</v>
      </c>
    </row>
    <row r="653" spans="1:12">
      <c r="A653" s="187">
        <v>6</v>
      </c>
      <c r="B653" s="188" t="s">
        <v>569</v>
      </c>
      <c r="C653" s="188" t="s">
        <v>31</v>
      </c>
      <c r="D653" s="189">
        <v>43202</v>
      </c>
      <c r="E653" s="190">
        <v>1</v>
      </c>
      <c r="F653" s="190">
        <v>4</v>
      </c>
      <c r="G653" s="168">
        <v>39857.530000000101</v>
      </c>
      <c r="H653" s="169">
        <v>7201</v>
      </c>
      <c r="I653" s="170">
        <v>29</v>
      </c>
      <c r="J653" s="171">
        <v>408</v>
      </c>
      <c r="K653" s="191">
        <v>39857.53</v>
      </c>
      <c r="L653" s="192">
        <v>7813</v>
      </c>
    </row>
    <row r="654" spans="1:12">
      <c r="A654" s="229">
        <v>7</v>
      </c>
      <c r="B654" s="230" t="s">
        <v>540</v>
      </c>
      <c r="C654" s="230" t="s">
        <v>541</v>
      </c>
      <c r="D654" s="231">
        <v>43195</v>
      </c>
      <c r="E654" s="232">
        <v>2</v>
      </c>
      <c r="F654" s="232">
        <v>11</v>
      </c>
      <c r="G654" s="168">
        <v>38742.97</v>
      </c>
      <c r="H654" s="169">
        <v>7119</v>
      </c>
      <c r="I654" s="170">
        <v>75</v>
      </c>
      <c r="J654" s="171">
        <v>712</v>
      </c>
      <c r="K654" s="233">
        <v>221794.62</v>
      </c>
      <c r="L654" s="234">
        <v>38018</v>
      </c>
    </row>
    <row r="655" spans="1:12">
      <c r="A655" s="229">
        <v>8</v>
      </c>
      <c r="B655" s="230" t="s">
        <v>542</v>
      </c>
      <c r="C655" s="230" t="s">
        <v>132</v>
      </c>
      <c r="D655" s="231">
        <v>43195</v>
      </c>
      <c r="E655" s="232">
        <v>2</v>
      </c>
      <c r="F655" s="232">
        <v>11</v>
      </c>
      <c r="G655" s="168">
        <v>34280.35</v>
      </c>
      <c r="H655" s="169">
        <v>6224</v>
      </c>
      <c r="I655" s="170">
        <v>23</v>
      </c>
      <c r="J655" s="171">
        <v>249</v>
      </c>
      <c r="K655" s="233">
        <v>109644.37</v>
      </c>
      <c r="L655" s="234">
        <v>20084</v>
      </c>
    </row>
    <row r="656" spans="1:12">
      <c r="A656" s="229">
        <v>9</v>
      </c>
      <c r="B656" s="230" t="s">
        <v>487</v>
      </c>
      <c r="C656" s="230" t="s">
        <v>29</v>
      </c>
      <c r="D656" s="231">
        <v>43181</v>
      </c>
      <c r="E656" s="232">
        <v>4</v>
      </c>
      <c r="F656" s="232">
        <v>25</v>
      </c>
      <c r="G656" s="168">
        <v>20072.21</v>
      </c>
      <c r="H656" s="169">
        <v>4150</v>
      </c>
      <c r="I656" s="170">
        <v>55</v>
      </c>
      <c r="J656" s="171">
        <v>249</v>
      </c>
      <c r="K656" s="233">
        <v>476387.3</v>
      </c>
      <c r="L656" s="234">
        <v>96311</v>
      </c>
    </row>
    <row r="657" spans="1:12">
      <c r="A657" s="187">
        <v>10</v>
      </c>
      <c r="B657" s="188" t="s">
        <v>570</v>
      </c>
      <c r="C657" s="188" t="s">
        <v>134</v>
      </c>
      <c r="D657" s="189">
        <v>43202</v>
      </c>
      <c r="E657" s="190">
        <v>1</v>
      </c>
      <c r="F657" s="190">
        <v>4</v>
      </c>
      <c r="G657" s="168">
        <v>16442.669999999998</v>
      </c>
      <c r="H657" s="169">
        <v>3005</v>
      </c>
      <c r="I657" s="170">
        <v>16</v>
      </c>
      <c r="J657" s="171">
        <v>206</v>
      </c>
      <c r="K657" s="191">
        <v>16442.669999999998</v>
      </c>
      <c r="L657" s="192">
        <v>3005</v>
      </c>
    </row>
    <row r="658" spans="1:12">
      <c r="A658" s="187">
        <v>11</v>
      </c>
      <c r="B658" s="188" t="s">
        <v>571</v>
      </c>
      <c r="C658" s="188" t="s">
        <v>526</v>
      </c>
      <c r="D658" s="189">
        <v>43202</v>
      </c>
      <c r="E658" s="190">
        <v>1</v>
      </c>
      <c r="F658" s="190">
        <v>4</v>
      </c>
      <c r="G658" s="168">
        <v>16326.73</v>
      </c>
      <c r="H658" s="169">
        <v>3232</v>
      </c>
      <c r="I658" s="170">
        <v>36</v>
      </c>
      <c r="J658" s="171">
        <v>270</v>
      </c>
      <c r="K658" s="191">
        <v>16326.73</v>
      </c>
      <c r="L658" s="192">
        <v>3232</v>
      </c>
    </row>
    <row r="659" spans="1:12">
      <c r="A659" s="229">
        <v>12</v>
      </c>
      <c r="B659" s="230" t="s">
        <v>543</v>
      </c>
      <c r="C659" s="230" t="s">
        <v>521</v>
      </c>
      <c r="D659" s="231">
        <v>43195</v>
      </c>
      <c r="E659" s="232">
        <v>2</v>
      </c>
      <c r="F659" s="232">
        <v>11</v>
      </c>
      <c r="G659" s="168">
        <v>16006.95</v>
      </c>
      <c r="H659" s="169">
        <v>2948</v>
      </c>
      <c r="I659" s="170">
        <v>35</v>
      </c>
      <c r="J659" s="171">
        <v>257</v>
      </c>
      <c r="K659" s="233">
        <v>67162.62</v>
      </c>
      <c r="L659" s="234">
        <v>12487</v>
      </c>
    </row>
    <row r="660" spans="1:12">
      <c r="A660" s="229">
        <v>13</v>
      </c>
      <c r="B660" s="230" t="s">
        <v>417</v>
      </c>
      <c r="C660" s="230" t="s">
        <v>28</v>
      </c>
      <c r="D660" s="231">
        <v>43160</v>
      </c>
      <c r="E660" s="232">
        <v>7</v>
      </c>
      <c r="F660" s="232">
        <v>46</v>
      </c>
      <c r="G660" s="168">
        <v>13931.07</v>
      </c>
      <c r="H660" s="169">
        <v>2542</v>
      </c>
      <c r="I660" s="170">
        <v>19</v>
      </c>
      <c r="J660" s="171">
        <v>116</v>
      </c>
      <c r="K660" s="233">
        <v>967441.36000000499</v>
      </c>
      <c r="L660" s="234">
        <v>174276</v>
      </c>
    </row>
    <row r="661" spans="1:12">
      <c r="A661" s="187">
        <v>14</v>
      </c>
      <c r="B661" s="188" t="s">
        <v>572</v>
      </c>
      <c r="C661" s="188" t="s">
        <v>35</v>
      </c>
      <c r="D661" s="189">
        <v>43202</v>
      </c>
      <c r="E661" s="190">
        <v>1</v>
      </c>
      <c r="F661" s="190">
        <v>4</v>
      </c>
      <c r="G661" s="168">
        <v>12060.06</v>
      </c>
      <c r="H661" s="169">
        <v>2160</v>
      </c>
      <c r="I661" s="170">
        <v>21</v>
      </c>
      <c r="J661" s="171">
        <v>237</v>
      </c>
      <c r="K661" s="191">
        <v>12060.06</v>
      </c>
      <c r="L661" s="192">
        <v>2160</v>
      </c>
    </row>
    <row r="662" spans="1:12">
      <c r="A662" s="229">
        <v>15</v>
      </c>
      <c r="B662" s="230" t="s">
        <v>385</v>
      </c>
      <c r="C662" s="230" t="s">
        <v>28</v>
      </c>
      <c r="D662" s="231">
        <v>43146</v>
      </c>
      <c r="E662" s="232">
        <v>9</v>
      </c>
      <c r="F662" s="232">
        <v>60</v>
      </c>
      <c r="G662" s="168">
        <v>6620.08</v>
      </c>
      <c r="H662" s="169">
        <v>1194</v>
      </c>
      <c r="I662" s="170">
        <v>16</v>
      </c>
      <c r="J662" s="171">
        <v>93</v>
      </c>
      <c r="K662" s="233">
        <v>1712209.76</v>
      </c>
      <c r="L662" s="234">
        <v>302349</v>
      </c>
    </row>
    <row r="663" spans="1:12">
      <c r="A663" s="229">
        <v>16</v>
      </c>
      <c r="B663" s="230" t="s">
        <v>446</v>
      </c>
      <c r="C663" s="230" t="s">
        <v>28</v>
      </c>
      <c r="D663" s="231">
        <v>43167</v>
      </c>
      <c r="E663" s="232">
        <v>6</v>
      </c>
      <c r="F663" s="232">
        <v>39</v>
      </c>
      <c r="G663" s="168">
        <v>5409.08</v>
      </c>
      <c r="H663" s="169">
        <v>972</v>
      </c>
      <c r="I663" s="170">
        <v>11</v>
      </c>
      <c r="J663" s="171">
        <v>61</v>
      </c>
      <c r="K663" s="233">
        <v>241426.16</v>
      </c>
      <c r="L663" s="234">
        <v>44983</v>
      </c>
    </row>
    <row r="664" spans="1:12">
      <c r="A664" s="187">
        <v>17</v>
      </c>
      <c r="B664" s="188" t="s">
        <v>573</v>
      </c>
      <c r="C664" s="188" t="s">
        <v>551</v>
      </c>
      <c r="D664" s="189">
        <v>43202</v>
      </c>
      <c r="E664" s="190">
        <v>1</v>
      </c>
      <c r="F664" s="190">
        <v>4</v>
      </c>
      <c r="G664" s="168">
        <v>5221.46</v>
      </c>
      <c r="H664" s="169">
        <v>1057</v>
      </c>
      <c r="I664" s="170">
        <v>10</v>
      </c>
      <c r="J664" s="171">
        <v>94</v>
      </c>
      <c r="K664" s="191">
        <v>5221.46</v>
      </c>
      <c r="L664" s="192">
        <v>1057</v>
      </c>
    </row>
    <row r="665" spans="1:12">
      <c r="A665" s="229">
        <v>18</v>
      </c>
      <c r="B665" s="230" t="s">
        <v>544</v>
      </c>
      <c r="C665" s="230" t="s">
        <v>372</v>
      </c>
      <c r="D665" s="231">
        <v>32888</v>
      </c>
      <c r="E665" s="232">
        <v>2</v>
      </c>
      <c r="F665" s="232">
        <v>12</v>
      </c>
      <c r="G665" s="168">
        <v>4612.43</v>
      </c>
      <c r="H665" s="169">
        <v>783</v>
      </c>
      <c r="I665" s="170">
        <v>8</v>
      </c>
      <c r="J665" s="171">
        <v>55</v>
      </c>
      <c r="K665" s="233">
        <v>17381.669999999998</v>
      </c>
      <c r="L665" s="234">
        <v>3144</v>
      </c>
    </row>
    <row r="666" spans="1:12" ht="25.5">
      <c r="A666" s="187">
        <v>19</v>
      </c>
      <c r="B666" s="188" t="s">
        <v>574</v>
      </c>
      <c r="C666" s="188" t="s">
        <v>35</v>
      </c>
      <c r="D666" s="189">
        <v>43202</v>
      </c>
      <c r="E666" s="190">
        <v>1</v>
      </c>
      <c r="F666" s="190">
        <v>1</v>
      </c>
      <c r="G666" s="168">
        <v>4593.32</v>
      </c>
      <c r="H666" s="169">
        <v>519</v>
      </c>
      <c r="I666" s="170">
        <v>4</v>
      </c>
      <c r="J666" s="171">
        <v>4</v>
      </c>
      <c r="K666" s="191">
        <v>4593.32</v>
      </c>
      <c r="L666" s="192">
        <v>519</v>
      </c>
    </row>
    <row r="667" spans="1:12">
      <c r="A667" s="229">
        <v>20</v>
      </c>
      <c r="B667" s="230" t="s">
        <v>520</v>
      </c>
      <c r="C667" s="230" t="s">
        <v>521</v>
      </c>
      <c r="D667" s="231">
        <v>43188</v>
      </c>
      <c r="E667" s="232">
        <v>3</v>
      </c>
      <c r="F667" s="232">
        <v>18</v>
      </c>
      <c r="G667" s="168">
        <v>3985.76</v>
      </c>
      <c r="H667" s="169">
        <v>753</v>
      </c>
      <c r="I667" s="170">
        <v>14</v>
      </c>
      <c r="J667" s="171">
        <v>76</v>
      </c>
      <c r="K667" s="233">
        <v>119490.5</v>
      </c>
      <c r="L667" s="234">
        <v>22370</v>
      </c>
    </row>
    <row r="668" spans="1:12">
      <c r="A668" s="229">
        <v>21</v>
      </c>
      <c r="B668" s="230" t="s">
        <v>443</v>
      </c>
      <c r="C668" s="230" t="s">
        <v>444</v>
      </c>
      <c r="D668" s="231">
        <v>43167</v>
      </c>
      <c r="E668" s="232">
        <v>6</v>
      </c>
      <c r="F668" s="232">
        <v>39</v>
      </c>
      <c r="G668" s="168">
        <v>3660</v>
      </c>
      <c r="H668" s="169">
        <v>1037</v>
      </c>
      <c r="I668" s="170">
        <v>26</v>
      </c>
      <c r="J668" s="171">
        <v>57</v>
      </c>
      <c r="K668" s="233">
        <v>366287.36000000098</v>
      </c>
      <c r="L668" s="234">
        <v>74369</v>
      </c>
    </row>
    <row r="669" spans="1:12">
      <c r="A669" s="229">
        <v>22</v>
      </c>
      <c r="B669" s="230" t="s">
        <v>490</v>
      </c>
      <c r="C669" s="230" t="s">
        <v>491</v>
      </c>
      <c r="D669" s="231">
        <v>43181</v>
      </c>
      <c r="E669" s="232">
        <v>4</v>
      </c>
      <c r="F669" s="232">
        <v>25</v>
      </c>
      <c r="G669" s="168">
        <v>3460.93</v>
      </c>
      <c r="H669" s="169">
        <v>602</v>
      </c>
      <c r="I669" s="170">
        <v>12</v>
      </c>
      <c r="J669" s="171">
        <v>49</v>
      </c>
      <c r="K669" s="233">
        <v>129084.42</v>
      </c>
      <c r="L669" s="234">
        <v>23868</v>
      </c>
    </row>
    <row r="670" spans="1:12">
      <c r="A670" s="229">
        <v>23</v>
      </c>
      <c r="B670" s="230" t="s">
        <v>229</v>
      </c>
      <c r="C670" s="230" t="s">
        <v>29</v>
      </c>
      <c r="D670" s="231">
        <v>43111</v>
      </c>
      <c r="E670" s="232">
        <v>14</v>
      </c>
      <c r="F670" s="232">
        <v>95</v>
      </c>
      <c r="G670" s="168">
        <v>3445.5</v>
      </c>
      <c r="H670" s="169">
        <v>564</v>
      </c>
      <c r="I670" s="170">
        <v>7</v>
      </c>
      <c r="J670" s="171">
        <v>28</v>
      </c>
      <c r="K670" s="233">
        <v>660652.61999999895</v>
      </c>
      <c r="L670" s="234">
        <v>121458</v>
      </c>
    </row>
    <row r="671" spans="1:12">
      <c r="A671" s="229">
        <v>24</v>
      </c>
      <c r="B671" s="230" t="s">
        <v>522</v>
      </c>
      <c r="C671" s="230" t="s">
        <v>29</v>
      </c>
      <c r="D671" s="231">
        <v>43188</v>
      </c>
      <c r="E671" s="232">
        <v>3</v>
      </c>
      <c r="F671" s="232">
        <v>18</v>
      </c>
      <c r="G671" s="168">
        <v>3304.14</v>
      </c>
      <c r="H671" s="169">
        <v>567</v>
      </c>
      <c r="I671" s="170">
        <v>9</v>
      </c>
      <c r="J671" s="171">
        <v>49</v>
      </c>
      <c r="K671" s="233">
        <v>91831.030000000101</v>
      </c>
      <c r="L671" s="234">
        <v>17114</v>
      </c>
    </row>
    <row r="672" spans="1:12">
      <c r="A672" s="229">
        <v>25</v>
      </c>
      <c r="B672" s="230" t="s">
        <v>369</v>
      </c>
      <c r="C672" s="230" t="s">
        <v>293</v>
      </c>
      <c r="D672" s="231">
        <v>43195</v>
      </c>
      <c r="E672" s="232">
        <v>2</v>
      </c>
      <c r="F672" s="232">
        <v>11</v>
      </c>
      <c r="G672" s="168">
        <v>2145.44</v>
      </c>
      <c r="H672" s="169">
        <v>417</v>
      </c>
      <c r="I672" s="170">
        <v>11</v>
      </c>
      <c r="J672" s="171">
        <v>44</v>
      </c>
      <c r="K672" s="233">
        <v>10774.34</v>
      </c>
      <c r="L672" s="234">
        <v>2187</v>
      </c>
    </row>
    <row r="673" spans="1:12">
      <c r="A673" s="229">
        <v>26</v>
      </c>
      <c r="B673" s="230" t="s">
        <v>329</v>
      </c>
      <c r="C673" s="230" t="s">
        <v>138</v>
      </c>
      <c r="D673" s="231">
        <v>43132</v>
      </c>
      <c r="E673" s="232">
        <v>11</v>
      </c>
      <c r="F673" s="232">
        <v>74</v>
      </c>
      <c r="G673" s="168">
        <v>1892.33</v>
      </c>
      <c r="H673" s="169">
        <v>369</v>
      </c>
      <c r="I673" s="170">
        <v>4</v>
      </c>
      <c r="J673" s="171">
        <v>18</v>
      </c>
      <c r="K673" s="233">
        <v>735819.58000000298</v>
      </c>
      <c r="L673" s="234">
        <v>136828</v>
      </c>
    </row>
    <row r="674" spans="1:12">
      <c r="A674" s="229">
        <v>27</v>
      </c>
      <c r="B674" s="230" t="s">
        <v>548</v>
      </c>
      <c r="C674" s="230" t="s">
        <v>549</v>
      </c>
      <c r="D674" s="231">
        <v>43195</v>
      </c>
      <c r="E674" s="232">
        <v>2</v>
      </c>
      <c r="F674" s="232">
        <v>11</v>
      </c>
      <c r="G674" s="168">
        <v>1564.5</v>
      </c>
      <c r="H674" s="169">
        <v>317</v>
      </c>
      <c r="I674" s="170">
        <v>1</v>
      </c>
      <c r="J674" s="171">
        <v>20</v>
      </c>
      <c r="K674" s="233">
        <v>5073.5</v>
      </c>
      <c r="L674" s="234">
        <v>1157</v>
      </c>
    </row>
    <row r="675" spans="1:12">
      <c r="A675" s="229">
        <v>28</v>
      </c>
      <c r="B675" s="230" t="s">
        <v>523</v>
      </c>
      <c r="C675" s="230" t="s">
        <v>132</v>
      </c>
      <c r="D675" s="231">
        <v>43188</v>
      </c>
      <c r="E675" s="232">
        <v>3</v>
      </c>
      <c r="F675" s="232">
        <v>18</v>
      </c>
      <c r="G675" s="168">
        <v>1349.5</v>
      </c>
      <c r="H675" s="169">
        <v>295</v>
      </c>
      <c r="I675" s="170">
        <v>4</v>
      </c>
      <c r="J675" s="171">
        <v>25</v>
      </c>
      <c r="K675" s="233">
        <v>10492.32</v>
      </c>
      <c r="L675" s="234">
        <v>2271</v>
      </c>
    </row>
    <row r="676" spans="1:12">
      <c r="A676" s="229">
        <v>29</v>
      </c>
      <c r="B676" s="230" t="s">
        <v>488</v>
      </c>
      <c r="C676" s="230" t="s">
        <v>489</v>
      </c>
      <c r="D676" s="231">
        <v>43181</v>
      </c>
      <c r="E676" s="232">
        <v>4</v>
      </c>
      <c r="F676" s="232">
        <v>25</v>
      </c>
      <c r="G676" s="168">
        <v>1306.6400000000001</v>
      </c>
      <c r="H676" s="169">
        <v>253</v>
      </c>
      <c r="I676" s="170">
        <v>3</v>
      </c>
      <c r="J676" s="171">
        <v>21</v>
      </c>
      <c r="K676" s="233">
        <v>151093.09</v>
      </c>
      <c r="L676" s="234">
        <v>28439</v>
      </c>
    </row>
    <row r="677" spans="1:12">
      <c r="A677" s="229">
        <v>30</v>
      </c>
      <c r="B677" s="230" t="s">
        <v>545</v>
      </c>
      <c r="C677" s="230" t="s">
        <v>546</v>
      </c>
      <c r="D677" s="231">
        <v>43195</v>
      </c>
      <c r="E677" s="232">
        <v>2</v>
      </c>
      <c r="F677" s="232">
        <v>11</v>
      </c>
      <c r="G677" s="168">
        <v>1272.47</v>
      </c>
      <c r="H677" s="169">
        <v>243</v>
      </c>
      <c r="I677" s="170">
        <v>13</v>
      </c>
      <c r="J677" s="171">
        <v>50</v>
      </c>
      <c r="K677" s="233">
        <v>11296.6</v>
      </c>
      <c r="L677" s="234">
        <v>2143</v>
      </c>
    </row>
    <row r="678" spans="1:12">
      <c r="A678" s="229">
        <v>31</v>
      </c>
      <c r="B678" s="230" t="s">
        <v>332</v>
      </c>
      <c r="C678" s="230" t="s">
        <v>28</v>
      </c>
      <c r="D678" s="231">
        <v>43132</v>
      </c>
      <c r="E678" s="232">
        <v>11</v>
      </c>
      <c r="F678" s="232">
        <v>74</v>
      </c>
      <c r="G678" s="168">
        <v>1023.48</v>
      </c>
      <c r="H678" s="169">
        <v>162</v>
      </c>
      <c r="I678" s="170">
        <v>2</v>
      </c>
      <c r="J678" s="171">
        <v>6</v>
      </c>
      <c r="K678" s="233">
        <v>214926.02</v>
      </c>
      <c r="L678" s="234">
        <v>39579</v>
      </c>
    </row>
    <row r="679" spans="1:12">
      <c r="A679" s="229">
        <v>32</v>
      </c>
      <c r="B679" s="230" t="s">
        <v>388</v>
      </c>
      <c r="C679" s="230" t="s">
        <v>31</v>
      </c>
      <c r="D679" s="231">
        <v>43040</v>
      </c>
      <c r="E679" s="232">
        <v>8</v>
      </c>
      <c r="F679" s="232">
        <v>52</v>
      </c>
      <c r="G679" s="168">
        <v>820.799999999997</v>
      </c>
      <c r="H679" s="169">
        <v>216</v>
      </c>
      <c r="I679" s="170">
        <v>1</v>
      </c>
      <c r="J679" s="171">
        <v>1</v>
      </c>
      <c r="K679" s="233">
        <v>109230.6</v>
      </c>
      <c r="L679" s="234">
        <v>21826</v>
      </c>
    </row>
    <row r="680" spans="1:12">
      <c r="A680" s="229">
        <v>33</v>
      </c>
      <c r="B680" s="230" t="s">
        <v>307</v>
      </c>
      <c r="C680" s="230" t="s">
        <v>28</v>
      </c>
      <c r="D680" s="231">
        <v>43125</v>
      </c>
      <c r="E680" s="232">
        <v>12</v>
      </c>
      <c r="F680" s="232">
        <v>81</v>
      </c>
      <c r="G680" s="168">
        <v>813.8</v>
      </c>
      <c r="H680" s="169">
        <v>174</v>
      </c>
      <c r="I680" s="170">
        <v>3</v>
      </c>
      <c r="J680" s="171">
        <v>9</v>
      </c>
      <c r="K680" s="233">
        <v>988459.25000000396</v>
      </c>
      <c r="L680" s="234">
        <v>182314</v>
      </c>
    </row>
    <row r="681" spans="1:12">
      <c r="A681" s="229">
        <v>34</v>
      </c>
      <c r="B681" s="230" t="s">
        <v>185</v>
      </c>
      <c r="C681" s="230" t="s">
        <v>28</v>
      </c>
      <c r="D681" s="231">
        <v>43090</v>
      </c>
      <c r="E681" s="232">
        <v>17</v>
      </c>
      <c r="F681" s="232">
        <v>116</v>
      </c>
      <c r="G681" s="168">
        <v>771.95</v>
      </c>
      <c r="H681" s="169">
        <v>145</v>
      </c>
      <c r="I681" s="170">
        <v>4</v>
      </c>
      <c r="J681" s="171">
        <v>11</v>
      </c>
      <c r="K681" s="233">
        <v>1591807.67</v>
      </c>
      <c r="L681" s="234">
        <v>321549</v>
      </c>
    </row>
    <row r="682" spans="1:12">
      <c r="A682" s="229">
        <v>35</v>
      </c>
      <c r="B682" s="230" t="s">
        <v>347</v>
      </c>
      <c r="C682" s="230" t="s">
        <v>28</v>
      </c>
      <c r="D682" s="231">
        <v>43139</v>
      </c>
      <c r="E682" s="232">
        <v>10</v>
      </c>
      <c r="F682" s="232">
        <v>67</v>
      </c>
      <c r="G682" s="168">
        <v>751.35</v>
      </c>
      <c r="H682" s="169">
        <v>132</v>
      </c>
      <c r="I682" s="170">
        <v>4</v>
      </c>
      <c r="J682" s="171">
        <v>15</v>
      </c>
      <c r="K682" s="233">
        <v>2364988.46999999</v>
      </c>
      <c r="L682" s="234">
        <v>429539</v>
      </c>
    </row>
    <row r="683" spans="1:12">
      <c r="A683" s="229">
        <v>36</v>
      </c>
      <c r="B683" s="230" t="s">
        <v>470</v>
      </c>
      <c r="C683" s="230" t="s">
        <v>31</v>
      </c>
      <c r="D683" s="231">
        <v>43174</v>
      </c>
      <c r="E683" s="232">
        <v>5</v>
      </c>
      <c r="F683" s="232">
        <v>32</v>
      </c>
      <c r="G683" s="168">
        <v>643</v>
      </c>
      <c r="H683" s="169">
        <v>119</v>
      </c>
      <c r="I683" s="170">
        <v>1</v>
      </c>
      <c r="J683" s="171">
        <v>9</v>
      </c>
      <c r="K683" s="233">
        <v>12733.86</v>
      </c>
      <c r="L683" s="234">
        <v>2717</v>
      </c>
    </row>
    <row r="684" spans="1:12">
      <c r="A684" s="229">
        <v>37</v>
      </c>
      <c r="B684" s="230" t="s">
        <v>228</v>
      </c>
      <c r="C684" s="230" t="s">
        <v>35</v>
      </c>
      <c r="D684" s="231">
        <v>43111</v>
      </c>
      <c r="E684" s="232">
        <v>14</v>
      </c>
      <c r="F684" s="232">
        <v>95</v>
      </c>
      <c r="G684" s="168">
        <v>620.94000000000005</v>
      </c>
      <c r="H684" s="169">
        <v>100</v>
      </c>
      <c r="I684" s="170">
        <v>2</v>
      </c>
      <c r="J684" s="171">
        <v>7</v>
      </c>
      <c r="K684" s="233">
        <v>565408.51999999804</v>
      </c>
      <c r="L684" s="234">
        <v>102900</v>
      </c>
    </row>
    <row r="685" spans="1:12">
      <c r="A685" s="229">
        <v>38</v>
      </c>
      <c r="B685" s="230" t="s">
        <v>495</v>
      </c>
      <c r="C685" s="230" t="s">
        <v>496</v>
      </c>
      <c r="D685" s="231">
        <v>43181</v>
      </c>
      <c r="E685" s="232">
        <v>4</v>
      </c>
      <c r="F685" s="232">
        <v>25</v>
      </c>
      <c r="G685" s="168">
        <v>613.5</v>
      </c>
      <c r="H685" s="169">
        <v>118</v>
      </c>
      <c r="I685" s="170">
        <v>1</v>
      </c>
      <c r="J685" s="171">
        <v>15</v>
      </c>
      <c r="K685" s="233">
        <v>22209.84</v>
      </c>
      <c r="L685" s="234">
        <v>4586</v>
      </c>
    </row>
    <row r="686" spans="1:12">
      <c r="A686" s="229">
        <v>39</v>
      </c>
      <c r="B686" s="230" t="s">
        <v>330</v>
      </c>
      <c r="C686" s="230" t="s">
        <v>331</v>
      </c>
      <c r="D686" s="231">
        <v>43132</v>
      </c>
      <c r="E686" s="232">
        <v>11</v>
      </c>
      <c r="F686" s="232">
        <v>74</v>
      </c>
      <c r="G686" s="168">
        <v>545.79999999999995</v>
      </c>
      <c r="H686" s="169">
        <v>109</v>
      </c>
      <c r="I686" s="170">
        <v>7</v>
      </c>
      <c r="J686" s="171">
        <v>14</v>
      </c>
      <c r="K686" s="233">
        <v>544262.41000000096</v>
      </c>
      <c r="L686" s="234">
        <v>110715</v>
      </c>
    </row>
    <row r="687" spans="1:12">
      <c r="A687" s="229">
        <v>40</v>
      </c>
      <c r="B687" s="230" t="s">
        <v>156</v>
      </c>
      <c r="C687" s="230" t="s">
        <v>28</v>
      </c>
      <c r="D687" s="231">
        <v>43062</v>
      </c>
      <c r="E687" s="232">
        <v>21</v>
      </c>
      <c r="F687" s="232">
        <v>144</v>
      </c>
      <c r="G687" s="168">
        <v>532.79999999999995</v>
      </c>
      <c r="H687" s="169">
        <v>190</v>
      </c>
      <c r="I687" s="170">
        <v>4</v>
      </c>
      <c r="J687" s="171">
        <v>6</v>
      </c>
      <c r="K687" s="233">
        <v>1608588.78000001</v>
      </c>
      <c r="L687" s="234">
        <v>324742</v>
      </c>
    </row>
    <row r="688" spans="1:12">
      <c r="A688" s="175"/>
      <c r="B688" s="177"/>
      <c r="C688" s="177" t="s">
        <v>127</v>
      </c>
      <c r="D688" s="173" t="s">
        <v>127</v>
      </c>
      <c r="E688" s="174" t="s">
        <v>127</v>
      </c>
      <c r="F688" s="175" t="s">
        <v>127</v>
      </c>
      <c r="G688" s="176" t="s">
        <v>127</v>
      </c>
      <c r="H688" s="175" t="s">
        <v>127</v>
      </c>
      <c r="I688" s="177" t="s">
        <v>127</v>
      </c>
      <c r="J688" s="178" t="s">
        <v>127</v>
      </c>
      <c r="K688" s="174" t="s">
        <v>127</v>
      </c>
      <c r="L688" s="175" t="s">
        <v>127</v>
      </c>
    </row>
    <row r="689" spans="1:12">
      <c r="A689" s="561" t="s">
        <v>575</v>
      </c>
      <c r="B689" s="561"/>
      <c r="C689" s="172"/>
      <c r="D689" s="173"/>
      <c r="E689" s="174"/>
      <c r="F689" s="175"/>
      <c r="G689" s="176"/>
      <c r="H689" s="175"/>
      <c r="I689" s="177"/>
      <c r="J689" s="41"/>
      <c r="K689" s="174"/>
      <c r="L689" s="175"/>
    </row>
    <row r="690" spans="1:12" ht="15.75">
      <c r="A690" s="560" t="s">
        <v>602</v>
      </c>
      <c r="B690" s="560"/>
      <c r="C690" s="560"/>
      <c r="D690" s="560"/>
      <c r="E690" s="560"/>
      <c r="F690" s="560"/>
      <c r="G690" s="560"/>
      <c r="H690" s="560"/>
      <c r="I690" s="560"/>
      <c r="J690" s="560"/>
      <c r="K690" s="560"/>
      <c r="L690" s="560"/>
    </row>
    <row r="691" spans="1:12" ht="15">
      <c r="A691" s="165"/>
      <c r="B691" s="165"/>
      <c r="C691" s="165"/>
      <c r="D691" s="165"/>
      <c r="E691" s="166"/>
      <c r="F691" s="166"/>
      <c r="G691" s="166"/>
      <c r="H691" s="166"/>
      <c r="I691" s="165"/>
      <c r="J691" s="167"/>
      <c r="K691" s="165"/>
      <c r="L691" s="165"/>
    </row>
    <row r="692" spans="1:12">
      <c r="A692" s="562" t="s">
        <v>250</v>
      </c>
      <c r="B692" s="562"/>
      <c r="C692" s="562"/>
      <c r="D692" s="562"/>
      <c r="E692" s="563" t="s">
        <v>14</v>
      </c>
      <c r="F692" s="563"/>
      <c r="G692" s="564" t="s">
        <v>982</v>
      </c>
      <c r="H692" s="564"/>
      <c r="I692" s="564"/>
      <c r="J692" s="564"/>
      <c r="K692" s="565" t="s">
        <v>248</v>
      </c>
      <c r="L692" s="565"/>
    </row>
    <row r="693" spans="1:12" ht="24">
      <c r="A693" s="340" t="s">
        <v>9</v>
      </c>
      <c r="B693" s="148" t="s">
        <v>246</v>
      </c>
      <c r="C693" s="148" t="s">
        <v>247</v>
      </c>
      <c r="D693" s="235" t="s">
        <v>16</v>
      </c>
      <c r="E693" s="341" t="s">
        <v>18</v>
      </c>
      <c r="F693" s="341" t="s">
        <v>17</v>
      </c>
      <c r="G693" s="151" t="s">
        <v>19</v>
      </c>
      <c r="H693" s="152" t="s">
        <v>4</v>
      </c>
      <c r="I693" s="236" t="s">
        <v>8</v>
      </c>
      <c r="J693" s="154" t="s">
        <v>20</v>
      </c>
      <c r="K693" s="342" t="s">
        <v>19</v>
      </c>
      <c r="L693" s="340" t="s">
        <v>4</v>
      </c>
    </row>
    <row r="694" spans="1:12">
      <c r="A694" s="229">
        <v>1</v>
      </c>
      <c r="B694" s="230" t="s">
        <v>567</v>
      </c>
      <c r="C694" s="230" t="s">
        <v>28</v>
      </c>
      <c r="D694" s="231">
        <v>43202</v>
      </c>
      <c r="E694" s="232">
        <v>2</v>
      </c>
      <c r="F694" s="232">
        <v>11</v>
      </c>
      <c r="G694" s="168">
        <v>134116.29</v>
      </c>
      <c r="H694" s="169">
        <v>23093</v>
      </c>
      <c r="I694" s="170">
        <v>74</v>
      </c>
      <c r="J694" s="171">
        <v>980</v>
      </c>
      <c r="K694" s="233">
        <v>377017.35</v>
      </c>
      <c r="L694" s="234">
        <v>65579</v>
      </c>
    </row>
    <row r="695" spans="1:12">
      <c r="A695" s="187">
        <v>2</v>
      </c>
      <c r="B695" s="188" t="s">
        <v>589</v>
      </c>
      <c r="C695" s="188" t="s">
        <v>28</v>
      </c>
      <c r="D695" s="189">
        <v>43209</v>
      </c>
      <c r="E695" s="190">
        <v>1</v>
      </c>
      <c r="F695" s="190">
        <v>4</v>
      </c>
      <c r="G695" s="168">
        <v>89880.379999999801</v>
      </c>
      <c r="H695" s="169">
        <v>16698</v>
      </c>
      <c r="I695" s="170">
        <v>46</v>
      </c>
      <c r="J695" s="171">
        <v>690</v>
      </c>
      <c r="K695" s="191">
        <v>89920.379999999801</v>
      </c>
      <c r="L695" s="192">
        <v>16714</v>
      </c>
    </row>
    <row r="696" spans="1:12">
      <c r="A696" s="187">
        <v>3</v>
      </c>
      <c r="B696" s="188" t="s">
        <v>590</v>
      </c>
      <c r="C696" s="188" t="s">
        <v>28</v>
      </c>
      <c r="D696" s="189">
        <v>43209</v>
      </c>
      <c r="E696" s="190">
        <v>1</v>
      </c>
      <c r="F696" s="190">
        <v>4</v>
      </c>
      <c r="G696" s="168">
        <v>67514.66</v>
      </c>
      <c r="H696" s="169">
        <v>12353</v>
      </c>
      <c r="I696" s="170">
        <v>36</v>
      </c>
      <c r="J696" s="171">
        <v>527</v>
      </c>
      <c r="K696" s="191">
        <v>67514.66</v>
      </c>
      <c r="L696" s="192">
        <v>12353</v>
      </c>
    </row>
    <row r="697" spans="1:12">
      <c r="A697" s="229">
        <v>4</v>
      </c>
      <c r="B697" s="230" t="s">
        <v>517</v>
      </c>
      <c r="C697" s="230" t="s">
        <v>489</v>
      </c>
      <c r="D697" s="231">
        <v>43188</v>
      </c>
      <c r="E697" s="232">
        <v>4</v>
      </c>
      <c r="F697" s="232">
        <v>25</v>
      </c>
      <c r="G697" s="168">
        <v>60740.51</v>
      </c>
      <c r="H697" s="169">
        <v>12079</v>
      </c>
      <c r="I697" s="170">
        <v>66</v>
      </c>
      <c r="J697" s="171">
        <v>546</v>
      </c>
      <c r="K697" s="233">
        <v>969095.57</v>
      </c>
      <c r="L697" s="234">
        <v>193328</v>
      </c>
    </row>
    <row r="698" spans="1:12">
      <c r="A698" s="187">
        <v>5</v>
      </c>
      <c r="B698" s="188" t="s">
        <v>591</v>
      </c>
      <c r="C698" s="188" t="s">
        <v>28</v>
      </c>
      <c r="D698" s="189">
        <v>43209</v>
      </c>
      <c r="E698" s="190">
        <v>1</v>
      </c>
      <c r="F698" s="190">
        <v>4</v>
      </c>
      <c r="G698" s="168">
        <v>45227.05</v>
      </c>
      <c r="H698" s="169">
        <v>8519</v>
      </c>
      <c r="I698" s="170">
        <v>34</v>
      </c>
      <c r="J698" s="171">
        <v>518</v>
      </c>
      <c r="K698" s="191">
        <v>45227.05</v>
      </c>
      <c r="L698" s="192">
        <v>8519</v>
      </c>
    </row>
    <row r="699" spans="1:12">
      <c r="A699" s="229">
        <v>6</v>
      </c>
      <c r="B699" s="230" t="s">
        <v>568</v>
      </c>
      <c r="C699" s="230" t="s">
        <v>489</v>
      </c>
      <c r="D699" s="231">
        <v>43202</v>
      </c>
      <c r="E699" s="232">
        <v>2</v>
      </c>
      <c r="F699" s="232">
        <v>11</v>
      </c>
      <c r="G699" s="168">
        <v>40775.86</v>
      </c>
      <c r="H699" s="169">
        <v>7428</v>
      </c>
      <c r="I699" s="170">
        <v>38</v>
      </c>
      <c r="J699" s="171">
        <v>477</v>
      </c>
      <c r="K699" s="233">
        <v>128170.1</v>
      </c>
      <c r="L699" s="234">
        <v>23593</v>
      </c>
    </row>
    <row r="700" spans="1:12">
      <c r="A700" s="187">
        <v>7</v>
      </c>
      <c r="B700" s="188" t="s">
        <v>592</v>
      </c>
      <c r="C700" s="188" t="s">
        <v>132</v>
      </c>
      <c r="D700" s="189">
        <v>43209</v>
      </c>
      <c r="E700" s="190">
        <v>1</v>
      </c>
      <c r="F700" s="190">
        <v>4</v>
      </c>
      <c r="G700" s="168">
        <v>40657.25</v>
      </c>
      <c r="H700" s="169">
        <v>8112</v>
      </c>
      <c r="I700" s="170">
        <v>67</v>
      </c>
      <c r="J700" s="171">
        <v>518</v>
      </c>
      <c r="K700" s="191">
        <v>40657.249999999898</v>
      </c>
      <c r="L700" s="192">
        <v>8112</v>
      </c>
    </row>
    <row r="701" spans="1:12">
      <c r="A701" s="229">
        <v>8</v>
      </c>
      <c r="B701" s="230" t="s">
        <v>569</v>
      </c>
      <c r="C701" s="230" t="s">
        <v>31</v>
      </c>
      <c r="D701" s="231">
        <v>43202</v>
      </c>
      <c r="E701" s="232">
        <v>2</v>
      </c>
      <c r="F701" s="232">
        <v>11</v>
      </c>
      <c r="G701" s="168">
        <v>28422.47</v>
      </c>
      <c r="H701" s="169">
        <v>5344</v>
      </c>
      <c r="I701" s="170">
        <v>33</v>
      </c>
      <c r="J701" s="171">
        <v>352</v>
      </c>
      <c r="K701" s="233">
        <v>82380.329999999696</v>
      </c>
      <c r="L701" s="234">
        <v>16030</v>
      </c>
    </row>
    <row r="702" spans="1:12">
      <c r="A702" s="229">
        <v>9</v>
      </c>
      <c r="B702" s="230" t="s">
        <v>519</v>
      </c>
      <c r="C702" s="230" t="s">
        <v>28</v>
      </c>
      <c r="D702" s="231">
        <v>43188</v>
      </c>
      <c r="E702" s="232">
        <v>4</v>
      </c>
      <c r="F702" s="232">
        <v>25</v>
      </c>
      <c r="G702" s="168">
        <v>24917.25</v>
      </c>
      <c r="H702" s="169">
        <v>4637</v>
      </c>
      <c r="I702" s="170">
        <v>44</v>
      </c>
      <c r="J702" s="171">
        <v>283</v>
      </c>
      <c r="K702" s="233">
        <v>620145.70000000205</v>
      </c>
      <c r="L702" s="234">
        <v>107285</v>
      </c>
    </row>
    <row r="703" spans="1:12">
      <c r="A703" s="229">
        <v>10</v>
      </c>
      <c r="B703" s="230" t="s">
        <v>460</v>
      </c>
      <c r="C703" s="230" t="s">
        <v>29</v>
      </c>
      <c r="D703" s="231">
        <v>43174</v>
      </c>
      <c r="E703" s="232">
        <v>6</v>
      </c>
      <c r="F703" s="232">
        <v>39</v>
      </c>
      <c r="G703" s="168">
        <v>21861.16</v>
      </c>
      <c r="H703" s="169">
        <v>4157</v>
      </c>
      <c r="I703" s="170">
        <v>44</v>
      </c>
      <c r="J703" s="171">
        <v>314</v>
      </c>
      <c r="K703" s="233">
        <v>1359711.41</v>
      </c>
      <c r="L703" s="234">
        <v>243222</v>
      </c>
    </row>
    <row r="704" spans="1:12">
      <c r="A704" s="229">
        <v>11</v>
      </c>
      <c r="B704" s="230" t="s">
        <v>542</v>
      </c>
      <c r="C704" s="230" t="s">
        <v>132</v>
      </c>
      <c r="D704" s="231">
        <v>43195</v>
      </c>
      <c r="E704" s="232">
        <v>3</v>
      </c>
      <c r="F704" s="232">
        <v>18</v>
      </c>
      <c r="G704" s="168">
        <v>20138.28</v>
      </c>
      <c r="H704" s="169">
        <v>3606</v>
      </c>
      <c r="I704" s="170">
        <v>17</v>
      </c>
      <c r="J704" s="171">
        <v>200</v>
      </c>
      <c r="K704" s="233">
        <v>143494.95000000001</v>
      </c>
      <c r="L704" s="234">
        <v>26185</v>
      </c>
    </row>
    <row r="705" spans="1:12">
      <c r="A705" s="229">
        <v>12</v>
      </c>
      <c r="B705" s="230" t="s">
        <v>540</v>
      </c>
      <c r="C705" s="230" t="s">
        <v>541</v>
      </c>
      <c r="D705" s="231">
        <v>43195</v>
      </c>
      <c r="E705" s="232">
        <v>3</v>
      </c>
      <c r="F705" s="232">
        <v>18</v>
      </c>
      <c r="G705" s="168">
        <v>12177.35</v>
      </c>
      <c r="H705" s="169">
        <v>2262</v>
      </c>
      <c r="I705" s="170">
        <v>51</v>
      </c>
      <c r="J705" s="171">
        <v>287</v>
      </c>
      <c r="K705" s="233">
        <v>243103.08</v>
      </c>
      <c r="L705" s="234">
        <v>42001</v>
      </c>
    </row>
    <row r="706" spans="1:12">
      <c r="A706" s="229">
        <v>13</v>
      </c>
      <c r="B706" s="230" t="s">
        <v>570</v>
      </c>
      <c r="C706" s="230" t="s">
        <v>134</v>
      </c>
      <c r="D706" s="231">
        <v>43202</v>
      </c>
      <c r="E706" s="232">
        <v>2</v>
      </c>
      <c r="F706" s="232">
        <v>11</v>
      </c>
      <c r="G706" s="168">
        <v>9356</v>
      </c>
      <c r="H706" s="169">
        <v>1728</v>
      </c>
      <c r="I706" s="170">
        <v>13</v>
      </c>
      <c r="J706" s="171">
        <v>128</v>
      </c>
      <c r="K706" s="233">
        <v>30810.110000000099</v>
      </c>
      <c r="L706" s="234">
        <v>5684</v>
      </c>
    </row>
    <row r="707" spans="1:12">
      <c r="A707" s="229">
        <v>14</v>
      </c>
      <c r="B707" s="230" t="s">
        <v>571</v>
      </c>
      <c r="C707" s="230" t="s">
        <v>526</v>
      </c>
      <c r="D707" s="231">
        <v>43202</v>
      </c>
      <c r="E707" s="232">
        <v>2</v>
      </c>
      <c r="F707" s="232">
        <v>11</v>
      </c>
      <c r="G707" s="168">
        <v>9239.64</v>
      </c>
      <c r="H707" s="169">
        <v>1809</v>
      </c>
      <c r="I707" s="170">
        <v>33</v>
      </c>
      <c r="J707" s="171">
        <v>141</v>
      </c>
      <c r="K707" s="233">
        <v>28837.48</v>
      </c>
      <c r="L707" s="234">
        <v>5699</v>
      </c>
    </row>
    <row r="708" spans="1:12">
      <c r="A708" s="229">
        <v>15</v>
      </c>
      <c r="B708" s="230" t="s">
        <v>593</v>
      </c>
      <c r="C708" s="230" t="s">
        <v>594</v>
      </c>
      <c r="D708" s="231">
        <v>43209</v>
      </c>
      <c r="E708" s="232">
        <v>1</v>
      </c>
      <c r="F708" s="232">
        <v>4</v>
      </c>
      <c r="G708" s="168">
        <v>8853.2800000000007</v>
      </c>
      <c r="H708" s="169">
        <v>1605</v>
      </c>
      <c r="I708" s="170">
        <v>10</v>
      </c>
      <c r="J708" s="171">
        <v>141</v>
      </c>
      <c r="K708" s="233">
        <v>8853.2800000000007</v>
      </c>
      <c r="L708" s="234">
        <v>1605</v>
      </c>
    </row>
    <row r="709" spans="1:12">
      <c r="A709" s="229">
        <v>16</v>
      </c>
      <c r="B709" s="230" t="s">
        <v>572</v>
      </c>
      <c r="C709" s="230" t="s">
        <v>35</v>
      </c>
      <c r="D709" s="231">
        <v>43202</v>
      </c>
      <c r="E709" s="232">
        <v>2</v>
      </c>
      <c r="F709" s="232">
        <v>11</v>
      </c>
      <c r="G709" s="168">
        <v>7942.58</v>
      </c>
      <c r="H709" s="169">
        <v>1376</v>
      </c>
      <c r="I709" s="170">
        <v>19</v>
      </c>
      <c r="J709" s="171">
        <v>133</v>
      </c>
      <c r="K709" s="233">
        <v>25577.16</v>
      </c>
      <c r="L709" s="234">
        <v>4572</v>
      </c>
    </row>
    <row r="710" spans="1:12">
      <c r="A710" s="229">
        <v>17</v>
      </c>
      <c r="B710" s="230" t="s">
        <v>417</v>
      </c>
      <c r="C710" s="230" t="s">
        <v>28</v>
      </c>
      <c r="D710" s="231">
        <v>43160</v>
      </c>
      <c r="E710" s="232">
        <v>8</v>
      </c>
      <c r="F710" s="232">
        <v>53</v>
      </c>
      <c r="G710" s="168">
        <v>6971.38</v>
      </c>
      <c r="H710" s="169">
        <v>1216</v>
      </c>
      <c r="I710" s="170">
        <v>12</v>
      </c>
      <c r="J710" s="171">
        <v>86</v>
      </c>
      <c r="K710" s="233">
        <v>979496.05000000505</v>
      </c>
      <c r="L710" s="234">
        <v>176520</v>
      </c>
    </row>
    <row r="711" spans="1:12">
      <c r="A711" s="229">
        <v>18</v>
      </c>
      <c r="B711" s="230" t="s">
        <v>487</v>
      </c>
      <c r="C711" s="230" t="s">
        <v>29</v>
      </c>
      <c r="D711" s="231">
        <v>43181</v>
      </c>
      <c r="E711" s="232">
        <v>5</v>
      </c>
      <c r="F711" s="232">
        <v>32</v>
      </c>
      <c r="G711" s="168">
        <v>4618.6099999999997</v>
      </c>
      <c r="H711" s="169">
        <v>1013</v>
      </c>
      <c r="I711" s="170">
        <v>24</v>
      </c>
      <c r="J711" s="171">
        <v>66</v>
      </c>
      <c r="K711" s="233">
        <v>483617.26</v>
      </c>
      <c r="L711" s="234">
        <v>97952</v>
      </c>
    </row>
    <row r="712" spans="1:12">
      <c r="A712" s="187">
        <v>19</v>
      </c>
      <c r="B712" s="188" t="s">
        <v>595</v>
      </c>
      <c r="C712" s="188" t="s">
        <v>551</v>
      </c>
      <c r="D712" s="189">
        <v>43209</v>
      </c>
      <c r="E712" s="190">
        <v>1</v>
      </c>
      <c r="F712" s="190">
        <v>4</v>
      </c>
      <c r="G712" s="168">
        <v>4470.1499999999996</v>
      </c>
      <c r="H712" s="169">
        <v>798</v>
      </c>
      <c r="I712" s="170">
        <v>6</v>
      </c>
      <c r="J712" s="171">
        <v>88</v>
      </c>
      <c r="K712" s="191">
        <v>6601.05</v>
      </c>
      <c r="L712" s="192">
        <v>1653</v>
      </c>
    </row>
    <row r="713" spans="1:12">
      <c r="A713" s="229">
        <v>20</v>
      </c>
      <c r="B713" s="230" t="s">
        <v>544</v>
      </c>
      <c r="C713" s="230" t="s">
        <v>372</v>
      </c>
      <c r="D713" s="231">
        <v>32888</v>
      </c>
      <c r="E713" s="232">
        <v>3</v>
      </c>
      <c r="F713" s="232">
        <v>19</v>
      </c>
      <c r="G713" s="168">
        <v>3777.88</v>
      </c>
      <c r="H713" s="169">
        <v>628</v>
      </c>
      <c r="I713" s="170">
        <v>5</v>
      </c>
      <c r="J713" s="171">
        <v>45</v>
      </c>
      <c r="K713" s="233">
        <v>24404.69</v>
      </c>
      <c r="L713" s="234">
        <v>4388</v>
      </c>
    </row>
    <row r="714" spans="1:12">
      <c r="A714" s="229">
        <v>21</v>
      </c>
      <c r="B714" s="230" t="s">
        <v>573</v>
      </c>
      <c r="C714" s="230" t="s">
        <v>551</v>
      </c>
      <c r="D714" s="231">
        <v>43202</v>
      </c>
      <c r="E714" s="232">
        <v>2</v>
      </c>
      <c r="F714" s="232">
        <v>11</v>
      </c>
      <c r="G714" s="168">
        <v>3770.87</v>
      </c>
      <c r="H714" s="169">
        <v>703</v>
      </c>
      <c r="I714" s="170">
        <v>9</v>
      </c>
      <c r="J714" s="171">
        <v>57</v>
      </c>
      <c r="K714" s="233">
        <v>12653.32</v>
      </c>
      <c r="L714" s="234">
        <v>2636</v>
      </c>
    </row>
    <row r="715" spans="1:12">
      <c r="A715" s="229">
        <v>22</v>
      </c>
      <c r="B715" s="230" t="s">
        <v>385</v>
      </c>
      <c r="C715" s="230" t="s">
        <v>28</v>
      </c>
      <c r="D715" s="231">
        <v>43146</v>
      </c>
      <c r="E715" s="232">
        <v>10</v>
      </c>
      <c r="F715" s="232">
        <v>67</v>
      </c>
      <c r="G715" s="168">
        <v>3630.05</v>
      </c>
      <c r="H715" s="169">
        <v>647</v>
      </c>
      <c r="I715" s="170">
        <v>7</v>
      </c>
      <c r="J715" s="171">
        <v>46</v>
      </c>
      <c r="K715" s="233">
        <v>1718703.31</v>
      </c>
      <c r="L715" s="234">
        <v>303553</v>
      </c>
    </row>
    <row r="716" spans="1:12">
      <c r="A716" s="187">
        <v>23</v>
      </c>
      <c r="B716" s="188" t="s">
        <v>596</v>
      </c>
      <c r="C716" s="188" t="s">
        <v>597</v>
      </c>
      <c r="D716" s="189">
        <v>43209</v>
      </c>
      <c r="E716" s="190">
        <v>1</v>
      </c>
      <c r="F716" s="190">
        <v>4</v>
      </c>
      <c r="G716" s="168">
        <v>3588.74</v>
      </c>
      <c r="H716" s="169">
        <v>745</v>
      </c>
      <c r="I716" s="170">
        <v>9</v>
      </c>
      <c r="J716" s="171">
        <v>114</v>
      </c>
      <c r="K716" s="191">
        <v>3588.74</v>
      </c>
      <c r="L716" s="192">
        <v>745</v>
      </c>
    </row>
    <row r="717" spans="1:12">
      <c r="A717" s="187">
        <v>24</v>
      </c>
      <c r="B717" s="188" t="s">
        <v>598</v>
      </c>
      <c r="C717" s="188" t="s">
        <v>599</v>
      </c>
      <c r="D717" s="189">
        <v>43209</v>
      </c>
      <c r="E717" s="190">
        <v>1</v>
      </c>
      <c r="F717" s="190">
        <v>4</v>
      </c>
      <c r="G717" s="168">
        <v>2224.2800000000002</v>
      </c>
      <c r="H717" s="169">
        <v>402</v>
      </c>
      <c r="I717" s="170">
        <v>3</v>
      </c>
      <c r="J717" s="171">
        <v>47</v>
      </c>
      <c r="K717" s="191">
        <v>2224.2800000000002</v>
      </c>
      <c r="L717" s="192">
        <v>402</v>
      </c>
    </row>
    <row r="718" spans="1:12">
      <c r="A718" s="229">
        <v>25</v>
      </c>
      <c r="B718" s="230" t="s">
        <v>543</v>
      </c>
      <c r="C718" s="230" t="s">
        <v>521</v>
      </c>
      <c r="D718" s="231">
        <v>43195</v>
      </c>
      <c r="E718" s="232">
        <v>3</v>
      </c>
      <c r="F718" s="232">
        <v>18</v>
      </c>
      <c r="G718" s="168">
        <v>2120.3000000000002</v>
      </c>
      <c r="H718" s="169">
        <v>395</v>
      </c>
      <c r="I718" s="170">
        <v>14</v>
      </c>
      <c r="J718" s="171">
        <v>55</v>
      </c>
      <c r="K718" s="233">
        <v>74256.91</v>
      </c>
      <c r="L718" s="234">
        <v>13840</v>
      </c>
    </row>
    <row r="719" spans="1:12">
      <c r="A719" s="229">
        <v>26</v>
      </c>
      <c r="B719" s="230" t="s">
        <v>446</v>
      </c>
      <c r="C719" s="230" t="s">
        <v>28</v>
      </c>
      <c r="D719" s="231">
        <v>43167</v>
      </c>
      <c r="E719" s="232">
        <v>7</v>
      </c>
      <c r="F719" s="232">
        <v>46</v>
      </c>
      <c r="G719" s="168">
        <v>2008.97</v>
      </c>
      <c r="H719" s="169">
        <v>404</v>
      </c>
      <c r="I719" s="170">
        <v>6</v>
      </c>
      <c r="J719" s="171">
        <v>28</v>
      </c>
      <c r="K719" s="233">
        <v>245433.34</v>
      </c>
      <c r="L719" s="234">
        <v>45752</v>
      </c>
    </row>
    <row r="720" spans="1:12">
      <c r="A720" s="229">
        <v>27</v>
      </c>
      <c r="B720" s="230" t="s">
        <v>229</v>
      </c>
      <c r="C720" s="230" t="s">
        <v>29</v>
      </c>
      <c r="D720" s="231">
        <v>43111</v>
      </c>
      <c r="E720" s="232">
        <v>15</v>
      </c>
      <c r="F720" s="232">
        <v>102</v>
      </c>
      <c r="G720" s="168">
        <v>1951.12</v>
      </c>
      <c r="H720" s="169">
        <v>313</v>
      </c>
      <c r="I720" s="170">
        <v>5</v>
      </c>
      <c r="J720" s="171">
        <v>18</v>
      </c>
      <c r="K720" s="233">
        <v>665065.11999999895</v>
      </c>
      <c r="L720" s="234">
        <v>122190</v>
      </c>
    </row>
    <row r="721" spans="1:12">
      <c r="A721" s="187">
        <v>28</v>
      </c>
      <c r="B721" s="188" t="s">
        <v>600</v>
      </c>
      <c r="C721" s="188" t="s">
        <v>28</v>
      </c>
      <c r="D721" s="189">
        <v>43209</v>
      </c>
      <c r="E721" s="190">
        <v>1</v>
      </c>
      <c r="F721" s="190">
        <v>4</v>
      </c>
      <c r="G721" s="168">
        <v>1558.7</v>
      </c>
      <c r="H721" s="169">
        <v>288</v>
      </c>
      <c r="I721" s="170">
        <v>9</v>
      </c>
      <c r="J721" s="171">
        <v>81</v>
      </c>
      <c r="K721" s="191">
        <v>1558.7</v>
      </c>
      <c r="L721" s="192">
        <v>288</v>
      </c>
    </row>
    <row r="722" spans="1:12">
      <c r="A722" s="229">
        <v>29</v>
      </c>
      <c r="B722" s="230" t="s">
        <v>522</v>
      </c>
      <c r="C722" s="230" t="s">
        <v>29</v>
      </c>
      <c r="D722" s="231">
        <v>43188</v>
      </c>
      <c r="E722" s="232">
        <v>4</v>
      </c>
      <c r="F722" s="232">
        <v>25</v>
      </c>
      <c r="G722" s="168">
        <v>1521.7</v>
      </c>
      <c r="H722" s="169">
        <v>252</v>
      </c>
      <c r="I722" s="170">
        <v>3</v>
      </c>
      <c r="J722" s="171">
        <v>15</v>
      </c>
      <c r="K722" s="233">
        <v>94996.500000000102</v>
      </c>
      <c r="L722" s="234">
        <v>17672</v>
      </c>
    </row>
    <row r="723" spans="1:12">
      <c r="A723" s="229">
        <v>30</v>
      </c>
      <c r="B723" s="230" t="s">
        <v>548</v>
      </c>
      <c r="C723" s="230" t="s">
        <v>549</v>
      </c>
      <c r="D723" s="231">
        <v>43195</v>
      </c>
      <c r="E723" s="232">
        <v>3</v>
      </c>
      <c r="F723" s="232">
        <v>18</v>
      </c>
      <c r="G723" s="168">
        <v>1325.5</v>
      </c>
      <c r="H723" s="169">
        <v>233</v>
      </c>
      <c r="I723" s="170">
        <v>1</v>
      </c>
      <c r="J723" s="171">
        <v>20</v>
      </c>
      <c r="K723" s="233">
        <v>6996.5</v>
      </c>
      <c r="L723" s="234">
        <v>1520</v>
      </c>
    </row>
    <row r="724" spans="1:12">
      <c r="A724" s="229">
        <v>31</v>
      </c>
      <c r="B724" s="230" t="s">
        <v>443</v>
      </c>
      <c r="C724" s="230" t="s">
        <v>444</v>
      </c>
      <c r="D724" s="231">
        <v>43167</v>
      </c>
      <c r="E724" s="232">
        <v>7</v>
      </c>
      <c r="F724" s="232">
        <v>46</v>
      </c>
      <c r="G724" s="168">
        <v>1237.4000000000001</v>
      </c>
      <c r="H724" s="169">
        <v>309</v>
      </c>
      <c r="I724" s="170">
        <v>13</v>
      </c>
      <c r="J724" s="171">
        <v>24</v>
      </c>
      <c r="K724" s="233">
        <v>369008.91000000102</v>
      </c>
      <c r="L724" s="234">
        <v>75041</v>
      </c>
    </row>
    <row r="725" spans="1:12">
      <c r="A725" s="229">
        <v>32</v>
      </c>
      <c r="B725" s="230" t="s">
        <v>523</v>
      </c>
      <c r="C725" s="230" t="s">
        <v>132</v>
      </c>
      <c r="D725" s="231">
        <v>43188</v>
      </c>
      <c r="E725" s="232">
        <v>4</v>
      </c>
      <c r="F725" s="232">
        <v>25</v>
      </c>
      <c r="G725" s="168">
        <v>1217.5</v>
      </c>
      <c r="H725" s="169">
        <v>240</v>
      </c>
      <c r="I725" s="170">
        <v>3</v>
      </c>
      <c r="J725" s="171">
        <v>27</v>
      </c>
      <c r="K725" s="233">
        <v>12241.32</v>
      </c>
      <c r="L725" s="234">
        <v>2706</v>
      </c>
    </row>
    <row r="726" spans="1:12">
      <c r="A726" s="229">
        <v>33</v>
      </c>
      <c r="B726" s="230" t="s">
        <v>490</v>
      </c>
      <c r="C726" s="230" t="s">
        <v>491</v>
      </c>
      <c r="D726" s="231">
        <v>43181</v>
      </c>
      <c r="E726" s="232">
        <v>5</v>
      </c>
      <c r="F726" s="232">
        <v>32</v>
      </c>
      <c r="G726" s="168">
        <v>1161.4000000000001</v>
      </c>
      <c r="H726" s="169">
        <v>200</v>
      </c>
      <c r="I726" s="170">
        <v>7</v>
      </c>
      <c r="J726" s="171">
        <v>23</v>
      </c>
      <c r="K726" s="233">
        <v>132346.43</v>
      </c>
      <c r="L726" s="234">
        <v>24449</v>
      </c>
    </row>
    <row r="727" spans="1:12">
      <c r="A727" s="229">
        <v>34</v>
      </c>
      <c r="B727" s="230" t="s">
        <v>369</v>
      </c>
      <c r="C727" s="230" t="s">
        <v>293</v>
      </c>
      <c r="D727" s="231">
        <v>43195</v>
      </c>
      <c r="E727" s="232">
        <v>3</v>
      </c>
      <c r="F727" s="232">
        <v>18</v>
      </c>
      <c r="G727" s="168">
        <v>952.3</v>
      </c>
      <c r="H727" s="169">
        <v>184</v>
      </c>
      <c r="I727" s="170">
        <v>5</v>
      </c>
      <c r="J727" s="171">
        <v>19</v>
      </c>
      <c r="K727" s="233">
        <v>12642.02</v>
      </c>
      <c r="L727" s="234">
        <v>2550</v>
      </c>
    </row>
    <row r="728" spans="1:12">
      <c r="A728" s="229">
        <v>35</v>
      </c>
      <c r="B728" s="230" t="s">
        <v>332</v>
      </c>
      <c r="C728" s="230" t="s">
        <v>28</v>
      </c>
      <c r="D728" s="231">
        <v>43132</v>
      </c>
      <c r="E728" s="232">
        <v>12</v>
      </c>
      <c r="F728" s="232">
        <v>81</v>
      </c>
      <c r="G728" s="168">
        <v>669.5</v>
      </c>
      <c r="H728" s="169">
        <v>108</v>
      </c>
      <c r="I728" s="170">
        <v>1</v>
      </c>
      <c r="J728" s="171">
        <v>4</v>
      </c>
      <c r="K728" s="233">
        <v>215828.52</v>
      </c>
      <c r="L728" s="234">
        <v>39776</v>
      </c>
    </row>
    <row r="729" spans="1:12">
      <c r="A729" s="229">
        <v>36</v>
      </c>
      <c r="B729" s="230" t="s">
        <v>286</v>
      </c>
      <c r="C729" s="230" t="s">
        <v>287</v>
      </c>
      <c r="D729" s="231">
        <v>43118</v>
      </c>
      <c r="E729" s="232">
        <v>14</v>
      </c>
      <c r="F729" s="232">
        <v>94</v>
      </c>
      <c r="G729" s="168">
        <v>552.1</v>
      </c>
      <c r="H729" s="169">
        <v>89</v>
      </c>
      <c r="I729" s="170">
        <v>1</v>
      </c>
      <c r="J729" s="171">
        <v>4</v>
      </c>
      <c r="K729" s="233">
        <v>142032.85</v>
      </c>
      <c r="L729" s="234">
        <v>26418</v>
      </c>
    </row>
    <row r="730" spans="1:12">
      <c r="A730" s="229">
        <v>37</v>
      </c>
      <c r="B730" s="230" t="s">
        <v>307</v>
      </c>
      <c r="C730" s="230" t="s">
        <v>28</v>
      </c>
      <c r="D730" s="231">
        <v>43125</v>
      </c>
      <c r="E730" s="232">
        <v>13</v>
      </c>
      <c r="F730" s="232">
        <v>88</v>
      </c>
      <c r="G730" s="168">
        <v>529.1</v>
      </c>
      <c r="H730" s="169">
        <v>82</v>
      </c>
      <c r="I730" s="170">
        <v>2</v>
      </c>
      <c r="J730" s="171">
        <v>7</v>
      </c>
      <c r="K730" s="233">
        <v>989114.550000004</v>
      </c>
      <c r="L730" s="234">
        <v>182418</v>
      </c>
    </row>
    <row r="731" spans="1:12">
      <c r="A731" s="229">
        <v>38</v>
      </c>
      <c r="B731" s="230" t="s">
        <v>472</v>
      </c>
      <c r="C731" s="230" t="s">
        <v>473</v>
      </c>
      <c r="D731" s="231">
        <v>43174</v>
      </c>
      <c r="E731" s="232">
        <v>4</v>
      </c>
      <c r="F731" s="232">
        <v>22</v>
      </c>
      <c r="G731" s="168">
        <v>449.3</v>
      </c>
      <c r="H731" s="169">
        <v>91</v>
      </c>
      <c r="I731" s="170">
        <v>1</v>
      </c>
      <c r="J731" s="171">
        <v>1</v>
      </c>
      <c r="K731" s="233">
        <v>6531.56</v>
      </c>
      <c r="L731" s="234">
        <v>1346</v>
      </c>
    </row>
    <row r="732" spans="1:12">
      <c r="A732" s="229">
        <v>39</v>
      </c>
      <c r="B732" s="230" t="s">
        <v>495</v>
      </c>
      <c r="C732" s="230" t="s">
        <v>496</v>
      </c>
      <c r="D732" s="231">
        <v>43181</v>
      </c>
      <c r="E732" s="232">
        <v>5</v>
      </c>
      <c r="F732" s="232">
        <v>32</v>
      </c>
      <c r="G732" s="168">
        <v>448</v>
      </c>
      <c r="H732" s="169">
        <v>84</v>
      </c>
      <c r="I732" s="170">
        <v>1</v>
      </c>
      <c r="J732" s="171">
        <v>11</v>
      </c>
      <c r="K732" s="233">
        <v>23397.84</v>
      </c>
      <c r="L732" s="234">
        <v>4848</v>
      </c>
    </row>
    <row r="733" spans="1:12">
      <c r="A733" s="229">
        <v>40</v>
      </c>
      <c r="B733" s="230" t="s">
        <v>185</v>
      </c>
      <c r="C733" s="230" t="s">
        <v>28</v>
      </c>
      <c r="D733" s="231">
        <v>43090</v>
      </c>
      <c r="E733" s="232">
        <v>18</v>
      </c>
      <c r="F733" s="232">
        <v>121</v>
      </c>
      <c r="G733" s="168">
        <v>432.9</v>
      </c>
      <c r="H733" s="169">
        <v>80</v>
      </c>
      <c r="I733" s="170">
        <v>1</v>
      </c>
      <c r="J733" s="171">
        <v>4</v>
      </c>
      <c r="K733" s="233">
        <v>1592250.57</v>
      </c>
      <c r="L733" s="234">
        <v>321631</v>
      </c>
    </row>
    <row r="734" spans="1:12">
      <c r="A734" s="175"/>
      <c r="B734" s="177"/>
      <c r="C734" s="177" t="s">
        <v>127</v>
      </c>
      <c r="D734" s="173" t="s">
        <v>127</v>
      </c>
      <c r="E734" s="174" t="s">
        <v>127</v>
      </c>
      <c r="F734" s="175" t="s">
        <v>127</v>
      </c>
      <c r="G734" s="176" t="s">
        <v>127</v>
      </c>
      <c r="H734" s="175" t="s">
        <v>127</v>
      </c>
      <c r="I734" s="177" t="s">
        <v>127</v>
      </c>
      <c r="J734" s="178" t="s">
        <v>127</v>
      </c>
      <c r="K734" s="174" t="s">
        <v>127</v>
      </c>
      <c r="L734" s="175" t="s">
        <v>127</v>
      </c>
    </row>
    <row r="735" spans="1:12">
      <c r="A735" s="561" t="s">
        <v>601</v>
      </c>
      <c r="B735" s="561"/>
      <c r="C735" s="172"/>
      <c r="D735" s="173"/>
      <c r="E735" s="174"/>
      <c r="F735" s="175"/>
      <c r="G735" s="176"/>
      <c r="H735" s="175"/>
      <c r="I735" s="177"/>
      <c r="J735" s="41"/>
      <c r="K735" s="174"/>
      <c r="L735" s="175"/>
    </row>
    <row r="736" spans="1:12" ht="15.75">
      <c r="A736" s="560" t="s">
        <v>623</v>
      </c>
      <c r="B736" s="560"/>
      <c r="C736" s="560"/>
      <c r="D736" s="560"/>
      <c r="E736" s="560"/>
      <c r="F736" s="560"/>
      <c r="G736" s="560"/>
      <c r="H736" s="560"/>
      <c r="I736" s="560"/>
      <c r="J736" s="560"/>
      <c r="K736" s="560"/>
      <c r="L736" s="560"/>
    </row>
    <row r="737" spans="1:12" ht="15">
      <c r="A737" s="165"/>
      <c r="B737" s="165"/>
      <c r="C737" s="165"/>
      <c r="D737" s="165"/>
      <c r="E737" s="166"/>
      <c r="F737" s="166"/>
      <c r="G737" s="166"/>
      <c r="H737" s="166"/>
      <c r="I737" s="165"/>
      <c r="J737" s="167"/>
      <c r="K737" s="165"/>
      <c r="L737" s="165"/>
    </row>
    <row r="738" spans="1:12">
      <c r="A738" s="562" t="s">
        <v>250</v>
      </c>
      <c r="B738" s="562"/>
      <c r="C738" s="562"/>
      <c r="D738" s="562"/>
      <c r="E738" s="563" t="s">
        <v>14</v>
      </c>
      <c r="F738" s="563"/>
      <c r="G738" s="564" t="s">
        <v>982</v>
      </c>
      <c r="H738" s="564"/>
      <c r="I738" s="564"/>
      <c r="J738" s="564"/>
      <c r="K738" s="565" t="s">
        <v>248</v>
      </c>
      <c r="L738" s="565"/>
    </row>
    <row r="739" spans="1:12" ht="24">
      <c r="A739" s="345" t="s">
        <v>9</v>
      </c>
      <c r="B739" s="148" t="s">
        <v>246</v>
      </c>
      <c r="C739" s="148" t="s">
        <v>247</v>
      </c>
      <c r="D739" s="235" t="s">
        <v>16</v>
      </c>
      <c r="E739" s="346" t="s">
        <v>18</v>
      </c>
      <c r="F739" s="346" t="s">
        <v>17</v>
      </c>
      <c r="G739" s="151" t="s">
        <v>19</v>
      </c>
      <c r="H739" s="152" t="s">
        <v>4</v>
      </c>
      <c r="I739" s="236" t="s">
        <v>8</v>
      </c>
      <c r="J739" s="154" t="s">
        <v>20</v>
      </c>
      <c r="K739" s="347" t="s">
        <v>19</v>
      </c>
      <c r="L739" s="345" t="s">
        <v>4</v>
      </c>
    </row>
    <row r="740" spans="1:12">
      <c r="A740" s="187">
        <v>1</v>
      </c>
      <c r="B740" s="188" t="s">
        <v>603</v>
      </c>
      <c r="C740" s="188" t="s">
        <v>28</v>
      </c>
      <c r="D740" s="189">
        <v>43215</v>
      </c>
      <c r="E740" s="190">
        <v>1</v>
      </c>
      <c r="F740" s="190">
        <v>5</v>
      </c>
      <c r="G740" s="168">
        <v>969029.24999999802</v>
      </c>
      <c r="H740" s="169">
        <v>158666</v>
      </c>
      <c r="I740" s="170">
        <v>142</v>
      </c>
      <c r="J740" s="171">
        <v>1633</v>
      </c>
      <c r="K740" s="191">
        <v>1027512.4</v>
      </c>
      <c r="L740" s="192">
        <v>168310</v>
      </c>
    </row>
    <row r="741" spans="1:12">
      <c r="A741" s="229">
        <v>2</v>
      </c>
      <c r="B741" s="230" t="s">
        <v>567</v>
      </c>
      <c r="C741" s="230" t="s">
        <v>28</v>
      </c>
      <c r="D741" s="231">
        <v>43202</v>
      </c>
      <c r="E741" s="232">
        <v>3</v>
      </c>
      <c r="F741" s="232">
        <v>18</v>
      </c>
      <c r="G741" s="168">
        <v>101289.13</v>
      </c>
      <c r="H741" s="169">
        <v>18686</v>
      </c>
      <c r="I741" s="170">
        <v>73</v>
      </c>
      <c r="J741" s="171">
        <v>926</v>
      </c>
      <c r="K741" s="233">
        <v>506078.33</v>
      </c>
      <c r="L741" s="234">
        <v>89259</v>
      </c>
    </row>
    <row r="742" spans="1:12">
      <c r="A742" s="229">
        <v>3</v>
      </c>
      <c r="B742" s="230" t="s">
        <v>589</v>
      </c>
      <c r="C742" s="230" t="s">
        <v>28</v>
      </c>
      <c r="D742" s="231">
        <v>43209</v>
      </c>
      <c r="E742" s="232">
        <v>2</v>
      </c>
      <c r="F742" s="232">
        <v>11</v>
      </c>
      <c r="G742" s="168">
        <v>74506.129999999903</v>
      </c>
      <c r="H742" s="169">
        <v>13807</v>
      </c>
      <c r="I742" s="170">
        <v>47</v>
      </c>
      <c r="J742" s="171">
        <v>689</v>
      </c>
      <c r="K742" s="233">
        <v>187128.52</v>
      </c>
      <c r="L742" s="234">
        <v>34980</v>
      </c>
    </row>
    <row r="743" spans="1:12">
      <c r="A743" s="229">
        <v>4</v>
      </c>
      <c r="B743" s="230" t="s">
        <v>590</v>
      </c>
      <c r="C743" s="230" t="s">
        <v>28</v>
      </c>
      <c r="D743" s="231">
        <v>43209</v>
      </c>
      <c r="E743" s="232">
        <v>2</v>
      </c>
      <c r="F743" s="232">
        <v>11</v>
      </c>
      <c r="G743" s="168">
        <v>68869.990000000005</v>
      </c>
      <c r="H743" s="169">
        <v>12520</v>
      </c>
      <c r="I743" s="170">
        <v>36</v>
      </c>
      <c r="J743" s="171">
        <v>558</v>
      </c>
      <c r="K743" s="233">
        <v>156724.04</v>
      </c>
      <c r="L743" s="234">
        <v>28746</v>
      </c>
    </row>
    <row r="744" spans="1:12">
      <c r="A744" s="229">
        <v>5</v>
      </c>
      <c r="B744" s="230" t="s">
        <v>517</v>
      </c>
      <c r="C744" s="230" t="s">
        <v>489</v>
      </c>
      <c r="D744" s="231">
        <v>43188</v>
      </c>
      <c r="E744" s="232">
        <v>5</v>
      </c>
      <c r="F744" s="232">
        <v>32</v>
      </c>
      <c r="G744" s="168">
        <v>66317.419999999896</v>
      </c>
      <c r="H744" s="169">
        <v>13114</v>
      </c>
      <c r="I744" s="170">
        <v>60</v>
      </c>
      <c r="J744" s="171">
        <v>613</v>
      </c>
      <c r="K744" s="233">
        <v>1042101.69</v>
      </c>
      <c r="L744" s="234">
        <v>207879</v>
      </c>
    </row>
    <row r="745" spans="1:12">
      <c r="A745" s="229">
        <v>6</v>
      </c>
      <c r="B745" s="230" t="s">
        <v>592</v>
      </c>
      <c r="C745" s="230" t="s">
        <v>132</v>
      </c>
      <c r="D745" s="231">
        <v>43209</v>
      </c>
      <c r="E745" s="232">
        <v>2</v>
      </c>
      <c r="F745" s="232">
        <v>11</v>
      </c>
      <c r="G745" s="168">
        <v>51234.64</v>
      </c>
      <c r="H745" s="169">
        <v>10167</v>
      </c>
      <c r="I745" s="170">
        <v>72</v>
      </c>
      <c r="J745" s="171">
        <v>588</v>
      </c>
      <c r="K745" s="233">
        <v>96381.629999999801</v>
      </c>
      <c r="L745" s="234">
        <v>19151</v>
      </c>
    </row>
    <row r="746" spans="1:12">
      <c r="A746" s="229">
        <v>7</v>
      </c>
      <c r="B746" s="230" t="s">
        <v>591</v>
      </c>
      <c r="C746" s="230" t="s">
        <v>28</v>
      </c>
      <c r="D746" s="231">
        <v>43209</v>
      </c>
      <c r="E746" s="232">
        <v>2</v>
      </c>
      <c r="F746" s="232">
        <v>11</v>
      </c>
      <c r="G746" s="168">
        <v>35561.33</v>
      </c>
      <c r="H746" s="169">
        <v>6574</v>
      </c>
      <c r="I746" s="170">
        <v>40</v>
      </c>
      <c r="J746" s="171">
        <v>506</v>
      </c>
      <c r="K746" s="233">
        <v>91760.449999999793</v>
      </c>
      <c r="L746" s="234">
        <v>17219</v>
      </c>
    </row>
    <row r="747" spans="1:12">
      <c r="A747" s="187">
        <v>8</v>
      </c>
      <c r="B747" s="188" t="s">
        <v>615</v>
      </c>
      <c r="C747" s="188" t="s">
        <v>616</v>
      </c>
      <c r="D747" s="189">
        <v>43215</v>
      </c>
      <c r="E747" s="190">
        <v>1</v>
      </c>
      <c r="F747" s="190">
        <v>5</v>
      </c>
      <c r="G747" s="168">
        <v>28245.84</v>
      </c>
      <c r="H747" s="169">
        <v>5277</v>
      </c>
      <c r="I747" s="170">
        <v>28</v>
      </c>
      <c r="J747" s="171">
        <v>476</v>
      </c>
      <c r="K747" s="191">
        <v>28245.84</v>
      </c>
      <c r="L747" s="192">
        <v>5277</v>
      </c>
    </row>
    <row r="748" spans="1:12">
      <c r="A748" s="187">
        <v>9</v>
      </c>
      <c r="B748" s="188" t="s">
        <v>617</v>
      </c>
      <c r="C748" s="188" t="s">
        <v>618</v>
      </c>
      <c r="D748" s="189">
        <v>43215</v>
      </c>
      <c r="E748" s="190">
        <v>1</v>
      </c>
      <c r="F748" s="190">
        <v>5</v>
      </c>
      <c r="G748" s="168">
        <v>23873.23</v>
      </c>
      <c r="H748" s="169">
        <v>4379</v>
      </c>
      <c r="I748" s="170">
        <v>22</v>
      </c>
      <c r="J748" s="171">
        <v>301</v>
      </c>
      <c r="K748" s="191">
        <v>23873.23</v>
      </c>
      <c r="L748" s="192">
        <v>4970</v>
      </c>
    </row>
    <row r="749" spans="1:12">
      <c r="A749" s="229">
        <v>10</v>
      </c>
      <c r="B749" s="230" t="s">
        <v>568</v>
      </c>
      <c r="C749" s="230" t="s">
        <v>489</v>
      </c>
      <c r="D749" s="231">
        <v>43202</v>
      </c>
      <c r="E749" s="232">
        <v>3</v>
      </c>
      <c r="F749" s="232">
        <v>18</v>
      </c>
      <c r="G749" s="168">
        <v>20755.07</v>
      </c>
      <c r="H749" s="169">
        <v>3766</v>
      </c>
      <c r="I749" s="170">
        <v>33</v>
      </c>
      <c r="J749" s="171">
        <v>287</v>
      </c>
      <c r="K749" s="233">
        <v>159294.53</v>
      </c>
      <c r="L749" s="234">
        <v>29343</v>
      </c>
    </row>
    <row r="750" spans="1:12">
      <c r="A750" s="187">
        <v>11</v>
      </c>
      <c r="B750" s="188" t="s">
        <v>550</v>
      </c>
      <c r="C750" s="188" t="s">
        <v>551</v>
      </c>
      <c r="D750" s="189">
        <v>43215</v>
      </c>
      <c r="E750" s="190">
        <v>1</v>
      </c>
      <c r="F750" s="190">
        <v>5</v>
      </c>
      <c r="G750" s="168">
        <v>18308.5</v>
      </c>
      <c r="H750" s="169">
        <v>3318</v>
      </c>
      <c r="I750" s="170">
        <v>19</v>
      </c>
      <c r="J750" s="171">
        <v>250</v>
      </c>
      <c r="K750" s="191">
        <v>21403.9</v>
      </c>
      <c r="L750" s="192">
        <v>4269</v>
      </c>
    </row>
    <row r="751" spans="1:12">
      <c r="A751" s="229">
        <v>12</v>
      </c>
      <c r="B751" s="230" t="s">
        <v>569</v>
      </c>
      <c r="C751" s="230" t="s">
        <v>31</v>
      </c>
      <c r="D751" s="231">
        <v>43202</v>
      </c>
      <c r="E751" s="232">
        <v>3</v>
      </c>
      <c r="F751" s="232">
        <v>18</v>
      </c>
      <c r="G751" s="168">
        <v>16458.37</v>
      </c>
      <c r="H751" s="169">
        <v>3082</v>
      </c>
      <c r="I751" s="170">
        <v>26</v>
      </c>
      <c r="J751" s="171">
        <v>255</v>
      </c>
      <c r="K751" s="233">
        <v>104917.28</v>
      </c>
      <c r="L751" s="234">
        <v>20252</v>
      </c>
    </row>
    <row r="752" spans="1:12">
      <c r="A752" s="229">
        <v>13</v>
      </c>
      <c r="B752" s="230" t="s">
        <v>542</v>
      </c>
      <c r="C752" s="230" t="s">
        <v>132</v>
      </c>
      <c r="D752" s="231">
        <v>43195</v>
      </c>
      <c r="E752" s="232">
        <v>4</v>
      </c>
      <c r="F752" s="232">
        <v>25</v>
      </c>
      <c r="G752" s="168">
        <v>14002.28</v>
      </c>
      <c r="H752" s="169">
        <v>2480</v>
      </c>
      <c r="I752" s="170">
        <v>11</v>
      </c>
      <c r="J752" s="171">
        <v>140</v>
      </c>
      <c r="K752" s="233">
        <v>162134.47</v>
      </c>
      <c r="L752" s="234">
        <v>29536</v>
      </c>
    </row>
    <row r="753" spans="1:12">
      <c r="A753" s="187">
        <v>14</v>
      </c>
      <c r="B753" s="188" t="s">
        <v>619</v>
      </c>
      <c r="C753" s="188" t="s">
        <v>35</v>
      </c>
      <c r="D753" s="189">
        <v>43215</v>
      </c>
      <c r="E753" s="190">
        <v>1</v>
      </c>
      <c r="F753" s="190">
        <v>5</v>
      </c>
      <c r="G753" s="168">
        <v>10943.42</v>
      </c>
      <c r="H753" s="169">
        <v>2020</v>
      </c>
      <c r="I753" s="170">
        <v>17</v>
      </c>
      <c r="J753" s="171">
        <v>246</v>
      </c>
      <c r="K753" s="191">
        <v>10943.42</v>
      </c>
      <c r="L753" s="192">
        <v>2020</v>
      </c>
    </row>
    <row r="754" spans="1:12">
      <c r="A754" s="229">
        <v>15</v>
      </c>
      <c r="B754" s="230" t="s">
        <v>519</v>
      </c>
      <c r="C754" s="230" t="s">
        <v>28</v>
      </c>
      <c r="D754" s="231">
        <v>43188</v>
      </c>
      <c r="E754" s="232">
        <v>5</v>
      </c>
      <c r="F754" s="232">
        <v>32</v>
      </c>
      <c r="G754" s="168">
        <v>7595.29</v>
      </c>
      <c r="H754" s="169">
        <v>1410</v>
      </c>
      <c r="I754" s="170">
        <v>26</v>
      </c>
      <c r="J754" s="171">
        <v>124</v>
      </c>
      <c r="K754" s="233">
        <v>634240.82000000204</v>
      </c>
      <c r="L754" s="234">
        <v>109918</v>
      </c>
    </row>
    <row r="755" spans="1:12">
      <c r="A755" s="229">
        <v>16</v>
      </c>
      <c r="B755" s="230" t="s">
        <v>570</v>
      </c>
      <c r="C755" s="230" t="s">
        <v>134</v>
      </c>
      <c r="D755" s="231">
        <v>43202</v>
      </c>
      <c r="E755" s="232">
        <v>3</v>
      </c>
      <c r="F755" s="232">
        <v>18</v>
      </c>
      <c r="G755" s="168">
        <v>7215.83</v>
      </c>
      <c r="H755" s="169">
        <v>1310</v>
      </c>
      <c r="I755" s="170">
        <v>10</v>
      </c>
      <c r="J755" s="171">
        <v>107</v>
      </c>
      <c r="K755" s="233">
        <v>41182.93</v>
      </c>
      <c r="L755" s="234">
        <v>7596</v>
      </c>
    </row>
    <row r="756" spans="1:12">
      <c r="A756" s="229">
        <v>17</v>
      </c>
      <c r="B756" s="230" t="s">
        <v>571</v>
      </c>
      <c r="C756" s="230" t="s">
        <v>526</v>
      </c>
      <c r="D756" s="231">
        <v>43202</v>
      </c>
      <c r="E756" s="232">
        <v>3</v>
      </c>
      <c r="F756" s="232">
        <v>18</v>
      </c>
      <c r="G756" s="168">
        <v>6587.67</v>
      </c>
      <c r="H756" s="169">
        <v>1333</v>
      </c>
      <c r="I756" s="170">
        <v>18</v>
      </c>
      <c r="J756" s="171">
        <v>97</v>
      </c>
      <c r="K756" s="233">
        <v>36274.5</v>
      </c>
      <c r="L756" s="234">
        <v>7195</v>
      </c>
    </row>
    <row r="757" spans="1:12">
      <c r="A757" s="229">
        <v>18</v>
      </c>
      <c r="B757" s="230" t="s">
        <v>460</v>
      </c>
      <c r="C757" s="230" t="s">
        <v>29</v>
      </c>
      <c r="D757" s="231">
        <v>43174</v>
      </c>
      <c r="E757" s="232">
        <v>7</v>
      </c>
      <c r="F757" s="232">
        <v>46</v>
      </c>
      <c r="G757" s="168">
        <v>6304.82</v>
      </c>
      <c r="H757" s="169">
        <v>1176</v>
      </c>
      <c r="I757" s="170">
        <v>20</v>
      </c>
      <c r="J757" s="171">
        <v>113</v>
      </c>
      <c r="K757" s="233">
        <v>1371970.15</v>
      </c>
      <c r="L757" s="234">
        <v>245534</v>
      </c>
    </row>
    <row r="758" spans="1:12">
      <c r="A758" s="229">
        <v>19</v>
      </c>
      <c r="B758" s="230" t="s">
        <v>593</v>
      </c>
      <c r="C758" s="230" t="s">
        <v>594</v>
      </c>
      <c r="D758" s="231">
        <v>43209</v>
      </c>
      <c r="E758" s="232">
        <v>2</v>
      </c>
      <c r="F758" s="232">
        <v>11</v>
      </c>
      <c r="G758" s="168">
        <v>5132.2700000000004</v>
      </c>
      <c r="H758" s="169">
        <v>934</v>
      </c>
      <c r="I758" s="170">
        <v>13</v>
      </c>
      <c r="J758" s="171">
        <v>85</v>
      </c>
      <c r="K758" s="233">
        <v>16212.93</v>
      </c>
      <c r="L758" s="234">
        <v>2947</v>
      </c>
    </row>
    <row r="759" spans="1:12">
      <c r="A759" s="229">
        <v>20</v>
      </c>
      <c r="B759" s="230" t="s">
        <v>487</v>
      </c>
      <c r="C759" s="230" t="s">
        <v>29</v>
      </c>
      <c r="D759" s="231">
        <v>43181</v>
      </c>
      <c r="E759" s="232">
        <v>6</v>
      </c>
      <c r="F759" s="232">
        <v>39</v>
      </c>
      <c r="G759" s="168">
        <v>4440.6000000000004</v>
      </c>
      <c r="H759" s="169">
        <v>932</v>
      </c>
      <c r="I759" s="170">
        <v>20</v>
      </c>
      <c r="J759" s="171">
        <v>66</v>
      </c>
      <c r="K759" s="233">
        <v>488628.76</v>
      </c>
      <c r="L759" s="234">
        <v>99001</v>
      </c>
    </row>
    <row r="760" spans="1:12">
      <c r="A760" s="187">
        <v>21</v>
      </c>
      <c r="B760" s="188" t="s">
        <v>620</v>
      </c>
      <c r="C760" s="188" t="s">
        <v>134</v>
      </c>
      <c r="D760" s="189">
        <v>43215</v>
      </c>
      <c r="E760" s="190">
        <v>1</v>
      </c>
      <c r="F760" s="190">
        <v>5</v>
      </c>
      <c r="G760" s="168">
        <v>4146.62</v>
      </c>
      <c r="H760" s="169">
        <v>859</v>
      </c>
      <c r="I760" s="170">
        <v>18</v>
      </c>
      <c r="J760" s="171">
        <v>113</v>
      </c>
      <c r="K760" s="191">
        <v>4146.62</v>
      </c>
      <c r="L760" s="192">
        <v>859</v>
      </c>
    </row>
    <row r="761" spans="1:12">
      <c r="A761" s="229">
        <v>22</v>
      </c>
      <c r="B761" s="230" t="s">
        <v>572</v>
      </c>
      <c r="C761" s="230" t="s">
        <v>35</v>
      </c>
      <c r="D761" s="231">
        <v>43202</v>
      </c>
      <c r="E761" s="232">
        <v>3</v>
      </c>
      <c r="F761" s="232">
        <v>18</v>
      </c>
      <c r="G761" s="168">
        <v>3448.02</v>
      </c>
      <c r="H761" s="169">
        <v>600</v>
      </c>
      <c r="I761" s="170">
        <v>7</v>
      </c>
      <c r="J761" s="171">
        <v>45</v>
      </c>
      <c r="K761" s="233">
        <v>30935.16</v>
      </c>
      <c r="L761" s="234">
        <v>5536</v>
      </c>
    </row>
    <row r="762" spans="1:12">
      <c r="A762" s="229">
        <v>23</v>
      </c>
      <c r="B762" s="230" t="s">
        <v>544</v>
      </c>
      <c r="C762" s="230" t="s">
        <v>372</v>
      </c>
      <c r="D762" s="231">
        <v>32888</v>
      </c>
      <c r="E762" s="232">
        <v>4</v>
      </c>
      <c r="F762" s="232">
        <v>26</v>
      </c>
      <c r="G762" s="168">
        <v>3351.06</v>
      </c>
      <c r="H762" s="169">
        <v>625</v>
      </c>
      <c r="I762" s="170">
        <v>5</v>
      </c>
      <c r="J762" s="171">
        <v>53</v>
      </c>
      <c r="K762" s="233">
        <v>30442.01</v>
      </c>
      <c r="L762" s="234">
        <v>5809</v>
      </c>
    </row>
    <row r="763" spans="1:12">
      <c r="A763" s="229">
        <v>24</v>
      </c>
      <c r="B763" s="230" t="s">
        <v>385</v>
      </c>
      <c r="C763" s="230" t="s">
        <v>28</v>
      </c>
      <c r="D763" s="231">
        <v>43146</v>
      </c>
      <c r="E763" s="232">
        <v>11</v>
      </c>
      <c r="F763" s="232">
        <v>74</v>
      </c>
      <c r="G763" s="168">
        <v>3260.05</v>
      </c>
      <c r="H763" s="169">
        <v>583</v>
      </c>
      <c r="I763" s="170">
        <v>6</v>
      </c>
      <c r="J763" s="171">
        <v>39</v>
      </c>
      <c r="K763" s="233">
        <v>1723322.45999999</v>
      </c>
      <c r="L763" s="234">
        <v>304383</v>
      </c>
    </row>
    <row r="764" spans="1:12">
      <c r="A764" s="229">
        <v>25</v>
      </c>
      <c r="B764" s="230" t="s">
        <v>417</v>
      </c>
      <c r="C764" s="230" t="s">
        <v>28</v>
      </c>
      <c r="D764" s="231">
        <v>43160</v>
      </c>
      <c r="E764" s="232">
        <v>9</v>
      </c>
      <c r="F764" s="232">
        <v>60</v>
      </c>
      <c r="G764" s="168">
        <v>2860.48</v>
      </c>
      <c r="H764" s="169">
        <v>513</v>
      </c>
      <c r="I764" s="170">
        <v>6</v>
      </c>
      <c r="J764" s="171">
        <v>42</v>
      </c>
      <c r="K764" s="233">
        <v>984151.31000000495</v>
      </c>
      <c r="L764" s="234">
        <v>177382</v>
      </c>
    </row>
    <row r="765" spans="1:12">
      <c r="A765" s="187">
        <v>26</v>
      </c>
      <c r="B765" s="188" t="s">
        <v>621</v>
      </c>
      <c r="C765" s="188" t="s">
        <v>132</v>
      </c>
      <c r="D765" s="189">
        <v>43215</v>
      </c>
      <c r="E765" s="190">
        <v>1</v>
      </c>
      <c r="F765" s="190">
        <v>5</v>
      </c>
      <c r="G765" s="168">
        <v>2777.5</v>
      </c>
      <c r="H765" s="169">
        <v>549</v>
      </c>
      <c r="I765" s="170">
        <v>1</v>
      </c>
      <c r="J765" s="171">
        <v>20</v>
      </c>
      <c r="K765" s="191">
        <v>3029.5</v>
      </c>
      <c r="L765" s="192">
        <v>720</v>
      </c>
    </row>
    <row r="766" spans="1:12">
      <c r="A766" s="229">
        <v>27</v>
      </c>
      <c r="B766" s="230" t="s">
        <v>540</v>
      </c>
      <c r="C766" s="230" t="s">
        <v>541</v>
      </c>
      <c r="D766" s="231">
        <v>43195</v>
      </c>
      <c r="E766" s="232">
        <v>4</v>
      </c>
      <c r="F766" s="232">
        <v>25</v>
      </c>
      <c r="G766" s="168">
        <v>2032.42</v>
      </c>
      <c r="H766" s="169">
        <v>403</v>
      </c>
      <c r="I766" s="170">
        <v>18</v>
      </c>
      <c r="J766" s="171">
        <v>62</v>
      </c>
      <c r="K766" s="233">
        <v>248726.2</v>
      </c>
      <c r="L766" s="234">
        <v>43078</v>
      </c>
    </row>
    <row r="767" spans="1:12">
      <c r="A767" s="229">
        <v>28</v>
      </c>
      <c r="B767" s="230" t="s">
        <v>595</v>
      </c>
      <c r="C767" s="230" t="s">
        <v>551</v>
      </c>
      <c r="D767" s="231">
        <v>43209</v>
      </c>
      <c r="E767" s="232">
        <v>2</v>
      </c>
      <c r="F767" s="232">
        <v>11</v>
      </c>
      <c r="G767" s="168">
        <v>1814.44</v>
      </c>
      <c r="H767" s="169">
        <v>319</v>
      </c>
      <c r="I767" s="170">
        <v>6</v>
      </c>
      <c r="J767" s="171">
        <v>40</v>
      </c>
      <c r="K767" s="233">
        <v>9342.52</v>
      </c>
      <c r="L767" s="234">
        <v>2153</v>
      </c>
    </row>
    <row r="768" spans="1:12">
      <c r="A768" s="229">
        <v>29</v>
      </c>
      <c r="B768" s="230" t="s">
        <v>596</v>
      </c>
      <c r="C768" s="230" t="s">
        <v>597</v>
      </c>
      <c r="D768" s="231">
        <v>43209</v>
      </c>
      <c r="E768" s="232">
        <v>2</v>
      </c>
      <c r="F768" s="232">
        <v>11</v>
      </c>
      <c r="G768" s="168">
        <v>1274.17</v>
      </c>
      <c r="H768" s="169">
        <v>224</v>
      </c>
      <c r="I768" s="170">
        <v>10</v>
      </c>
      <c r="J768" s="171">
        <v>40</v>
      </c>
      <c r="K768" s="233">
        <v>5846.85</v>
      </c>
      <c r="L768" s="234">
        <v>1176</v>
      </c>
    </row>
    <row r="769" spans="1:12">
      <c r="A769" s="229">
        <v>30</v>
      </c>
      <c r="B769" s="230" t="s">
        <v>229</v>
      </c>
      <c r="C769" s="230" t="s">
        <v>29</v>
      </c>
      <c r="D769" s="231">
        <v>43111</v>
      </c>
      <c r="E769" s="232">
        <v>16</v>
      </c>
      <c r="F769" s="232">
        <v>109</v>
      </c>
      <c r="G769" s="168">
        <v>1195.51</v>
      </c>
      <c r="H769" s="169">
        <v>196</v>
      </c>
      <c r="I769" s="170">
        <v>3</v>
      </c>
      <c r="J769" s="171">
        <v>12</v>
      </c>
      <c r="K769" s="233">
        <v>666410.07999999903</v>
      </c>
      <c r="L769" s="234">
        <v>122412</v>
      </c>
    </row>
    <row r="770" spans="1:12">
      <c r="A770" s="229">
        <v>31</v>
      </c>
      <c r="B770" s="230" t="s">
        <v>573</v>
      </c>
      <c r="C770" s="230" t="s">
        <v>551</v>
      </c>
      <c r="D770" s="231">
        <v>43202</v>
      </c>
      <c r="E770" s="232">
        <v>3</v>
      </c>
      <c r="F770" s="232">
        <v>18</v>
      </c>
      <c r="G770" s="168">
        <v>1005.8</v>
      </c>
      <c r="H770" s="169">
        <v>196</v>
      </c>
      <c r="I770" s="170">
        <v>3</v>
      </c>
      <c r="J770" s="171">
        <v>20</v>
      </c>
      <c r="K770" s="233">
        <v>14447.48</v>
      </c>
      <c r="L770" s="234">
        <v>2987</v>
      </c>
    </row>
    <row r="771" spans="1:12">
      <c r="A771" s="229">
        <v>32</v>
      </c>
      <c r="B771" s="230" t="s">
        <v>548</v>
      </c>
      <c r="C771" s="230" t="s">
        <v>549</v>
      </c>
      <c r="D771" s="231">
        <v>43195</v>
      </c>
      <c r="E771" s="232">
        <v>4</v>
      </c>
      <c r="F771" s="232">
        <v>24</v>
      </c>
      <c r="G771" s="168">
        <v>990</v>
      </c>
      <c r="H771" s="169">
        <v>189</v>
      </c>
      <c r="I771" s="170">
        <v>1</v>
      </c>
      <c r="J771" s="171">
        <v>24</v>
      </c>
      <c r="K771" s="233">
        <v>8190</v>
      </c>
      <c r="L771" s="234">
        <v>1755</v>
      </c>
    </row>
    <row r="772" spans="1:12">
      <c r="A772" s="229">
        <v>33</v>
      </c>
      <c r="B772" s="230" t="s">
        <v>600</v>
      </c>
      <c r="C772" s="230" t="s">
        <v>28</v>
      </c>
      <c r="D772" s="231">
        <v>43209</v>
      </c>
      <c r="E772" s="232">
        <v>2</v>
      </c>
      <c r="F772" s="232">
        <v>11</v>
      </c>
      <c r="G772" s="168">
        <v>895.6</v>
      </c>
      <c r="H772" s="169">
        <v>159</v>
      </c>
      <c r="I772" s="170">
        <v>10</v>
      </c>
      <c r="J772" s="171">
        <v>37</v>
      </c>
      <c r="K772" s="233">
        <v>3150.02</v>
      </c>
      <c r="L772" s="234">
        <v>579</v>
      </c>
    </row>
    <row r="773" spans="1:12">
      <c r="A773" s="229">
        <v>34</v>
      </c>
      <c r="B773" s="230" t="s">
        <v>598</v>
      </c>
      <c r="C773" s="230" t="s">
        <v>599</v>
      </c>
      <c r="D773" s="231">
        <v>43209</v>
      </c>
      <c r="E773" s="232">
        <v>2</v>
      </c>
      <c r="F773" s="232">
        <v>11</v>
      </c>
      <c r="G773" s="168">
        <v>891.74</v>
      </c>
      <c r="H773" s="169">
        <v>157</v>
      </c>
      <c r="I773" s="170">
        <v>3</v>
      </c>
      <c r="J773" s="171">
        <v>19</v>
      </c>
      <c r="K773" s="233">
        <v>3972.82</v>
      </c>
      <c r="L773" s="234">
        <v>743</v>
      </c>
    </row>
    <row r="774" spans="1:12">
      <c r="A774" s="229">
        <v>35</v>
      </c>
      <c r="B774" s="230" t="s">
        <v>286</v>
      </c>
      <c r="C774" s="230" t="s">
        <v>287</v>
      </c>
      <c r="D774" s="231">
        <v>43118</v>
      </c>
      <c r="E774" s="232">
        <v>15</v>
      </c>
      <c r="F774" s="232">
        <v>101</v>
      </c>
      <c r="G774" s="168">
        <v>488</v>
      </c>
      <c r="H774" s="169">
        <v>83</v>
      </c>
      <c r="I774" s="170">
        <v>1</v>
      </c>
      <c r="J774" s="171">
        <v>5</v>
      </c>
      <c r="K774" s="233">
        <v>142687.04999999999</v>
      </c>
      <c r="L774" s="234">
        <v>26700</v>
      </c>
    </row>
    <row r="775" spans="1:12">
      <c r="A775" s="229">
        <v>36</v>
      </c>
      <c r="B775" s="230" t="s">
        <v>443</v>
      </c>
      <c r="C775" s="230" t="s">
        <v>444</v>
      </c>
      <c r="D775" s="231">
        <v>43167</v>
      </c>
      <c r="E775" s="232">
        <v>8</v>
      </c>
      <c r="F775" s="232">
        <v>53</v>
      </c>
      <c r="G775" s="168">
        <v>402.95</v>
      </c>
      <c r="H775" s="169">
        <v>76</v>
      </c>
      <c r="I775" s="170">
        <v>5</v>
      </c>
      <c r="J775" s="171">
        <v>12</v>
      </c>
      <c r="K775" s="233">
        <v>369882.56000000099</v>
      </c>
      <c r="L775" s="234">
        <v>75249</v>
      </c>
    </row>
    <row r="776" spans="1:12">
      <c r="A776" s="229">
        <v>37</v>
      </c>
      <c r="B776" s="230" t="s">
        <v>522</v>
      </c>
      <c r="C776" s="230" t="s">
        <v>29</v>
      </c>
      <c r="D776" s="231">
        <v>43188</v>
      </c>
      <c r="E776" s="232">
        <v>5</v>
      </c>
      <c r="F776" s="232">
        <v>32</v>
      </c>
      <c r="G776" s="168">
        <v>335.82</v>
      </c>
      <c r="H776" s="169">
        <v>59</v>
      </c>
      <c r="I776" s="170">
        <v>1</v>
      </c>
      <c r="J776" s="171">
        <v>5</v>
      </c>
      <c r="K776" s="233">
        <v>95475.720000000103</v>
      </c>
      <c r="L776" s="234">
        <v>17764</v>
      </c>
    </row>
    <row r="777" spans="1:12">
      <c r="A777" s="229">
        <v>38</v>
      </c>
      <c r="B777" s="230" t="s">
        <v>523</v>
      </c>
      <c r="C777" s="230" t="s">
        <v>132</v>
      </c>
      <c r="D777" s="231">
        <v>43188</v>
      </c>
      <c r="E777" s="232">
        <v>5</v>
      </c>
      <c r="F777" s="232">
        <v>32</v>
      </c>
      <c r="G777" s="168">
        <v>291</v>
      </c>
      <c r="H777" s="169">
        <v>49</v>
      </c>
      <c r="I777" s="170">
        <v>1</v>
      </c>
      <c r="J777" s="171">
        <v>5</v>
      </c>
      <c r="K777" s="233">
        <v>13085.82</v>
      </c>
      <c r="L777" s="234">
        <v>2880</v>
      </c>
    </row>
    <row r="778" spans="1:12">
      <c r="A778" s="229">
        <v>39</v>
      </c>
      <c r="B778" s="230" t="s">
        <v>330</v>
      </c>
      <c r="C778" s="230" t="s">
        <v>331</v>
      </c>
      <c r="D778" s="231">
        <v>43132</v>
      </c>
      <c r="E778" s="232">
        <v>13</v>
      </c>
      <c r="F778" s="232">
        <v>88</v>
      </c>
      <c r="G778" s="168">
        <v>258.10000000000002</v>
      </c>
      <c r="H778" s="169">
        <v>56</v>
      </c>
      <c r="I778" s="170">
        <v>4</v>
      </c>
      <c r="J778" s="171">
        <v>8</v>
      </c>
      <c r="K778" s="233">
        <v>544873.41000000096</v>
      </c>
      <c r="L778" s="234">
        <v>110839</v>
      </c>
    </row>
    <row r="779" spans="1:12">
      <c r="A779" s="229">
        <v>40</v>
      </c>
      <c r="B779" s="230" t="s">
        <v>494</v>
      </c>
      <c r="C779" s="230" t="s">
        <v>31</v>
      </c>
      <c r="D779" s="231">
        <v>43181</v>
      </c>
      <c r="E779" s="232">
        <v>6</v>
      </c>
      <c r="F779" s="232">
        <v>39</v>
      </c>
      <c r="G779" s="168">
        <v>228.16</v>
      </c>
      <c r="H779" s="169">
        <v>53</v>
      </c>
      <c r="I779" s="170">
        <v>2</v>
      </c>
      <c r="J779" s="171">
        <v>6</v>
      </c>
      <c r="K779" s="233">
        <v>20014.650000000001</v>
      </c>
      <c r="L779" s="234">
        <v>3595</v>
      </c>
    </row>
    <row r="780" spans="1:12">
      <c r="A780" s="175"/>
      <c r="B780" s="177"/>
      <c r="C780" s="177" t="s">
        <v>127</v>
      </c>
      <c r="D780" s="173" t="s">
        <v>127</v>
      </c>
      <c r="E780" s="174" t="s">
        <v>127</v>
      </c>
      <c r="F780" s="175" t="s">
        <v>127</v>
      </c>
      <c r="G780" s="176" t="s">
        <v>127</v>
      </c>
      <c r="H780" s="175" t="s">
        <v>127</v>
      </c>
      <c r="I780" s="177" t="s">
        <v>127</v>
      </c>
      <c r="J780" s="178" t="s">
        <v>127</v>
      </c>
      <c r="K780" s="174" t="s">
        <v>127</v>
      </c>
      <c r="L780" s="175" t="s">
        <v>127</v>
      </c>
    </row>
    <row r="781" spans="1:12">
      <c r="A781" s="561" t="s">
        <v>622</v>
      </c>
      <c r="B781" s="561"/>
      <c r="C781" s="172"/>
      <c r="D781" s="173"/>
      <c r="E781" s="174"/>
      <c r="F781" s="175"/>
      <c r="G781" s="176"/>
      <c r="H781" s="175"/>
      <c r="I781" s="177"/>
      <c r="J781" s="41"/>
      <c r="K781" s="174"/>
      <c r="L781" s="175"/>
    </row>
    <row r="782" spans="1:12" ht="15.75">
      <c r="A782" s="560" t="s">
        <v>647</v>
      </c>
      <c r="B782" s="560"/>
      <c r="C782" s="560"/>
      <c r="D782" s="560"/>
      <c r="E782" s="560"/>
      <c r="F782" s="560"/>
      <c r="G782" s="560"/>
      <c r="H782" s="560"/>
      <c r="I782" s="560"/>
      <c r="J782" s="560"/>
      <c r="K782" s="560"/>
      <c r="L782" s="560"/>
    </row>
    <row r="783" spans="1:12" ht="15">
      <c r="A783" s="165"/>
      <c r="B783" s="165"/>
      <c r="C783" s="165"/>
      <c r="D783" s="165"/>
      <c r="E783" s="166"/>
      <c r="F783" s="166"/>
      <c r="G783" s="166"/>
      <c r="H783" s="166"/>
      <c r="I783" s="165"/>
      <c r="J783" s="167"/>
      <c r="K783" s="165"/>
      <c r="L783" s="165"/>
    </row>
    <row r="784" spans="1:12">
      <c r="A784" s="562" t="s">
        <v>250</v>
      </c>
      <c r="B784" s="562"/>
      <c r="C784" s="562"/>
      <c r="D784" s="562"/>
      <c r="E784" s="563" t="s">
        <v>14</v>
      </c>
      <c r="F784" s="563"/>
      <c r="G784" s="564" t="s">
        <v>982</v>
      </c>
      <c r="H784" s="564"/>
      <c r="I784" s="564"/>
      <c r="J784" s="564"/>
      <c r="K784" s="565" t="s">
        <v>248</v>
      </c>
      <c r="L784" s="565"/>
    </row>
    <row r="785" spans="1:12" ht="24">
      <c r="A785" s="350" t="s">
        <v>9</v>
      </c>
      <c r="B785" s="148" t="s">
        <v>246</v>
      </c>
      <c r="C785" s="148" t="s">
        <v>247</v>
      </c>
      <c r="D785" s="235" t="s">
        <v>16</v>
      </c>
      <c r="E785" s="351" t="s">
        <v>18</v>
      </c>
      <c r="F785" s="351" t="s">
        <v>17</v>
      </c>
      <c r="G785" s="151" t="s">
        <v>19</v>
      </c>
      <c r="H785" s="152" t="s">
        <v>4</v>
      </c>
      <c r="I785" s="236" t="s">
        <v>8</v>
      </c>
      <c r="J785" s="154" t="s">
        <v>20</v>
      </c>
      <c r="K785" s="352" t="s">
        <v>19</v>
      </c>
      <c r="L785" s="350" t="s">
        <v>4</v>
      </c>
    </row>
    <row r="786" spans="1:12">
      <c r="A786" s="229">
        <v>1</v>
      </c>
      <c r="B786" s="230" t="s">
        <v>603</v>
      </c>
      <c r="C786" s="230" t="s">
        <v>28</v>
      </c>
      <c r="D786" s="231">
        <v>43215</v>
      </c>
      <c r="E786" s="232">
        <v>2</v>
      </c>
      <c r="F786" s="232">
        <v>12</v>
      </c>
      <c r="G786" s="168">
        <v>316719.31</v>
      </c>
      <c r="H786" s="169">
        <v>52065</v>
      </c>
      <c r="I786" s="170">
        <v>132</v>
      </c>
      <c r="J786" s="171">
        <v>1257</v>
      </c>
      <c r="K786" s="233">
        <v>1763256.6</v>
      </c>
      <c r="L786" s="234">
        <v>291068</v>
      </c>
    </row>
    <row r="787" spans="1:12">
      <c r="A787" s="187">
        <v>2</v>
      </c>
      <c r="B787" s="188" t="s">
        <v>629</v>
      </c>
      <c r="C787" s="188" t="s">
        <v>28</v>
      </c>
      <c r="D787" s="189">
        <v>43223</v>
      </c>
      <c r="E787" s="190">
        <v>1</v>
      </c>
      <c r="F787" s="190">
        <v>6</v>
      </c>
      <c r="G787" s="168">
        <v>90335.319999999905</v>
      </c>
      <c r="H787" s="169">
        <v>16763</v>
      </c>
      <c r="I787" s="170">
        <v>59</v>
      </c>
      <c r="J787" s="171">
        <v>848</v>
      </c>
      <c r="K787" s="191">
        <v>111655.93</v>
      </c>
      <c r="L787" s="192">
        <v>20827</v>
      </c>
    </row>
    <row r="788" spans="1:12">
      <c r="A788" s="229">
        <v>3</v>
      </c>
      <c r="B788" s="230" t="s">
        <v>567</v>
      </c>
      <c r="C788" s="230" t="s">
        <v>28</v>
      </c>
      <c r="D788" s="231">
        <v>43202</v>
      </c>
      <c r="E788" s="232">
        <v>4</v>
      </c>
      <c r="F788" s="232">
        <v>25</v>
      </c>
      <c r="G788" s="168">
        <v>37644.120000000003</v>
      </c>
      <c r="H788" s="169">
        <v>6991</v>
      </c>
      <c r="I788" s="170">
        <v>62</v>
      </c>
      <c r="J788" s="171">
        <v>535</v>
      </c>
      <c r="K788" s="233">
        <v>596276.71999999799</v>
      </c>
      <c r="L788" s="234">
        <v>106114</v>
      </c>
    </row>
    <row r="789" spans="1:12">
      <c r="A789" s="187">
        <v>4</v>
      </c>
      <c r="B789" s="188" t="s">
        <v>634</v>
      </c>
      <c r="C789" s="188" t="s">
        <v>28</v>
      </c>
      <c r="D789" s="189">
        <v>43223</v>
      </c>
      <c r="E789" s="190">
        <v>1</v>
      </c>
      <c r="F789" s="190">
        <v>4</v>
      </c>
      <c r="G789" s="168">
        <v>28026.1</v>
      </c>
      <c r="H789" s="169">
        <v>5149</v>
      </c>
      <c r="I789" s="170">
        <v>37</v>
      </c>
      <c r="J789" s="171">
        <v>541</v>
      </c>
      <c r="K789" s="191">
        <v>28026.1</v>
      </c>
      <c r="L789" s="192">
        <v>5149</v>
      </c>
    </row>
    <row r="790" spans="1:12">
      <c r="A790" s="229">
        <v>5</v>
      </c>
      <c r="B790" s="230" t="s">
        <v>590</v>
      </c>
      <c r="C790" s="230" t="s">
        <v>28</v>
      </c>
      <c r="D790" s="231">
        <v>43209</v>
      </c>
      <c r="E790" s="232">
        <v>3</v>
      </c>
      <c r="F790" s="232">
        <v>18</v>
      </c>
      <c r="G790" s="168">
        <v>25236.26</v>
      </c>
      <c r="H790" s="169">
        <v>4546</v>
      </c>
      <c r="I790" s="170">
        <v>33</v>
      </c>
      <c r="J790" s="171">
        <v>346</v>
      </c>
      <c r="K790" s="233">
        <v>218520.21000000101</v>
      </c>
      <c r="L790" s="234">
        <v>40149</v>
      </c>
    </row>
    <row r="791" spans="1:12">
      <c r="A791" s="229">
        <v>6</v>
      </c>
      <c r="B791" s="230" t="s">
        <v>517</v>
      </c>
      <c r="C791" s="230" t="s">
        <v>489</v>
      </c>
      <c r="D791" s="231">
        <v>43188</v>
      </c>
      <c r="E791" s="232">
        <v>6</v>
      </c>
      <c r="F791" s="232">
        <v>39</v>
      </c>
      <c r="G791" s="168">
        <v>24266.29</v>
      </c>
      <c r="H791" s="169">
        <v>4740</v>
      </c>
      <c r="I791" s="170">
        <v>61</v>
      </c>
      <c r="J791" s="171">
        <v>351</v>
      </c>
      <c r="K791" s="233">
        <v>1106582.81</v>
      </c>
      <c r="L791" s="234">
        <v>220850</v>
      </c>
    </row>
    <row r="792" spans="1:12">
      <c r="A792" s="229">
        <v>7</v>
      </c>
      <c r="B792" s="230" t="s">
        <v>589</v>
      </c>
      <c r="C792" s="230" t="s">
        <v>28</v>
      </c>
      <c r="D792" s="231">
        <v>43209</v>
      </c>
      <c r="E792" s="232">
        <v>3</v>
      </c>
      <c r="F792" s="232">
        <v>18</v>
      </c>
      <c r="G792" s="168">
        <v>20080.89</v>
      </c>
      <c r="H792" s="169">
        <v>3742</v>
      </c>
      <c r="I792" s="170">
        <v>42</v>
      </c>
      <c r="J792" s="171">
        <v>325</v>
      </c>
      <c r="K792" s="233">
        <v>248572.53000000099</v>
      </c>
      <c r="L792" s="234">
        <v>46671</v>
      </c>
    </row>
    <row r="793" spans="1:12">
      <c r="A793" s="229">
        <v>8</v>
      </c>
      <c r="B793" s="230" t="s">
        <v>592</v>
      </c>
      <c r="C793" s="230" t="s">
        <v>132</v>
      </c>
      <c r="D793" s="231">
        <v>43209</v>
      </c>
      <c r="E793" s="232">
        <v>3</v>
      </c>
      <c r="F793" s="232">
        <v>18</v>
      </c>
      <c r="G793" s="168">
        <v>15689.8</v>
      </c>
      <c r="H793" s="169">
        <v>3175</v>
      </c>
      <c r="I793" s="170">
        <v>56</v>
      </c>
      <c r="J793" s="171">
        <v>260</v>
      </c>
      <c r="K793" s="233">
        <v>139708.45000000001</v>
      </c>
      <c r="L793" s="234">
        <v>27846</v>
      </c>
    </row>
    <row r="794" spans="1:12">
      <c r="A794" s="187">
        <v>9</v>
      </c>
      <c r="B794" s="188" t="s">
        <v>635</v>
      </c>
      <c r="C794" s="188" t="s">
        <v>28</v>
      </c>
      <c r="D794" s="189">
        <v>43223</v>
      </c>
      <c r="E794" s="190">
        <v>1</v>
      </c>
      <c r="F794" s="190">
        <v>4</v>
      </c>
      <c r="G794" s="168">
        <v>14832.56</v>
      </c>
      <c r="H794" s="169">
        <v>2745</v>
      </c>
      <c r="I794" s="170">
        <v>24</v>
      </c>
      <c r="J794" s="171">
        <v>353</v>
      </c>
      <c r="K794" s="191">
        <v>14832.56</v>
      </c>
      <c r="L794" s="192">
        <v>2745</v>
      </c>
    </row>
    <row r="795" spans="1:12">
      <c r="A795" s="187">
        <v>10</v>
      </c>
      <c r="B795" s="188" t="s">
        <v>636</v>
      </c>
      <c r="C795" s="188" t="s">
        <v>31</v>
      </c>
      <c r="D795" s="189">
        <v>43223</v>
      </c>
      <c r="E795" s="190">
        <v>1</v>
      </c>
      <c r="F795" s="190">
        <v>4</v>
      </c>
      <c r="G795" s="168">
        <v>14164.91</v>
      </c>
      <c r="H795" s="169">
        <v>2651</v>
      </c>
      <c r="I795" s="170">
        <v>43</v>
      </c>
      <c r="J795" s="171">
        <v>449</v>
      </c>
      <c r="K795" s="191">
        <v>14229.91</v>
      </c>
      <c r="L795" s="192">
        <v>2711</v>
      </c>
    </row>
    <row r="796" spans="1:12">
      <c r="A796" s="229">
        <v>11</v>
      </c>
      <c r="B796" s="230" t="s">
        <v>615</v>
      </c>
      <c r="C796" s="230" t="s">
        <v>616</v>
      </c>
      <c r="D796" s="231">
        <v>43215</v>
      </c>
      <c r="E796" s="232">
        <v>2</v>
      </c>
      <c r="F796" s="232">
        <v>12</v>
      </c>
      <c r="G796" s="168">
        <v>10248.700000000001</v>
      </c>
      <c r="H796" s="169">
        <v>1864</v>
      </c>
      <c r="I796" s="170">
        <v>25</v>
      </c>
      <c r="J796" s="171">
        <v>245</v>
      </c>
      <c r="K796" s="233">
        <v>53976.869999999799</v>
      </c>
      <c r="L796" s="234">
        <v>10118</v>
      </c>
    </row>
    <row r="797" spans="1:12">
      <c r="A797" s="229">
        <v>12</v>
      </c>
      <c r="B797" s="230" t="s">
        <v>617</v>
      </c>
      <c r="C797" s="230" t="s">
        <v>618</v>
      </c>
      <c r="D797" s="231">
        <v>43215</v>
      </c>
      <c r="E797" s="232">
        <v>2</v>
      </c>
      <c r="F797" s="232">
        <v>12</v>
      </c>
      <c r="G797" s="168">
        <v>9087.43</v>
      </c>
      <c r="H797" s="169">
        <v>1650</v>
      </c>
      <c r="I797" s="170">
        <v>20</v>
      </c>
      <c r="J797" s="171">
        <v>162</v>
      </c>
      <c r="K797" s="233">
        <v>47270.64</v>
      </c>
      <c r="L797" s="234">
        <v>9395</v>
      </c>
    </row>
    <row r="798" spans="1:12">
      <c r="A798" s="187">
        <v>13</v>
      </c>
      <c r="B798" s="188" t="s">
        <v>637</v>
      </c>
      <c r="C798" s="188" t="s">
        <v>638</v>
      </c>
      <c r="D798" s="189">
        <v>43223</v>
      </c>
      <c r="E798" s="190">
        <v>1</v>
      </c>
      <c r="F798" s="190">
        <v>4</v>
      </c>
      <c r="G798" s="168">
        <v>8585.77</v>
      </c>
      <c r="H798" s="169">
        <v>1590</v>
      </c>
      <c r="I798" s="170">
        <v>18</v>
      </c>
      <c r="J798" s="171">
        <v>220</v>
      </c>
      <c r="K798" s="191">
        <v>8585.77</v>
      </c>
      <c r="L798" s="192">
        <v>1590</v>
      </c>
    </row>
    <row r="799" spans="1:12">
      <c r="A799" s="229">
        <v>14</v>
      </c>
      <c r="B799" s="230" t="s">
        <v>550</v>
      </c>
      <c r="C799" s="230" t="s">
        <v>551</v>
      </c>
      <c r="D799" s="231">
        <v>43215</v>
      </c>
      <c r="E799" s="232">
        <v>2</v>
      </c>
      <c r="F799" s="232">
        <v>12</v>
      </c>
      <c r="G799" s="168">
        <v>6754.62</v>
      </c>
      <c r="H799" s="169">
        <v>1222</v>
      </c>
      <c r="I799" s="170">
        <v>17</v>
      </c>
      <c r="J799" s="171">
        <v>139</v>
      </c>
      <c r="K799" s="233">
        <v>37881.57</v>
      </c>
      <c r="L799" s="234">
        <v>7296</v>
      </c>
    </row>
    <row r="800" spans="1:12">
      <c r="A800" s="229">
        <v>15</v>
      </c>
      <c r="B800" s="230" t="s">
        <v>591</v>
      </c>
      <c r="C800" s="230" t="s">
        <v>28</v>
      </c>
      <c r="D800" s="231">
        <v>43209</v>
      </c>
      <c r="E800" s="232">
        <v>3</v>
      </c>
      <c r="F800" s="232">
        <v>18</v>
      </c>
      <c r="G800" s="168">
        <v>6747.99</v>
      </c>
      <c r="H800" s="169">
        <v>1271</v>
      </c>
      <c r="I800" s="170">
        <v>25</v>
      </c>
      <c r="J800" s="171">
        <v>181</v>
      </c>
      <c r="K800" s="233">
        <v>114509.82</v>
      </c>
      <c r="L800" s="234">
        <v>21646</v>
      </c>
    </row>
    <row r="801" spans="1:12">
      <c r="A801" s="229">
        <v>16</v>
      </c>
      <c r="B801" s="230" t="s">
        <v>639</v>
      </c>
      <c r="C801" s="230" t="s">
        <v>640</v>
      </c>
      <c r="D801" s="231">
        <v>33239</v>
      </c>
      <c r="E801" s="232">
        <v>1</v>
      </c>
      <c r="F801" s="232">
        <v>2</v>
      </c>
      <c r="G801" s="168">
        <v>4493.92</v>
      </c>
      <c r="H801" s="169">
        <v>645</v>
      </c>
      <c r="I801" s="170">
        <v>10</v>
      </c>
      <c r="J801" s="171">
        <v>34</v>
      </c>
      <c r="K801" s="233">
        <v>4493.92</v>
      </c>
      <c r="L801" s="234">
        <v>645</v>
      </c>
    </row>
    <row r="802" spans="1:12">
      <c r="A802" s="187">
        <v>17</v>
      </c>
      <c r="B802" s="188" t="s">
        <v>641</v>
      </c>
      <c r="C802" s="188" t="s">
        <v>132</v>
      </c>
      <c r="D802" s="189">
        <v>43223</v>
      </c>
      <c r="E802" s="190">
        <v>1</v>
      </c>
      <c r="F802" s="190">
        <v>4</v>
      </c>
      <c r="G802" s="168">
        <v>4282.45</v>
      </c>
      <c r="H802" s="169">
        <v>805</v>
      </c>
      <c r="I802" s="170">
        <v>9</v>
      </c>
      <c r="J802" s="171">
        <v>114</v>
      </c>
      <c r="K802" s="191">
        <v>4282.45</v>
      </c>
      <c r="L802" s="192">
        <v>805</v>
      </c>
    </row>
    <row r="803" spans="1:12">
      <c r="A803" s="229">
        <v>18</v>
      </c>
      <c r="B803" s="230" t="s">
        <v>542</v>
      </c>
      <c r="C803" s="230" t="s">
        <v>132</v>
      </c>
      <c r="D803" s="231">
        <v>43195</v>
      </c>
      <c r="E803" s="232">
        <v>5</v>
      </c>
      <c r="F803" s="232">
        <v>32</v>
      </c>
      <c r="G803" s="168">
        <v>4264.55</v>
      </c>
      <c r="H803" s="169">
        <v>776</v>
      </c>
      <c r="I803" s="170">
        <v>8</v>
      </c>
      <c r="J803" s="171">
        <v>57</v>
      </c>
      <c r="K803" s="233">
        <v>173537.16</v>
      </c>
      <c r="L803" s="234">
        <v>31657</v>
      </c>
    </row>
    <row r="804" spans="1:12">
      <c r="A804" s="229">
        <v>19</v>
      </c>
      <c r="B804" s="230" t="s">
        <v>568</v>
      </c>
      <c r="C804" s="230" t="s">
        <v>489</v>
      </c>
      <c r="D804" s="231">
        <v>43202</v>
      </c>
      <c r="E804" s="232">
        <v>4</v>
      </c>
      <c r="F804" s="232">
        <v>25</v>
      </c>
      <c r="G804" s="168">
        <v>2498.9499999999998</v>
      </c>
      <c r="H804" s="169">
        <v>498</v>
      </c>
      <c r="I804" s="170">
        <v>10</v>
      </c>
      <c r="J804" s="171">
        <v>43</v>
      </c>
      <c r="K804" s="233">
        <v>173411.01</v>
      </c>
      <c r="L804" s="234">
        <v>32023</v>
      </c>
    </row>
    <row r="805" spans="1:12" ht="38.25">
      <c r="A805" s="187">
        <v>20</v>
      </c>
      <c r="B805" s="188" t="s">
        <v>642</v>
      </c>
      <c r="C805" s="188" t="s">
        <v>643</v>
      </c>
      <c r="D805" s="189">
        <v>43223</v>
      </c>
      <c r="E805" s="190">
        <v>1</v>
      </c>
      <c r="F805" s="190">
        <v>4</v>
      </c>
      <c r="G805" s="168">
        <v>2281.7600000000002</v>
      </c>
      <c r="H805" s="169">
        <v>512</v>
      </c>
      <c r="I805" s="170">
        <v>5</v>
      </c>
      <c r="J805" s="171">
        <v>57</v>
      </c>
      <c r="K805" s="191">
        <v>2763.26</v>
      </c>
      <c r="L805" s="192">
        <v>641</v>
      </c>
    </row>
    <row r="806" spans="1:12">
      <c r="A806" s="229">
        <v>21</v>
      </c>
      <c r="B806" s="230" t="s">
        <v>571</v>
      </c>
      <c r="C806" s="230" t="s">
        <v>526</v>
      </c>
      <c r="D806" s="231">
        <v>43202</v>
      </c>
      <c r="E806" s="232">
        <v>4</v>
      </c>
      <c r="F806" s="232">
        <v>25</v>
      </c>
      <c r="G806" s="168">
        <v>2223.6</v>
      </c>
      <c r="H806" s="169">
        <v>433</v>
      </c>
      <c r="I806" s="170">
        <v>18</v>
      </c>
      <c r="J806" s="171">
        <v>39</v>
      </c>
      <c r="K806" s="233">
        <v>41049.980000000003</v>
      </c>
      <c r="L806" s="234">
        <v>8133</v>
      </c>
    </row>
    <row r="807" spans="1:12">
      <c r="A807" s="229">
        <v>22</v>
      </c>
      <c r="B807" s="230" t="s">
        <v>619</v>
      </c>
      <c r="C807" s="230" t="s">
        <v>35</v>
      </c>
      <c r="D807" s="231">
        <v>43215</v>
      </c>
      <c r="E807" s="232">
        <v>2</v>
      </c>
      <c r="F807" s="232">
        <v>12</v>
      </c>
      <c r="G807" s="168">
        <v>1805.95</v>
      </c>
      <c r="H807" s="169">
        <v>330</v>
      </c>
      <c r="I807" s="170">
        <v>15</v>
      </c>
      <c r="J807" s="171">
        <v>66</v>
      </c>
      <c r="K807" s="233">
        <v>18489.59</v>
      </c>
      <c r="L807" s="234">
        <v>3454</v>
      </c>
    </row>
    <row r="808" spans="1:12">
      <c r="A808" s="229">
        <v>23</v>
      </c>
      <c r="B808" s="230" t="s">
        <v>569</v>
      </c>
      <c r="C808" s="230" t="s">
        <v>31</v>
      </c>
      <c r="D808" s="231">
        <v>43202</v>
      </c>
      <c r="E808" s="232">
        <v>4</v>
      </c>
      <c r="F808" s="232">
        <v>25</v>
      </c>
      <c r="G808" s="168">
        <v>1777.14</v>
      </c>
      <c r="H808" s="169">
        <v>370</v>
      </c>
      <c r="I808" s="170">
        <v>16</v>
      </c>
      <c r="J808" s="171">
        <v>57</v>
      </c>
      <c r="K808" s="233">
        <v>114167.86</v>
      </c>
      <c r="L808" s="234">
        <v>22042</v>
      </c>
    </row>
    <row r="809" spans="1:12">
      <c r="A809" s="229">
        <v>24</v>
      </c>
      <c r="B809" s="230" t="s">
        <v>620</v>
      </c>
      <c r="C809" s="230" t="s">
        <v>134</v>
      </c>
      <c r="D809" s="231">
        <v>43215</v>
      </c>
      <c r="E809" s="232">
        <v>2</v>
      </c>
      <c r="F809" s="232">
        <v>12</v>
      </c>
      <c r="G809" s="168">
        <v>1374.43</v>
      </c>
      <c r="H809" s="169">
        <v>272</v>
      </c>
      <c r="I809" s="170">
        <v>16</v>
      </c>
      <c r="J809" s="171">
        <v>61</v>
      </c>
      <c r="K809" s="233">
        <v>7782.38</v>
      </c>
      <c r="L809" s="234">
        <v>1577</v>
      </c>
    </row>
    <row r="810" spans="1:12">
      <c r="A810" s="229">
        <v>25</v>
      </c>
      <c r="B810" s="230" t="s">
        <v>621</v>
      </c>
      <c r="C810" s="230" t="s">
        <v>132</v>
      </c>
      <c r="D810" s="231">
        <v>43215</v>
      </c>
      <c r="E810" s="232">
        <v>2</v>
      </c>
      <c r="F810" s="232">
        <v>11</v>
      </c>
      <c r="G810" s="168">
        <v>1303</v>
      </c>
      <c r="H810" s="169">
        <v>250</v>
      </c>
      <c r="I810" s="170">
        <v>2</v>
      </c>
      <c r="J810" s="171">
        <v>13</v>
      </c>
      <c r="K810" s="233">
        <v>7631.5</v>
      </c>
      <c r="L810" s="234">
        <v>1705</v>
      </c>
    </row>
    <row r="811" spans="1:12">
      <c r="A811" s="229">
        <v>26</v>
      </c>
      <c r="B811" s="230" t="s">
        <v>487</v>
      </c>
      <c r="C811" s="230" t="s">
        <v>29</v>
      </c>
      <c r="D811" s="231">
        <v>43181</v>
      </c>
      <c r="E811" s="232">
        <v>7</v>
      </c>
      <c r="F811" s="232">
        <v>46</v>
      </c>
      <c r="G811" s="168">
        <v>1137.97</v>
      </c>
      <c r="H811" s="169">
        <v>262</v>
      </c>
      <c r="I811" s="170">
        <v>16</v>
      </c>
      <c r="J811" s="171">
        <v>31</v>
      </c>
      <c r="K811" s="233">
        <v>493837.81</v>
      </c>
      <c r="L811" s="234">
        <v>100149</v>
      </c>
    </row>
    <row r="812" spans="1:12">
      <c r="A812" s="229">
        <v>27</v>
      </c>
      <c r="B812" s="230" t="s">
        <v>544</v>
      </c>
      <c r="C812" s="230" t="s">
        <v>372</v>
      </c>
      <c r="D812" s="231">
        <v>32888</v>
      </c>
      <c r="E812" s="232">
        <v>5</v>
      </c>
      <c r="F812" s="232">
        <v>33</v>
      </c>
      <c r="G812" s="168">
        <v>1091.8399999999999</v>
      </c>
      <c r="H812" s="169">
        <v>192</v>
      </c>
      <c r="I812" s="170">
        <v>3</v>
      </c>
      <c r="J812" s="171">
        <v>16</v>
      </c>
      <c r="K812" s="233">
        <v>33362.410000000003</v>
      </c>
      <c r="L812" s="234">
        <v>6377</v>
      </c>
    </row>
    <row r="813" spans="1:12">
      <c r="A813" s="229">
        <v>28</v>
      </c>
      <c r="B813" s="230" t="s">
        <v>570</v>
      </c>
      <c r="C813" s="230" t="s">
        <v>134</v>
      </c>
      <c r="D813" s="231">
        <v>43202</v>
      </c>
      <c r="E813" s="232">
        <v>4</v>
      </c>
      <c r="F813" s="232">
        <v>25</v>
      </c>
      <c r="G813" s="168">
        <v>956.89</v>
      </c>
      <c r="H813" s="169">
        <v>172</v>
      </c>
      <c r="I813" s="170">
        <v>5</v>
      </c>
      <c r="J813" s="171">
        <v>21</v>
      </c>
      <c r="K813" s="233">
        <v>45648.26</v>
      </c>
      <c r="L813" s="234">
        <v>8456</v>
      </c>
    </row>
    <row r="814" spans="1:12">
      <c r="A814" s="229">
        <v>29</v>
      </c>
      <c r="B814" s="230" t="s">
        <v>572</v>
      </c>
      <c r="C814" s="230" t="s">
        <v>35</v>
      </c>
      <c r="D814" s="231">
        <v>43202</v>
      </c>
      <c r="E814" s="232">
        <v>4</v>
      </c>
      <c r="F814" s="232">
        <v>25</v>
      </c>
      <c r="G814" s="168">
        <v>888.35</v>
      </c>
      <c r="H814" s="169">
        <v>150</v>
      </c>
      <c r="I814" s="170">
        <v>5</v>
      </c>
      <c r="J814" s="171">
        <v>18</v>
      </c>
      <c r="K814" s="233">
        <v>33467.81</v>
      </c>
      <c r="L814" s="234">
        <v>5981</v>
      </c>
    </row>
    <row r="815" spans="1:12">
      <c r="A815" s="229">
        <v>30</v>
      </c>
      <c r="B815" s="230" t="s">
        <v>519</v>
      </c>
      <c r="C815" s="230" t="s">
        <v>28</v>
      </c>
      <c r="D815" s="231">
        <v>43188</v>
      </c>
      <c r="E815" s="232">
        <v>6</v>
      </c>
      <c r="F815" s="232">
        <v>39</v>
      </c>
      <c r="G815" s="168">
        <v>798.5</v>
      </c>
      <c r="H815" s="169">
        <v>139</v>
      </c>
      <c r="I815" s="170">
        <v>9</v>
      </c>
      <c r="J815" s="171">
        <v>25</v>
      </c>
      <c r="K815" s="233">
        <v>641154.52000000305</v>
      </c>
      <c r="L815" s="234">
        <v>111250</v>
      </c>
    </row>
    <row r="816" spans="1:12">
      <c r="A816" s="229">
        <v>31</v>
      </c>
      <c r="B816" s="230" t="s">
        <v>593</v>
      </c>
      <c r="C816" s="230" t="s">
        <v>594</v>
      </c>
      <c r="D816" s="231">
        <v>43209</v>
      </c>
      <c r="E816" s="232">
        <v>3</v>
      </c>
      <c r="F816" s="232">
        <v>18</v>
      </c>
      <c r="G816" s="168">
        <v>558.14</v>
      </c>
      <c r="H816" s="169">
        <v>100</v>
      </c>
      <c r="I816" s="170">
        <v>3</v>
      </c>
      <c r="J816" s="171">
        <v>21</v>
      </c>
      <c r="K816" s="233">
        <v>19199.39</v>
      </c>
      <c r="L816" s="234">
        <v>3495</v>
      </c>
    </row>
    <row r="817" spans="1:12">
      <c r="A817" s="187">
        <v>32</v>
      </c>
      <c r="B817" s="188" t="s">
        <v>644</v>
      </c>
      <c r="C817" s="188" t="s">
        <v>645</v>
      </c>
      <c r="D817" s="189">
        <v>43223</v>
      </c>
      <c r="E817" s="190">
        <v>1</v>
      </c>
      <c r="F817" s="190">
        <v>4</v>
      </c>
      <c r="G817" s="168">
        <v>409.5</v>
      </c>
      <c r="H817" s="169">
        <v>91</v>
      </c>
      <c r="I817" s="170">
        <v>5</v>
      </c>
      <c r="J817" s="171">
        <v>14</v>
      </c>
      <c r="K817" s="191">
        <v>409.5</v>
      </c>
      <c r="L817" s="192">
        <v>91</v>
      </c>
    </row>
    <row r="818" spans="1:12">
      <c r="A818" s="229">
        <v>33</v>
      </c>
      <c r="B818" s="230" t="s">
        <v>460</v>
      </c>
      <c r="C818" s="230" t="s">
        <v>29</v>
      </c>
      <c r="D818" s="231">
        <v>43174</v>
      </c>
      <c r="E818" s="232">
        <v>8</v>
      </c>
      <c r="F818" s="232">
        <v>53</v>
      </c>
      <c r="G818" s="168">
        <v>394.15</v>
      </c>
      <c r="H818" s="169">
        <v>97</v>
      </c>
      <c r="I818" s="170">
        <v>3</v>
      </c>
      <c r="J818" s="171">
        <v>11</v>
      </c>
      <c r="K818" s="233">
        <v>1376901.04</v>
      </c>
      <c r="L818" s="234">
        <v>246686</v>
      </c>
    </row>
    <row r="819" spans="1:12">
      <c r="A819" s="229">
        <v>34</v>
      </c>
      <c r="B819" s="230" t="s">
        <v>385</v>
      </c>
      <c r="C819" s="230" t="s">
        <v>28</v>
      </c>
      <c r="D819" s="231">
        <v>43146</v>
      </c>
      <c r="E819" s="232">
        <v>12</v>
      </c>
      <c r="F819" s="232">
        <v>81</v>
      </c>
      <c r="G819" s="168">
        <v>375.7</v>
      </c>
      <c r="H819" s="169">
        <v>59</v>
      </c>
      <c r="I819" s="170">
        <v>2</v>
      </c>
      <c r="J819" s="171">
        <v>6</v>
      </c>
      <c r="K819" s="233">
        <v>1726404.6499999899</v>
      </c>
      <c r="L819" s="234">
        <v>304995</v>
      </c>
    </row>
    <row r="820" spans="1:12">
      <c r="A820" s="229">
        <v>35</v>
      </c>
      <c r="B820" s="230" t="s">
        <v>598</v>
      </c>
      <c r="C820" s="230" t="s">
        <v>599</v>
      </c>
      <c r="D820" s="231">
        <v>43209</v>
      </c>
      <c r="E820" s="232">
        <v>3</v>
      </c>
      <c r="F820" s="232">
        <v>18</v>
      </c>
      <c r="G820" s="168">
        <v>358.44</v>
      </c>
      <c r="H820" s="169">
        <v>60</v>
      </c>
      <c r="I820" s="170">
        <v>2</v>
      </c>
      <c r="J820" s="171">
        <v>6</v>
      </c>
      <c r="K820" s="233">
        <v>4902.34</v>
      </c>
      <c r="L820" s="234">
        <v>917</v>
      </c>
    </row>
    <row r="821" spans="1:12">
      <c r="A821" s="229">
        <v>36</v>
      </c>
      <c r="B821" s="230" t="s">
        <v>443</v>
      </c>
      <c r="C821" s="230" t="s">
        <v>444</v>
      </c>
      <c r="D821" s="231">
        <v>43167</v>
      </c>
      <c r="E821" s="232">
        <v>9</v>
      </c>
      <c r="F821" s="232">
        <v>60</v>
      </c>
      <c r="G821" s="168">
        <v>316.95</v>
      </c>
      <c r="H821" s="169">
        <v>62</v>
      </c>
      <c r="I821" s="170">
        <v>5</v>
      </c>
      <c r="J821" s="171">
        <v>8</v>
      </c>
      <c r="K821" s="233">
        <v>371050.010000001</v>
      </c>
      <c r="L821" s="234">
        <v>75568</v>
      </c>
    </row>
    <row r="822" spans="1:12">
      <c r="A822" s="229">
        <v>37</v>
      </c>
      <c r="B822" s="230" t="s">
        <v>417</v>
      </c>
      <c r="C822" s="230" t="s">
        <v>28</v>
      </c>
      <c r="D822" s="231">
        <v>43160</v>
      </c>
      <c r="E822" s="232">
        <v>10</v>
      </c>
      <c r="F822" s="232">
        <v>67</v>
      </c>
      <c r="G822" s="168">
        <v>236.6</v>
      </c>
      <c r="H822" s="169">
        <v>42</v>
      </c>
      <c r="I822" s="170">
        <v>1</v>
      </c>
      <c r="J822" s="171">
        <v>4</v>
      </c>
      <c r="K822" s="233">
        <v>986085.57000000495</v>
      </c>
      <c r="L822" s="234">
        <v>177766</v>
      </c>
    </row>
    <row r="823" spans="1:12">
      <c r="A823" s="229">
        <v>38</v>
      </c>
      <c r="B823" s="230" t="s">
        <v>573</v>
      </c>
      <c r="C823" s="230" t="s">
        <v>551</v>
      </c>
      <c r="D823" s="231">
        <v>43202</v>
      </c>
      <c r="E823" s="232">
        <v>4</v>
      </c>
      <c r="F823" s="232">
        <v>25</v>
      </c>
      <c r="G823" s="168">
        <v>234.5</v>
      </c>
      <c r="H823" s="169">
        <v>41</v>
      </c>
      <c r="I823" s="170">
        <v>1</v>
      </c>
      <c r="J823" s="171">
        <v>4</v>
      </c>
      <c r="K823" s="233">
        <v>15121.18</v>
      </c>
      <c r="L823" s="234">
        <v>3123</v>
      </c>
    </row>
    <row r="824" spans="1:12">
      <c r="A824" s="229">
        <v>39</v>
      </c>
      <c r="B824" s="230" t="s">
        <v>548</v>
      </c>
      <c r="C824" s="230" t="s">
        <v>549</v>
      </c>
      <c r="D824" s="231">
        <v>43195</v>
      </c>
      <c r="E824" s="232">
        <v>5</v>
      </c>
      <c r="F824" s="232">
        <v>30</v>
      </c>
      <c r="G824" s="168">
        <v>225.5</v>
      </c>
      <c r="H824" s="169">
        <v>54</v>
      </c>
      <c r="I824" s="170">
        <v>2</v>
      </c>
      <c r="J824" s="171">
        <v>4</v>
      </c>
      <c r="K824" s="233">
        <v>9178.75</v>
      </c>
      <c r="L824" s="234">
        <v>2024</v>
      </c>
    </row>
    <row r="825" spans="1:12">
      <c r="A825" s="229">
        <v>40</v>
      </c>
      <c r="B825" s="230" t="s">
        <v>595</v>
      </c>
      <c r="C825" s="230" t="s">
        <v>551</v>
      </c>
      <c r="D825" s="231">
        <v>43209</v>
      </c>
      <c r="E825" s="232">
        <v>3</v>
      </c>
      <c r="F825" s="232">
        <v>18</v>
      </c>
      <c r="G825" s="168">
        <v>221.5</v>
      </c>
      <c r="H825" s="169">
        <v>38</v>
      </c>
      <c r="I825" s="170">
        <v>1</v>
      </c>
      <c r="J825" s="171">
        <v>7</v>
      </c>
      <c r="K825" s="233">
        <v>10492.72</v>
      </c>
      <c r="L825" s="234">
        <v>2365</v>
      </c>
    </row>
    <row r="826" spans="1:12">
      <c r="A826" s="175"/>
      <c r="B826" s="177"/>
      <c r="C826" s="177" t="s">
        <v>127</v>
      </c>
      <c r="D826" s="173" t="s">
        <v>127</v>
      </c>
      <c r="E826" s="174" t="s">
        <v>127</v>
      </c>
      <c r="F826" s="175" t="s">
        <v>127</v>
      </c>
      <c r="G826" s="176" t="s">
        <v>127</v>
      </c>
      <c r="H826" s="175" t="s">
        <v>127</v>
      </c>
      <c r="I826" s="177" t="s">
        <v>127</v>
      </c>
      <c r="J826" s="178" t="s">
        <v>127</v>
      </c>
      <c r="K826" s="174" t="s">
        <v>127</v>
      </c>
      <c r="L826" s="175" t="s">
        <v>127</v>
      </c>
    </row>
    <row r="827" spans="1:12">
      <c r="A827" s="561" t="s">
        <v>646</v>
      </c>
      <c r="B827" s="561"/>
      <c r="C827" s="172"/>
      <c r="D827" s="173"/>
      <c r="E827" s="174"/>
      <c r="F827" s="175"/>
      <c r="G827" s="176"/>
      <c r="H827" s="175"/>
      <c r="I827" s="177"/>
      <c r="J827" s="41"/>
      <c r="K827" s="174"/>
      <c r="L827" s="175"/>
    </row>
    <row r="828" spans="1:12" ht="15.75" customHeight="1">
      <c r="A828" s="560" t="s">
        <v>675</v>
      </c>
      <c r="B828" s="560"/>
      <c r="C828" s="560"/>
      <c r="D828" s="560"/>
      <c r="E828" s="560"/>
      <c r="F828" s="560"/>
      <c r="G828" s="560"/>
      <c r="H828" s="560"/>
      <c r="I828" s="560"/>
      <c r="J828" s="560"/>
      <c r="K828" s="560"/>
      <c r="L828" s="560"/>
    </row>
    <row r="829" spans="1:12" ht="15">
      <c r="A829" s="165"/>
      <c r="B829" s="165"/>
      <c r="C829" s="165"/>
      <c r="D829" s="165"/>
      <c r="E829" s="166"/>
      <c r="F829" s="166"/>
      <c r="G829" s="166"/>
      <c r="H829" s="166"/>
      <c r="I829" s="165"/>
      <c r="J829" s="167"/>
      <c r="K829" s="165"/>
      <c r="L829" s="165"/>
    </row>
    <row r="830" spans="1:12" ht="12.75" customHeight="1">
      <c r="A830" s="562" t="s">
        <v>250</v>
      </c>
      <c r="B830" s="562"/>
      <c r="C830" s="562"/>
      <c r="D830" s="562"/>
      <c r="E830" s="563" t="s">
        <v>14</v>
      </c>
      <c r="F830" s="563"/>
      <c r="G830" s="564" t="s">
        <v>982</v>
      </c>
      <c r="H830" s="564"/>
      <c r="I830" s="564"/>
      <c r="J830" s="564"/>
      <c r="K830" s="565" t="s">
        <v>248</v>
      </c>
      <c r="L830" s="565"/>
    </row>
    <row r="831" spans="1:12" ht="24">
      <c r="A831" s="355" t="s">
        <v>9</v>
      </c>
      <c r="B831" s="148" t="s">
        <v>246</v>
      </c>
      <c r="C831" s="148" t="s">
        <v>247</v>
      </c>
      <c r="D831" s="235" t="s">
        <v>16</v>
      </c>
      <c r="E831" s="356" t="s">
        <v>18</v>
      </c>
      <c r="F831" s="356" t="s">
        <v>17</v>
      </c>
      <c r="G831" s="151" t="s">
        <v>19</v>
      </c>
      <c r="H831" s="152" t="s">
        <v>4</v>
      </c>
      <c r="I831" s="236" t="s">
        <v>8</v>
      </c>
      <c r="J831" s="154" t="s">
        <v>20</v>
      </c>
      <c r="K831" s="357" t="s">
        <v>19</v>
      </c>
      <c r="L831" s="355" t="s">
        <v>4</v>
      </c>
    </row>
    <row r="832" spans="1:12">
      <c r="A832" s="229">
        <v>1</v>
      </c>
      <c r="B832" s="230" t="s">
        <v>603</v>
      </c>
      <c r="C832" s="230" t="s">
        <v>28</v>
      </c>
      <c r="D832" s="231">
        <v>43215</v>
      </c>
      <c r="E832" s="232">
        <v>3</v>
      </c>
      <c r="F832" s="232">
        <v>19</v>
      </c>
      <c r="G832" s="168">
        <v>217192.51</v>
      </c>
      <c r="H832" s="169">
        <v>36649</v>
      </c>
      <c r="I832" s="170">
        <v>118</v>
      </c>
      <c r="J832" s="171">
        <v>1054</v>
      </c>
      <c r="K832" s="233">
        <v>2069446.99</v>
      </c>
      <c r="L832" s="234">
        <v>342743</v>
      </c>
    </row>
    <row r="833" spans="1:12">
      <c r="A833" s="187">
        <v>2</v>
      </c>
      <c r="B833" s="188" t="s">
        <v>661</v>
      </c>
      <c r="C833" s="188" t="s">
        <v>28</v>
      </c>
      <c r="D833" s="189">
        <v>43230</v>
      </c>
      <c r="E833" s="190">
        <v>1</v>
      </c>
      <c r="F833" s="190">
        <v>4</v>
      </c>
      <c r="G833" s="168">
        <v>97733.87</v>
      </c>
      <c r="H833" s="169">
        <v>18258</v>
      </c>
      <c r="I833" s="170">
        <v>63</v>
      </c>
      <c r="J833" s="171">
        <v>859</v>
      </c>
      <c r="K833" s="191">
        <v>97733.870000000097</v>
      </c>
      <c r="L833" s="192">
        <v>18258</v>
      </c>
    </row>
    <row r="834" spans="1:12">
      <c r="A834" s="229">
        <v>3</v>
      </c>
      <c r="B834" s="230" t="s">
        <v>629</v>
      </c>
      <c r="C834" s="230" t="s">
        <v>28</v>
      </c>
      <c r="D834" s="231">
        <v>43223</v>
      </c>
      <c r="E834" s="232">
        <v>2</v>
      </c>
      <c r="F834" s="232">
        <v>11</v>
      </c>
      <c r="G834" s="168">
        <v>71101.5</v>
      </c>
      <c r="H834" s="169">
        <v>13126</v>
      </c>
      <c r="I834" s="170">
        <v>54</v>
      </c>
      <c r="J834" s="171">
        <v>725</v>
      </c>
      <c r="K834" s="233">
        <v>213793.63</v>
      </c>
      <c r="L834" s="234">
        <v>40022</v>
      </c>
    </row>
    <row r="835" spans="1:12">
      <c r="A835" s="187">
        <v>4</v>
      </c>
      <c r="B835" s="188" t="s">
        <v>662</v>
      </c>
      <c r="C835" s="188" t="s">
        <v>133</v>
      </c>
      <c r="D835" s="189">
        <v>43230</v>
      </c>
      <c r="E835" s="190">
        <v>1</v>
      </c>
      <c r="F835" s="190">
        <v>4</v>
      </c>
      <c r="G835" s="168">
        <v>61624.81</v>
      </c>
      <c r="H835" s="169">
        <v>12227</v>
      </c>
      <c r="I835" s="170">
        <v>68</v>
      </c>
      <c r="J835" s="171">
        <v>660</v>
      </c>
      <c r="K835" s="191">
        <v>61624.81</v>
      </c>
      <c r="L835" s="192">
        <v>12227</v>
      </c>
    </row>
    <row r="836" spans="1:12">
      <c r="A836" s="229">
        <v>5</v>
      </c>
      <c r="B836" s="230" t="s">
        <v>567</v>
      </c>
      <c r="C836" s="230" t="s">
        <v>28</v>
      </c>
      <c r="D836" s="231">
        <v>43202</v>
      </c>
      <c r="E836" s="232">
        <v>5</v>
      </c>
      <c r="F836" s="232">
        <v>32</v>
      </c>
      <c r="G836" s="168">
        <v>25027.39</v>
      </c>
      <c r="H836" s="169">
        <v>4626</v>
      </c>
      <c r="I836" s="170">
        <v>38</v>
      </c>
      <c r="J836" s="171">
        <v>316</v>
      </c>
      <c r="K836" s="233">
        <v>632788.81999999599</v>
      </c>
      <c r="L836" s="234">
        <v>112953</v>
      </c>
    </row>
    <row r="837" spans="1:12">
      <c r="A837" s="229">
        <v>6</v>
      </c>
      <c r="B837" s="230" t="s">
        <v>634</v>
      </c>
      <c r="C837" s="230" t="s">
        <v>28</v>
      </c>
      <c r="D837" s="231">
        <v>43223</v>
      </c>
      <c r="E837" s="232">
        <v>2</v>
      </c>
      <c r="F837" s="232">
        <v>11</v>
      </c>
      <c r="G837" s="168">
        <v>20985.82</v>
      </c>
      <c r="H837" s="169">
        <v>3832</v>
      </c>
      <c r="I837" s="170">
        <v>37</v>
      </c>
      <c r="J837" s="171">
        <v>319</v>
      </c>
      <c r="K837" s="233">
        <v>60163.039999999899</v>
      </c>
      <c r="L837" s="234">
        <v>11102</v>
      </c>
    </row>
    <row r="838" spans="1:12" ht="25.5">
      <c r="A838" s="187">
        <v>7</v>
      </c>
      <c r="B838" s="188" t="s">
        <v>663</v>
      </c>
      <c r="C838" s="188" t="s">
        <v>29</v>
      </c>
      <c r="D838" s="189">
        <v>43230</v>
      </c>
      <c r="E838" s="190">
        <v>1</v>
      </c>
      <c r="F838" s="190">
        <v>4</v>
      </c>
      <c r="G838" s="168">
        <v>19325.830000000002</v>
      </c>
      <c r="H838" s="169">
        <v>3503</v>
      </c>
      <c r="I838" s="170">
        <v>30</v>
      </c>
      <c r="J838" s="171">
        <v>325</v>
      </c>
      <c r="K838" s="191">
        <v>19325.830000000002</v>
      </c>
      <c r="L838" s="192">
        <v>3503</v>
      </c>
    </row>
    <row r="839" spans="1:12">
      <c r="A839" s="229">
        <v>8</v>
      </c>
      <c r="B839" s="230" t="s">
        <v>590</v>
      </c>
      <c r="C839" s="230" t="s">
        <v>28</v>
      </c>
      <c r="D839" s="231">
        <v>43209</v>
      </c>
      <c r="E839" s="232">
        <v>4</v>
      </c>
      <c r="F839" s="232">
        <v>25</v>
      </c>
      <c r="G839" s="168">
        <v>18121.900000000001</v>
      </c>
      <c r="H839" s="169">
        <v>3374</v>
      </c>
      <c r="I839" s="170">
        <v>20</v>
      </c>
      <c r="J839" s="171">
        <v>231</v>
      </c>
      <c r="K839" s="233">
        <v>244699.56000000099</v>
      </c>
      <c r="L839" s="234">
        <v>45042</v>
      </c>
    </row>
    <row r="840" spans="1:12">
      <c r="A840" s="229">
        <v>9</v>
      </c>
      <c r="B840" s="230" t="s">
        <v>589</v>
      </c>
      <c r="C840" s="230" t="s">
        <v>28</v>
      </c>
      <c r="D840" s="231">
        <v>43209</v>
      </c>
      <c r="E840" s="232">
        <v>4</v>
      </c>
      <c r="F840" s="232">
        <v>25</v>
      </c>
      <c r="G840" s="168">
        <v>13424</v>
      </c>
      <c r="H840" s="169">
        <v>2477</v>
      </c>
      <c r="I840" s="170">
        <v>23</v>
      </c>
      <c r="J840" s="171">
        <v>194</v>
      </c>
      <c r="K840" s="233">
        <v>270092.93000000098</v>
      </c>
      <c r="L840" s="234">
        <v>50774</v>
      </c>
    </row>
    <row r="841" spans="1:12">
      <c r="A841" s="187">
        <v>10</v>
      </c>
      <c r="B841" s="188" t="s">
        <v>676</v>
      </c>
      <c r="C841" s="188" t="s">
        <v>293</v>
      </c>
      <c r="D841" s="189">
        <v>43230</v>
      </c>
      <c r="E841" s="190">
        <v>1</v>
      </c>
      <c r="F841" s="190">
        <v>4</v>
      </c>
      <c r="G841" s="168">
        <v>13205.64</v>
      </c>
      <c r="H841" s="169">
        <v>2437</v>
      </c>
      <c r="I841" s="170">
        <v>18</v>
      </c>
      <c r="J841" s="171">
        <v>293</v>
      </c>
      <c r="K841" s="191">
        <v>13205.64</v>
      </c>
      <c r="L841" s="192">
        <v>2437</v>
      </c>
    </row>
    <row r="842" spans="1:12">
      <c r="A842" s="229">
        <v>11</v>
      </c>
      <c r="B842" s="230" t="s">
        <v>635</v>
      </c>
      <c r="C842" s="230" t="s">
        <v>28</v>
      </c>
      <c r="D842" s="231">
        <v>43223</v>
      </c>
      <c r="E842" s="232">
        <v>2</v>
      </c>
      <c r="F842" s="232">
        <v>11</v>
      </c>
      <c r="G842" s="168">
        <v>10451.129999999999</v>
      </c>
      <c r="H842" s="169">
        <v>1927</v>
      </c>
      <c r="I842" s="170">
        <v>25</v>
      </c>
      <c r="J842" s="171">
        <v>246</v>
      </c>
      <c r="K842" s="233">
        <v>30379.77</v>
      </c>
      <c r="L842" s="234">
        <v>5669</v>
      </c>
    </row>
    <row r="843" spans="1:12">
      <c r="A843" s="229">
        <v>12</v>
      </c>
      <c r="B843" s="230" t="s">
        <v>517</v>
      </c>
      <c r="C843" s="230" t="s">
        <v>489</v>
      </c>
      <c r="D843" s="231">
        <v>43188</v>
      </c>
      <c r="E843" s="232">
        <v>7</v>
      </c>
      <c r="F843" s="232">
        <v>46</v>
      </c>
      <c r="G843" s="168">
        <v>9428.59</v>
      </c>
      <c r="H843" s="169">
        <v>2013</v>
      </c>
      <c r="I843" s="170">
        <v>36</v>
      </c>
      <c r="J843" s="171">
        <v>143</v>
      </c>
      <c r="K843" s="233">
        <v>1119604.48</v>
      </c>
      <c r="L843" s="234">
        <v>223900</v>
      </c>
    </row>
    <row r="844" spans="1:12">
      <c r="A844" s="229">
        <v>13</v>
      </c>
      <c r="B844" s="230" t="s">
        <v>636</v>
      </c>
      <c r="C844" s="230" t="s">
        <v>31</v>
      </c>
      <c r="D844" s="231">
        <v>43223</v>
      </c>
      <c r="E844" s="232">
        <v>2</v>
      </c>
      <c r="F844" s="232">
        <v>11</v>
      </c>
      <c r="G844" s="168">
        <v>7645.83</v>
      </c>
      <c r="H844" s="169">
        <v>1425</v>
      </c>
      <c r="I844" s="170">
        <v>40</v>
      </c>
      <c r="J844" s="171">
        <v>218</v>
      </c>
      <c r="K844" s="233">
        <v>28998.27</v>
      </c>
      <c r="L844" s="234">
        <v>5534</v>
      </c>
    </row>
    <row r="845" spans="1:12">
      <c r="A845" s="229">
        <v>14</v>
      </c>
      <c r="B845" s="230" t="s">
        <v>615</v>
      </c>
      <c r="C845" s="230" t="s">
        <v>616</v>
      </c>
      <c r="D845" s="231">
        <v>43215</v>
      </c>
      <c r="E845" s="232">
        <v>3</v>
      </c>
      <c r="F845" s="232">
        <v>19</v>
      </c>
      <c r="G845" s="168">
        <v>6452.54</v>
      </c>
      <c r="H845" s="169">
        <v>1156</v>
      </c>
      <c r="I845" s="170">
        <v>15</v>
      </c>
      <c r="J845" s="171">
        <v>100</v>
      </c>
      <c r="K845" s="233">
        <v>66431.4099999998</v>
      </c>
      <c r="L845" s="234">
        <v>12441</v>
      </c>
    </row>
    <row r="846" spans="1:12">
      <c r="A846" s="229">
        <v>15</v>
      </c>
      <c r="B846" s="230" t="s">
        <v>592</v>
      </c>
      <c r="C846" s="230" t="s">
        <v>132</v>
      </c>
      <c r="D846" s="231">
        <v>43209</v>
      </c>
      <c r="E846" s="232">
        <v>4</v>
      </c>
      <c r="F846" s="232">
        <v>25</v>
      </c>
      <c r="G846" s="168">
        <v>6414.4</v>
      </c>
      <c r="H846" s="169">
        <v>1468</v>
      </c>
      <c r="I846" s="170">
        <v>37</v>
      </c>
      <c r="J846" s="171">
        <v>99</v>
      </c>
      <c r="K846" s="233">
        <v>148575.92000000001</v>
      </c>
      <c r="L846" s="234">
        <v>29816</v>
      </c>
    </row>
    <row r="847" spans="1:12">
      <c r="A847" s="187">
        <v>16</v>
      </c>
      <c r="B847" s="188" t="s">
        <v>664</v>
      </c>
      <c r="C847" s="188" t="s">
        <v>134</v>
      </c>
      <c r="D847" s="189">
        <v>43230</v>
      </c>
      <c r="E847" s="190">
        <v>1</v>
      </c>
      <c r="F847" s="190">
        <v>4</v>
      </c>
      <c r="G847" s="168">
        <v>6142.99</v>
      </c>
      <c r="H847" s="169">
        <v>1127</v>
      </c>
      <c r="I847" s="170">
        <v>17</v>
      </c>
      <c r="J847" s="171">
        <v>184</v>
      </c>
      <c r="K847" s="191">
        <v>6142.99</v>
      </c>
      <c r="L847" s="192">
        <v>1127</v>
      </c>
    </row>
    <row r="848" spans="1:12">
      <c r="A848" s="229">
        <v>17</v>
      </c>
      <c r="B848" s="230" t="s">
        <v>617</v>
      </c>
      <c r="C848" s="230" t="s">
        <v>618</v>
      </c>
      <c r="D848" s="231">
        <v>43215</v>
      </c>
      <c r="E848" s="232">
        <v>3</v>
      </c>
      <c r="F848" s="232">
        <v>19</v>
      </c>
      <c r="G848" s="168">
        <v>5908</v>
      </c>
      <c r="H848" s="169">
        <v>1039</v>
      </c>
      <c r="I848" s="170">
        <v>8</v>
      </c>
      <c r="J848" s="171">
        <v>81</v>
      </c>
      <c r="K848" s="233">
        <v>57187.58</v>
      </c>
      <c r="L848" s="234">
        <v>11214</v>
      </c>
    </row>
    <row r="849" spans="1:12">
      <c r="A849" s="229">
        <v>18</v>
      </c>
      <c r="B849" s="230" t="s">
        <v>637</v>
      </c>
      <c r="C849" s="230" t="s">
        <v>638</v>
      </c>
      <c r="D849" s="231">
        <v>43223</v>
      </c>
      <c r="E849" s="232">
        <v>2</v>
      </c>
      <c r="F849" s="232">
        <v>11</v>
      </c>
      <c r="G849" s="168">
        <v>5391.65</v>
      </c>
      <c r="H849" s="169">
        <v>963</v>
      </c>
      <c r="I849" s="170">
        <v>17</v>
      </c>
      <c r="J849" s="171">
        <v>106</v>
      </c>
      <c r="K849" s="233">
        <v>17883.97</v>
      </c>
      <c r="L849" s="234">
        <v>3324</v>
      </c>
    </row>
    <row r="850" spans="1:12">
      <c r="A850" s="229">
        <v>19</v>
      </c>
      <c r="B850" s="230" t="s">
        <v>550</v>
      </c>
      <c r="C850" s="230" t="s">
        <v>551</v>
      </c>
      <c r="D850" s="231">
        <v>43215</v>
      </c>
      <c r="E850" s="232">
        <v>3</v>
      </c>
      <c r="F850" s="232">
        <v>19</v>
      </c>
      <c r="G850" s="168">
        <v>4717.92</v>
      </c>
      <c r="H850" s="169">
        <v>853</v>
      </c>
      <c r="I850" s="170">
        <v>7</v>
      </c>
      <c r="J850" s="171">
        <v>77</v>
      </c>
      <c r="K850" s="233">
        <v>45052.3</v>
      </c>
      <c r="L850" s="234">
        <v>8629</v>
      </c>
    </row>
    <row r="851" spans="1:12">
      <c r="A851" s="229">
        <v>20</v>
      </c>
      <c r="B851" s="230" t="s">
        <v>591</v>
      </c>
      <c r="C851" s="230" t="s">
        <v>28</v>
      </c>
      <c r="D851" s="231">
        <v>43209</v>
      </c>
      <c r="E851" s="232">
        <v>4</v>
      </c>
      <c r="F851" s="232">
        <v>25</v>
      </c>
      <c r="G851" s="168">
        <v>4316.6000000000004</v>
      </c>
      <c r="H851" s="169">
        <v>798</v>
      </c>
      <c r="I851" s="170">
        <v>9</v>
      </c>
      <c r="J851" s="171">
        <v>72</v>
      </c>
      <c r="K851" s="233">
        <v>121095.39</v>
      </c>
      <c r="L851" s="234">
        <v>22907</v>
      </c>
    </row>
    <row r="852" spans="1:12">
      <c r="A852" s="229">
        <v>21</v>
      </c>
      <c r="B852" s="230" t="s">
        <v>542</v>
      </c>
      <c r="C852" s="230" t="s">
        <v>132</v>
      </c>
      <c r="D852" s="231">
        <v>43195</v>
      </c>
      <c r="E852" s="232">
        <v>6</v>
      </c>
      <c r="F852" s="232">
        <v>39</v>
      </c>
      <c r="G852" s="168">
        <v>3150.31</v>
      </c>
      <c r="H852" s="169">
        <v>553</v>
      </c>
      <c r="I852" s="170">
        <v>6</v>
      </c>
      <c r="J852" s="171">
        <v>39</v>
      </c>
      <c r="K852" s="233">
        <v>178149.69</v>
      </c>
      <c r="L852" s="234">
        <v>32489</v>
      </c>
    </row>
    <row r="853" spans="1:12">
      <c r="A853" s="187">
        <v>22</v>
      </c>
      <c r="B853" s="188" t="s">
        <v>668</v>
      </c>
      <c r="C853" s="188" t="s">
        <v>290</v>
      </c>
      <c r="D853" s="189">
        <v>43230</v>
      </c>
      <c r="E853" s="190">
        <v>1</v>
      </c>
      <c r="F853" s="190">
        <v>4</v>
      </c>
      <c r="G853" s="168">
        <v>3027</v>
      </c>
      <c r="H853" s="169">
        <v>702</v>
      </c>
      <c r="I853" s="170">
        <v>1</v>
      </c>
      <c r="J853" s="171">
        <v>20</v>
      </c>
      <c r="K853" s="191">
        <v>3027</v>
      </c>
      <c r="L853" s="192">
        <v>702</v>
      </c>
    </row>
    <row r="854" spans="1:12">
      <c r="A854" s="187">
        <v>23</v>
      </c>
      <c r="B854" s="188" t="s">
        <v>665</v>
      </c>
      <c r="C854" s="188" t="s">
        <v>35</v>
      </c>
      <c r="D854" s="189">
        <v>43230</v>
      </c>
      <c r="E854" s="190">
        <v>1</v>
      </c>
      <c r="F854" s="190">
        <v>4</v>
      </c>
      <c r="G854" s="168">
        <v>2935.42</v>
      </c>
      <c r="H854" s="169">
        <v>543</v>
      </c>
      <c r="I854" s="170">
        <v>13</v>
      </c>
      <c r="J854" s="171">
        <v>131</v>
      </c>
      <c r="K854" s="191">
        <v>2935.42</v>
      </c>
      <c r="L854" s="192">
        <v>543</v>
      </c>
    </row>
    <row r="855" spans="1:12">
      <c r="A855" s="229">
        <v>24</v>
      </c>
      <c r="B855" s="230" t="s">
        <v>641</v>
      </c>
      <c r="C855" s="230" t="s">
        <v>132</v>
      </c>
      <c r="D855" s="231">
        <v>43223</v>
      </c>
      <c r="E855" s="232">
        <v>2</v>
      </c>
      <c r="F855" s="232">
        <v>11</v>
      </c>
      <c r="G855" s="168">
        <v>2474.61</v>
      </c>
      <c r="H855" s="169">
        <v>466</v>
      </c>
      <c r="I855" s="170">
        <v>8</v>
      </c>
      <c r="J855" s="171">
        <v>56</v>
      </c>
      <c r="K855" s="233">
        <v>8483.4999999999909</v>
      </c>
      <c r="L855" s="234">
        <v>1604</v>
      </c>
    </row>
    <row r="856" spans="1:12">
      <c r="A856" s="187">
        <v>25</v>
      </c>
      <c r="B856" s="188" t="s">
        <v>666</v>
      </c>
      <c r="C856" s="188" t="s">
        <v>28</v>
      </c>
      <c r="D856" s="189">
        <v>43230</v>
      </c>
      <c r="E856" s="190">
        <v>1</v>
      </c>
      <c r="F856" s="190">
        <v>4</v>
      </c>
      <c r="G856" s="168">
        <v>2384.71</v>
      </c>
      <c r="H856" s="169">
        <v>463</v>
      </c>
      <c r="I856" s="170">
        <v>12</v>
      </c>
      <c r="J856" s="171">
        <v>118</v>
      </c>
      <c r="K856" s="191">
        <v>2384.71</v>
      </c>
      <c r="L856" s="192">
        <v>548</v>
      </c>
    </row>
    <row r="857" spans="1:12">
      <c r="A857" s="187">
        <v>26</v>
      </c>
      <c r="B857" s="188" t="s">
        <v>667</v>
      </c>
      <c r="C857" s="188" t="s">
        <v>31</v>
      </c>
      <c r="D857" s="189">
        <v>43230</v>
      </c>
      <c r="E857" s="190">
        <v>1</v>
      </c>
      <c r="F857" s="190">
        <v>4</v>
      </c>
      <c r="G857" s="168">
        <v>2249.5</v>
      </c>
      <c r="H857" s="169">
        <v>495</v>
      </c>
      <c r="I857" s="170">
        <v>2</v>
      </c>
      <c r="J857" s="171">
        <v>6</v>
      </c>
      <c r="K857" s="191">
        <v>2249.5</v>
      </c>
      <c r="L857" s="192">
        <v>557</v>
      </c>
    </row>
    <row r="858" spans="1:12">
      <c r="A858" s="187">
        <v>27</v>
      </c>
      <c r="B858" s="188" t="s">
        <v>669</v>
      </c>
      <c r="C858" s="188" t="s">
        <v>670</v>
      </c>
      <c r="D858" s="189">
        <v>43230</v>
      </c>
      <c r="E858" s="190">
        <v>1</v>
      </c>
      <c r="F858" s="190">
        <v>4</v>
      </c>
      <c r="G858" s="168">
        <v>1814.15</v>
      </c>
      <c r="H858" s="169">
        <v>345</v>
      </c>
      <c r="I858" s="170">
        <v>2</v>
      </c>
      <c r="J858" s="171">
        <v>30</v>
      </c>
      <c r="K858" s="191">
        <v>1814.15</v>
      </c>
      <c r="L858" s="192">
        <v>345</v>
      </c>
    </row>
    <row r="859" spans="1:12">
      <c r="A859" s="229">
        <v>28</v>
      </c>
      <c r="B859" s="230" t="s">
        <v>621</v>
      </c>
      <c r="C859" s="230" t="s">
        <v>132</v>
      </c>
      <c r="D859" s="231">
        <v>43215</v>
      </c>
      <c r="E859" s="232">
        <v>3</v>
      </c>
      <c r="F859" s="232">
        <v>19</v>
      </c>
      <c r="G859" s="168">
        <v>1623.8</v>
      </c>
      <c r="H859" s="169">
        <v>304</v>
      </c>
      <c r="I859" s="170">
        <v>2</v>
      </c>
      <c r="J859" s="171">
        <v>23</v>
      </c>
      <c r="K859" s="233">
        <v>10745.3</v>
      </c>
      <c r="L859" s="234">
        <v>2329</v>
      </c>
    </row>
    <row r="860" spans="1:12" ht="23.25" customHeight="1">
      <c r="A860" s="229">
        <v>29</v>
      </c>
      <c r="B860" s="230" t="s">
        <v>642</v>
      </c>
      <c r="C860" s="230" t="s">
        <v>643</v>
      </c>
      <c r="D860" s="231">
        <v>43223</v>
      </c>
      <c r="E860" s="232">
        <v>2</v>
      </c>
      <c r="F860" s="232">
        <v>11</v>
      </c>
      <c r="G860" s="168">
        <v>1600.1</v>
      </c>
      <c r="H860" s="169">
        <v>308</v>
      </c>
      <c r="I860" s="170">
        <v>5</v>
      </c>
      <c r="J860" s="171">
        <v>49</v>
      </c>
      <c r="K860" s="233">
        <v>5949.48</v>
      </c>
      <c r="L860" s="234">
        <v>1322</v>
      </c>
    </row>
    <row r="861" spans="1:12">
      <c r="A861" s="229">
        <v>30</v>
      </c>
      <c r="B861" s="230" t="s">
        <v>571</v>
      </c>
      <c r="C861" s="230" t="s">
        <v>526</v>
      </c>
      <c r="D861" s="231">
        <v>43202</v>
      </c>
      <c r="E861" s="232">
        <v>5</v>
      </c>
      <c r="F861" s="232">
        <v>32</v>
      </c>
      <c r="G861" s="168">
        <v>930.25</v>
      </c>
      <c r="H861" s="169">
        <v>177</v>
      </c>
      <c r="I861" s="170">
        <v>7</v>
      </c>
      <c r="J861" s="171">
        <v>15</v>
      </c>
      <c r="K861" s="233">
        <v>42311.43</v>
      </c>
      <c r="L861" s="234">
        <v>8394</v>
      </c>
    </row>
    <row r="862" spans="1:12">
      <c r="A862" s="229">
        <v>31</v>
      </c>
      <c r="B862" s="230" t="s">
        <v>487</v>
      </c>
      <c r="C862" s="230" t="s">
        <v>29</v>
      </c>
      <c r="D862" s="231">
        <v>43181</v>
      </c>
      <c r="E862" s="232">
        <v>8</v>
      </c>
      <c r="F862" s="232">
        <v>53</v>
      </c>
      <c r="G862" s="168">
        <v>763.9</v>
      </c>
      <c r="H862" s="169">
        <v>157</v>
      </c>
      <c r="I862" s="170">
        <v>6</v>
      </c>
      <c r="J862" s="171">
        <v>10</v>
      </c>
      <c r="K862" s="233">
        <v>495202.61</v>
      </c>
      <c r="L862" s="234">
        <v>100839</v>
      </c>
    </row>
    <row r="863" spans="1:12">
      <c r="A863" s="229">
        <v>32</v>
      </c>
      <c r="B863" s="230" t="s">
        <v>620</v>
      </c>
      <c r="C863" s="230" t="s">
        <v>134</v>
      </c>
      <c r="D863" s="231">
        <v>43215</v>
      </c>
      <c r="E863" s="232">
        <v>3</v>
      </c>
      <c r="F863" s="232">
        <v>19</v>
      </c>
      <c r="G863" s="168">
        <v>726.5</v>
      </c>
      <c r="H863" s="169">
        <v>147</v>
      </c>
      <c r="I863" s="170">
        <v>11</v>
      </c>
      <c r="J863" s="171">
        <v>30</v>
      </c>
      <c r="K863" s="233">
        <v>8807.98</v>
      </c>
      <c r="L863" s="234">
        <v>1786</v>
      </c>
    </row>
    <row r="864" spans="1:12">
      <c r="A864" s="229">
        <v>33</v>
      </c>
      <c r="B864" s="230" t="s">
        <v>569</v>
      </c>
      <c r="C864" s="230" t="s">
        <v>31</v>
      </c>
      <c r="D864" s="231">
        <v>43202</v>
      </c>
      <c r="E864" s="232">
        <v>5</v>
      </c>
      <c r="F864" s="232">
        <v>32</v>
      </c>
      <c r="G864" s="168">
        <v>710.9</v>
      </c>
      <c r="H864" s="169">
        <v>257</v>
      </c>
      <c r="I864" s="170">
        <v>6</v>
      </c>
      <c r="J864" s="171">
        <v>13</v>
      </c>
      <c r="K864" s="233">
        <v>116357.78</v>
      </c>
      <c r="L864" s="234">
        <v>22959</v>
      </c>
    </row>
    <row r="865" spans="1:12">
      <c r="A865" s="229">
        <v>34</v>
      </c>
      <c r="B865" s="230" t="s">
        <v>671</v>
      </c>
      <c r="C865" s="230" t="s">
        <v>132</v>
      </c>
      <c r="D865" s="231">
        <v>43237</v>
      </c>
      <c r="E865" s="232">
        <v>0</v>
      </c>
      <c r="F865" s="232">
        <v>0</v>
      </c>
      <c r="G865" s="168">
        <v>513</v>
      </c>
      <c r="H865" s="169">
        <v>112</v>
      </c>
      <c r="I865" s="170">
        <v>2</v>
      </c>
      <c r="J865" s="171">
        <v>19</v>
      </c>
      <c r="K865" s="233">
        <v>513</v>
      </c>
      <c r="L865" s="234">
        <v>112</v>
      </c>
    </row>
    <row r="866" spans="1:12">
      <c r="A866" s="229">
        <v>35</v>
      </c>
      <c r="B866" s="230" t="s">
        <v>544</v>
      </c>
      <c r="C866" s="230" t="s">
        <v>372</v>
      </c>
      <c r="D866" s="231">
        <v>32888</v>
      </c>
      <c r="E866" s="232">
        <v>6</v>
      </c>
      <c r="F866" s="232">
        <v>40</v>
      </c>
      <c r="G866" s="168">
        <v>429.1</v>
      </c>
      <c r="H866" s="169">
        <v>72</v>
      </c>
      <c r="I866" s="170">
        <v>2</v>
      </c>
      <c r="J866" s="171">
        <v>6</v>
      </c>
      <c r="K866" s="233">
        <v>34266.01</v>
      </c>
      <c r="L866" s="234">
        <v>6552</v>
      </c>
    </row>
    <row r="867" spans="1:12">
      <c r="A867" s="187">
        <v>36</v>
      </c>
      <c r="B867" s="188" t="s">
        <v>672</v>
      </c>
      <c r="C867" s="188" t="s">
        <v>673</v>
      </c>
      <c r="D867" s="189">
        <v>43230</v>
      </c>
      <c r="E867" s="190">
        <v>1</v>
      </c>
      <c r="F867" s="190">
        <v>4</v>
      </c>
      <c r="G867" s="168">
        <v>402.5</v>
      </c>
      <c r="H867" s="169">
        <v>169</v>
      </c>
      <c r="I867" s="170">
        <v>3</v>
      </c>
      <c r="J867" s="171">
        <v>15</v>
      </c>
      <c r="K867" s="191">
        <v>402.5</v>
      </c>
      <c r="L867" s="192">
        <v>169</v>
      </c>
    </row>
    <row r="868" spans="1:12">
      <c r="A868" s="229">
        <v>37</v>
      </c>
      <c r="B868" s="230" t="s">
        <v>460</v>
      </c>
      <c r="C868" s="230" t="s">
        <v>29</v>
      </c>
      <c r="D868" s="231">
        <v>43174</v>
      </c>
      <c r="E868" s="232">
        <v>9</v>
      </c>
      <c r="F868" s="232">
        <v>60</v>
      </c>
      <c r="G868" s="168">
        <v>346.1</v>
      </c>
      <c r="H868" s="169">
        <v>69</v>
      </c>
      <c r="I868" s="170">
        <v>2</v>
      </c>
      <c r="J868" s="171">
        <v>8</v>
      </c>
      <c r="K868" s="233">
        <v>1378091.14</v>
      </c>
      <c r="L868" s="234">
        <v>247020</v>
      </c>
    </row>
    <row r="869" spans="1:12">
      <c r="A869" s="229">
        <v>38</v>
      </c>
      <c r="B869" s="230" t="s">
        <v>568</v>
      </c>
      <c r="C869" s="230" t="s">
        <v>489</v>
      </c>
      <c r="D869" s="231">
        <v>43202</v>
      </c>
      <c r="E869" s="232">
        <v>5</v>
      </c>
      <c r="F869" s="232">
        <v>32</v>
      </c>
      <c r="G869" s="168">
        <v>339.85</v>
      </c>
      <c r="H869" s="169">
        <v>55</v>
      </c>
      <c r="I869" s="170">
        <v>2</v>
      </c>
      <c r="J869" s="171">
        <v>5</v>
      </c>
      <c r="K869" s="233">
        <v>174201.44</v>
      </c>
      <c r="L869" s="234">
        <v>32177</v>
      </c>
    </row>
    <row r="870" spans="1:12">
      <c r="A870" s="229">
        <v>39</v>
      </c>
      <c r="B870" s="230" t="s">
        <v>619</v>
      </c>
      <c r="C870" s="230" t="s">
        <v>35</v>
      </c>
      <c r="D870" s="231">
        <v>43215</v>
      </c>
      <c r="E870" s="232">
        <v>3</v>
      </c>
      <c r="F870" s="232">
        <v>19</v>
      </c>
      <c r="G870" s="168">
        <v>294.39999999999998</v>
      </c>
      <c r="H870" s="169">
        <v>54</v>
      </c>
      <c r="I870" s="170">
        <v>2</v>
      </c>
      <c r="J870" s="171">
        <v>10</v>
      </c>
      <c r="K870" s="233">
        <v>19484.38</v>
      </c>
      <c r="L870" s="234">
        <v>3650</v>
      </c>
    </row>
    <row r="871" spans="1:12">
      <c r="A871" s="229">
        <v>40</v>
      </c>
      <c r="B871" s="230" t="s">
        <v>385</v>
      </c>
      <c r="C871" s="230" t="s">
        <v>28</v>
      </c>
      <c r="D871" s="231">
        <v>43146</v>
      </c>
      <c r="E871" s="232">
        <v>13</v>
      </c>
      <c r="F871" s="232">
        <v>85</v>
      </c>
      <c r="G871" s="168">
        <v>281.10000000000002</v>
      </c>
      <c r="H871" s="169">
        <v>98</v>
      </c>
      <c r="I871" s="170">
        <v>1</v>
      </c>
      <c r="J871" s="171">
        <v>1</v>
      </c>
      <c r="K871" s="233">
        <v>1727264.49999999</v>
      </c>
      <c r="L871" s="234">
        <v>305480</v>
      </c>
    </row>
    <row r="872" spans="1:12">
      <c r="A872" s="175"/>
      <c r="B872" s="177"/>
      <c r="C872" s="177" t="s">
        <v>127</v>
      </c>
      <c r="D872" s="173" t="s">
        <v>127</v>
      </c>
      <c r="E872" s="174" t="s">
        <v>127</v>
      </c>
      <c r="F872" s="175" t="s">
        <v>127</v>
      </c>
      <c r="G872" s="176" t="s">
        <v>127</v>
      </c>
      <c r="H872" s="175" t="s">
        <v>127</v>
      </c>
      <c r="I872" s="177" t="s">
        <v>127</v>
      </c>
      <c r="J872" s="178" t="s">
        <v>127</v>
      </c>
      <c r="K872" s="174" t="s">
        <v>127</v>
      </c>
      <c r="L872" s="175" t="s">
        <v>127</v>
      </c>
    </row>
    <row r="873" spans="1:12" ht="12.75" customHeight="1">
      <c r="A873" s="561" t="s">
        <v>674</v>
      </c>
      <c r="B873" s="561"/>
      <c r="C873" s="172"/>
      <c r="D873" s="173"/>
      <c r="E873" s="174"/>
      <c r="F873" s="175"/>
      <c r="G873" s="176"/>
      <c r="H873" s="175"/>
      <c r="I873" s="177"/>
      <c r="J873" s="41"/>
      <c r="K873" s="174"/>
      <c r="L873" s="175"/>
    </row>
    <row r="874" spans="1:12" ht="15.75">
      <c r="A874" s="560" t="s">
        <v>698</v>
      </c>
      <c r="B874" s="560"/>
      <c r="C874" s="560"/>
      <c r="D874" s="560"/>
      <c r="E874" s="560"/>
      <c r="F874" s="560"/>
      <c r="G874" s="560"/>
      <c r="H874" s="560"/>
      <c r="I874" s="560"/>
      <c r="J874" s="560"/>
      <c r="K874" s="560"/>
      <c r="L874" s="560"/>
    </row>
    <row r="875" spans="1:12" ht="15">
      <c r="A875" s="165"/>
      <c r="B875" s="165"/>
      <c r="C875" s="165"/>
      <c r="D875" s="165"/>
      <c r="E875" s="166"/>
      <c r="F875" s="166"/>
      <c r="G875" s="166"/>
      <c r="H875" s="166"/>
      <c r="I875" s="165"/>
      <c r="J875" s="167"/>
      <c r="K875" s="165"/>
      <c r="L875" s="165"/>
    </row>
    <row r="876" spans="1:12">
      <c r="A876" s="562" t="s">
        <v>250</v>
      </c>
      <c r="B876" s="562"/>
      <c r="C876" s="562"/>
      <c r="D876" s="562"/>
      <c r="E876" s="563" t="s">
        <v>14</v>
      </c>
      <c r="F876" s="563"/>
      <c r="G876" s="564" t="s">
        <v>982</v>
      </c>
      <c r="H876" s="564"/>
      <c r="I876" s="564"/>
      <c r="J876" s="564"/>
      <c r="K876" s="565" t="s">
        <v>248</v>
      </c>
      <c r="L876" s="565"/>
    </row>
    <row r="877" spans="1:12" ht="24">
      <c r="A877" s="360" t="s">
        <v>9</v>
      </c>
      <c r="B877" s="148" t="s">
        <v>246</v>
      </c>
      <c r="C877" s="148" t="s">
        <v>247</v>
      </c>
      <c r="D877" s="235" t="s">
        <v>16</v>
      </c>
      <c r="E877" s="361" t="s">
        <v>18</v>
      </c>
      <c r="F877" s="361" t="s">
        <v>17</v>
      </c>
      <c r="G877" s="151" t="s">
        <v>19</v>
      </c>
      <c r="H877" s="152" t="s">
        <v>4</v>
      </c>
      <c r="I877" s="236" t="s">
        <v>8</v>
      </c>
      <c r="J877" s="154" t="s">
        <v>20</v>
      </c>
      <c r="K877" s="362" t="s">
        <v>19</v>
      </c>
      <c r="L877" s="360" t="s">
        <v>4</v>
      </c>
    </row>
    <row r="878" spans="1:12">
      <c r="A878" s="187">
        <v>1</v>
      </c>
      <c r="B878" s="188" t="s">
        <v>678</v>
      </c>
      <c r="C878" s="188" t="s">
        <v>28</v>
      </c>
      <c r="D878" s="189">
        <v>43237</v>
      </c>
      <c r="E878" s="190">
        <v>1</v>
      </c>
      <c r="F878" s="190">
        <v>4</v>
      </c>
      <c r="G878" s="168">
        <v>561256.59000000102</v>
      </c>
      <c r="H878" s="169">
        <v>97563</v>
      </c>
      <c r="I878" s="170">
        <v>104</v>
      </c>
      <c r="J878" s="171">
        <v>1514</v>
      </c>
      <c r="K878" s="191">
        <v>661819.24999999895</v>
      </c>
      <c r="L878" s="192">
        <v>111455</v>
      </c>
    </row>
    <row r="879" spans="1:12">
      <c r="A879" s="229">
        <v>2</v>
      </c>
      <c r="B879" s="230" t="s">
        <v>603</v>
      </c>
      <c r="C879" s="230" t="s">
        <v>28</v>
      </c>
      <c r="D879" s="231">
        <v>43215</v>
      </c>
      <c r="E879" s="232">
        <v>4</v>
      </c>
      <c r="F879" s="232">
        <v>26</v>
      </c>
      <c r="G879" s="168">
        <v>81855.820000000007</v>
      </c>
      <c r="H879" s="169">
        <v>15195</v>
      </c>
      <c r="I879" s="170">
        <v>110</v>
      </c>
      <c r="J879" s="171">
        <v>827</v>
      </c>
      <c r="K879" s="233">
        <v>2190418.3900000202</v>
      </c>
      <c r="L879" s="234">
        <v>364929</v>
      </c>
    </row>
    <row r="880" spans="1:12">
      <c r="A880" s="229">
        <v>3</v>
      </c>
      <c r="B880" s="230" t="s">
        <v>661</v>
      </c>
      <c r="C880" s="230" t="s">
        <v>28</v>
      </c>
      <c r="D880" s="231">
        <v>43230</v>
      </c>
      <c r="E880" s="232">
        <v>2</v>
      </c>
      <c r="F880" s="232">
        <v>11</v>
      </c>
      <c r="G880" s="168">
        <v>44604.04</v>
      </c>
      <c r="H880" s="169">
        <v>8242</v>
      </c>
      <c r="I880" s="170">
        <v>56</v>
      </c>
      <c r="J880" s="171">
        <v>614</v>
      </c>
      <c r="K880" s="233">
        <v>163061.75</v>
      </c>
      <c r="L880" s="234">
        <v>30674</v>
      </c>
    </row>
    <row r="881" spans="1:12">
      <c r="A881" s="229">
        <v>4</v>
      </c>
      <c r="B881" s="230" t="s">
        <v>662</v>
      </c>
      <c r="C881" s="230" t="s">
        <v>133</v>
      </c>
      <c r="D881" s="231">
        <v>43230</v>
      </c>
      <c r="E881" s="232">
        <v>2</v>
      </c>
      <c r="F881" s="232">
        <v>11</v>
      </c>
      <c r="G881" s="168">
        <v>37842.449999999997</v>
      </c>
      <c r="H881" s="169">
        <v>7569</v>
      </c>
      <c r="I881" s="170">
        <v>68</v>
      </c>
      <c r="J881" s="171">
        <v>546</v>
      </c>
      <c r="K881" s="233">
        <v>106976.36</v>
      </c>
      <c r="L881" s="234">
        <v>21302</v>
      </c>
    </row>
    <row r="882" spans="1:12">
      <c r="A882" s="229">
        <v>5</v>
      </c>
      <c r="B882" s="230" t="s">
        <v>629</v>
      </c>
      <c r="C882" s="230" t="s">
        <v>28</v>
      </c>
      <c r="D882" s="231">
        <v>43223</v>
      </c>
      <c r="E882" s="232">
        <v>3</v>
      </c>
      <c r="F882" s="232">
        <v>18</v>
      </c>
      <c r="G882" s="168">
        <v>27945.5</v>
      </c>
      <c r="H882" s="169">
        <v>5071</v>
      </c>
      <c r="I882" s="170">
        <v>50</v>
      </c>
      <c r="J882" s="171">
        <v>487</v>
      </c>
      <c r="K882" s="233">
        <v>258118.21000000101</v>
      </c>
      <c r="L882" s="234">
        <v>48339</v>
      </c>
    </row>
    <row r="883" spans="1:12">
      <c r="A883" s="187">
        <v>6</v>
      </c>
      <c r="B883" s="188" t="s">
        <v>689</v>
      </c>
      <c r="C883" s="188" t="s">
        <v>444</v>
      </c>
      <c r="D883" s="189">
        <v>43237</v>
      </c>
      <c r="E883" s="190">
        <v>1</v>
      </c>
      <c r="F883" s="190">
        <v>4</v>
      </c>
      <c r="G883" s="168">
        <v>14816.92</v>
      </c>
      <c r="H883" s="169">
        <v>2793</v>
      </c>
      <c r="I883" s="170">
        <v>22</v>
      </c>
      <c r="J883" s="171">
        <v>269</v>
      </c>
      <c r="K883" s="191">
        <v>14816.92</v>
      </c>
      <c r="L883" s="192">
        <v>2793</v>
      </c>
    </row>
    <row r="884" spans="1:12">
      <c r="A884" s="187">
        <v>7</v>
      </c>
      <c r="B884" s="188" t="s">
        <v>690</v>
      </c>
      <c r="C884" s="188" t="s">
        <v>29</v>
      </c>
      <c r="D884" s="189">
        <v>43237</v>
      </c>
      <c r="E884" s="190">
        <v>1</v>
      </c>
      <c r="F884" s="190">
        <v>4</v>
      </c>
      <c r="G884" s="168">
        <v>11004.39</v>
      </c>
      <c r="H884" s="169">
        <v>2035</v>
      </c>
      <c r="I884" s="170">
        <v>24</v>
      </c>
      <c r="J884" s="171">
        <v>282</v>
      </c>
      <c r="K884" s="191">
        <v>11004.39</v>
      </c>
      <c r="L884" s="192">
        <v>2035</v>
      </c>
    </row>
    <row r="885" spans="1:12">
      <c r="A885" s="229">
        <v>8</v>
      </c>
      <c r="B885" s="230" t="s">
        <v>567</v>
      </c>
      <c r="C885" s="230" t="s">
        <v>28</v>
      </c>
      <c r="D885" s="231">
        <v>43202</v>
      </c>
      <c r="E885" s="232">
        <v>6</v>
      </c>
      <c r="F885" s="232">
        <v>39</v>
      </c>
      <c r="G885" s="168">
        <v>9640.33</v>
      </c>
      <c r="H885" s="169">
        <v>1750</v>
      </c>
      <c r="I885" s="170">
        <v>26</v>
      </c>
      <c r="J885" s="171">
        <v>174</v>
      </c>
      <c r="K885" s="233">
        <v>645995.90999999596</v>
      </c>
      <c r="L885" s="234">
        <v>115406</v>
      </c>
    </row>
    <row r="886" spans="1:12" ht="20.25" customHeight="1">
      <c r="A886" s="229">
        <v>9</v>
      </c>
      <c r="B886" s="230" t="s">
        <v>663</v>
      </c>
      <c r="C886" s="230" t="s">
        <v>29</v>
      </c>
      <c r="D886" s="231">
        <v>43230</v>
      </c>
      <c r="E886" s="232">
        <v>2</v>
      </c>
      <c r="F886" s="232">
        <v>11</v>
      </c>
      <c r="G886" s="168">
        <v>8848.68</v>
      </c>
      <c r="H886" s="169">
        <v>1572</v>
      </c>
      <c r="I886" s="170">
        <v>30</v>
      </c>
      <c r="J886" s="171">
        <v>186</v>
      </c>
      <c r="K886" s="233">
        <v>36028.269999999997</v>
      </c>
      <c r="L886" s="234">
        <v>6540</v>
      </c>
    </row>
    <row r="887" spans="1:12">
      <c r="A887" s="229">
        <v>10</v>
      </c>
      <c r="B887" s="230" t="s">
        <v>590</v>
      </c>
      <c r="C887" s="230" t="s">
        <v>28</v>
      </c>
      <c r="D887" s="231">
        <v>43209</v>
      </c>
      <c r="E887" s="232">
        <v>5</v>
      </c>
      <c r="F887" s="232">
        <v>32</v>
      </c>
      <c r="G887" s="168">
        <v>7062.58</v>
      </c>
      <c r="H887" s="169">
        <v>1300</v>
      </c>
      <c r="I887" s="170">
        <v>15</v>
      </c>
      <c r="J887" s="171">
        <v>139</v>
      </c>
      <c r="K887" s="233">
        <v>255220.570000001</v>
      </c>
      <c r="L887" s="234">
        <v>46988</v>
      </c>
    </row>
    <row r="888" spans="1:12">
      <c r="A888" s="229">
        <v>11</v>
      </c>
      <c r="B888" s="230" t="s">
        <v>634</v>
      </c>
      <c r="C888" s="230" t="s">
        <v>28</v>
      </c>
      <c r="D888" s="231">
        <v>43223</v>
      </c>
      <c r="E888" s="232">
        <v>3</v>
      </c>
      <c r="F888" s="232">
        <v>18</v>
      </c>
      <c r="G888" s="168">
        <v>5602.93</v>
      </c>
      <c r="H888" s="169">
        <v>1002</v>
      </c>
      <c r="I888" s="170">
        <v>16</v>
      </c>
      <c r="J888" s="171">
        <v>97</v>
      </c>
      <c r="K888" s="233">
        <v>70768.019999999902</v>
      </c>
      <c r="L888" s="234">
        <v>13072</v>
      </c>
    </row>
    <row r="889" spans="1:12">
      <c r="A889" s="229">
        <v>12</v>
      </c>
      <c r="B889" s="230" t="s">
        <v>589</v>
      </c>
      <c r="C889" s="230" t="s">
        <v>28</v>
      </c>
      <c r="D889" s="231">
        <v>43209</v>
      </c>
      <c r="E889" s="232">
        <v>5</v>
      </c>
      <c r="F889" s="232">
        <v>32</v>
      </c>
      <c r="G889" s="168">
        <v>4956.8999999999996</v>
      </c>
      <c r="H889" s="169">
        <v>906</v>
      </c>
      <c r="I889" s="170">
        <v>20</v>
      </c>
      <c r="J889" s="171">
        <v>122</v>
      </c>
      <c r="K889" s="233">
        <v>277287.22000000201</v>
      </c>
      <c r="L889" s="234">
        <v>52109</v>
      </c>
    </row>
    <row r="890" spans="1:12">
      <c r="A890" s="187">
        <v>13</v>
      </c>
      <c r="B890" s="188" t="s">
        <v>691</v>
      </c>
      <c r="C890" s="188" t="s">
        <v>134</v>
      </c>
      <c r="D890" s="189">
        <v>43237</v>
      </c>
      <c r="E890" s="190">
        <v>1</v>
      </c>
      <c r="F890" s="190">
        <v>4</v>
      </c>
      <c r="G890" s="168">
        <v>4667.88</v>
      </c>
      <c r="H890" s="169">
        <v>955</v>
      </c>
      <c r="I890" s="170">
        <v>7</v>
      </c>
      <c r="J890" s="171">
        <v>64</v>
      </c>
      <c r="K890" s="191">
        <v>4667.88</v>
      </c>
      <c r="L890" s="192">
        <v>955</v>
      </c>
    </row>
    <row r="891" spans="1:12">
      <c r="A891" s="229">
        <v>14</v>
      </c>
      <c r="B891" s="230" t="s">
        <v>676</v>
      </c>
      <c r="C891" s="230" t="s">
        <v>293</v>
      </c>
      <c r="D891" s="231">
        <v>43230</v>
      </c>
      <c r="E891" s="232">
        <v>2</v>
      </c>
      <c r="F891" s="232">
        <v>11</v>
      </c>
      <c r="G891" s="168">
        <v>3914.45</v>
      </c>
      <c r="H891" s="169">
        <v>709</v>
      </c>
      <c r="I891" s="170">
        <v>19</v>
      </c>
      <c r="J891" s="171">
        <v>132</v>
      </c>
      <c r="K891" s="233">
        <v>20558.430000000099</v>
      </c>
      <c r="L891" s="234">
        <v>3800</v>
      </c>
    </row>
    <row r="892" spans="1:12">
      <c r="A892" s="229">
        <v>15</v>
      </c>
      <c r="B892" s="230" t="s">
        <v>635</v>
      </c>
      <c r="C892" s="230" t="s">
        <v>28</v>
      </c>
      <c r="D892" s="231">
        <v>43223</v>
      </c>
      <c r="E892" s="232">
        <v>3</v>
      </c>
      <c r="F892" s="232">
        <v>18</v>
      </c>
      <c r="G892" s="168">
        <v>3634.76</v>
      </c>
      <c r="H892" s="169">
        <v>660</v>
      </c>
      <c r="I892" s="170">
        <v>14</v>
      </c>
      <c r="J892" s="171">
        <v>86</v>
      </c>
      <c r="K892" s="233">
        <v>35981.24</v>
      </c>
      <c r="L892" s="234">
        <v>6732</v>
      </c>
    </row>
    <row r="893" spans="1:12">
      <c r="A893" s="187">
        <v>16</v>
      </c>
      <c r="B893" s="188" t="s">
        <v>692</v>
      </c>
      <c r="C893" s="188" t="s">
        <v>400</v>
      </c>
      <c r="D893" s="189">
        <v>43237</v>
      </c>
      <c r="E893" s="190">
        <v>1</v>
      </c>
      <c r="F893" s="190">
        <v>4</v>
      </c>
      <c r="G893" s="168">
        <v>3443.8</v>
      </c>
      <c r="H893" s="169">
        <v>639</v>
      </c>
      <c r="I893" s="170">
        <v>10</v>
      </c>
      <c r="J893" s="171">
        <v>119</v>
      </c>
      <c r="K893" s="191">
        <v>3443.8</v>
      </c>
      <c r="L893" s="192">
        <v>639</v>
      </c>
    </row>
    <row r="894" spans="1:12">
      <c r="A894" s="229">
        <v>17</v>
      </c>
      <c r="B894" s="230" t="s">
        <v>592</v>
      </c>
      <c r="C894" s="230" t="s">
        <v>132</v>
      </c>
      <c r="D894" s="231">
        <v>43209</v>
      </c>
      <c r="E894" s="232">
        <v>5</v>
      </c>
      <c r="F894" s="232">
        <v>32</v>
      </c>
      <c r="G894" s="168">
        <v>3132.94</v>
      </c>
      <c r="H894" s="169">
        <v>650</v>
      </c>
      <c r="I894" s="170">
        <v>22</v>
      </c>
      <c r="J894" s="171">
        <v>73</v>
      </c>
      <c r="K894" s="233">
        <v>154432.10999999999</v>
      </c>
      <c r="L894" s="234">
        <v>31032</v>
      </c>
    </row>
    <row r="895" spans="1:12">
      <c r="A895" s="229">
        <v>18</v>
      </c>
      <c r="B895" s="230" t="s">
        <v>517</v>
      </c>
      <c r="C895" s="230" t="s">
        <v>489</v>
      </c>
      <c r="D895" s="231">
        <v>43188</v>
      </c>
      <c r="E895" s="232">
        <v>8</v>
      </c>
      <c r="F895" s="232">
        <v>53</v>
      </c>
      <c r="G895" s="168">
        <v>2402.0500000000002</v>
      </c>
      <c r="H895" s="169">
        <v>477</v>
      </c>
      <c r="I895" s="170">
        <v>25</v>
      </c>
      <c r="J895" s="171">
        <v>66</v>
      </c>
      <c r="K895" s="233">
        <v>1123404.83</v>
      </c>
      <c r="L895" s="234">
        <v>224681</v>
      </c>
    </row>
    <row r="896" spans="1:12">
      <c r="A896" s="229">
        <v>19</v>
      </c>
      <c r="B896" s="230" t="s">
        <v>615</v>
      </c>
      <c r="C896" s="230" t="s">
        <v>616</v>
      </c>
      <c r="D896" s="231">
        <v>43215</v>
      </c>
      <c r="E896" s="232">
        <v>4</v>
      </c>
      <c r="F896" s="232">
        <v>26</v>
      </c>
      <c r="G896" s="168">
        <v>2140.13</v>
      </c>
      <c r="H896" s="169">
        <v>359</v>
      </c>
      <c r="I896" s="170">
        <v>6</v>
      </c>
      <c r="J896" s="171">
        <v>38</v>
      </c>
      <c r="K896" s="233">
        <v>71244.069999999701</v>
      </c>
      <c r="L896" s="234">
        <v>13352</v>
      </c>
    </row>
    <row r="897" spans="1:12">
      <c r="A897" s="229">
        <v>20</v>
      </c>
      <c r="B897" s="230" t="s">
        <v>668</v>
      </c>
      <c r="C897" s="230" t="s">
        <v>290</v>
      </c>
      <c r="D897" s="231">
        <v>43230</v>
      </c>
      <c r="E897" s="232">
        <v>2</v>
      </c>
      <c r="F897" s="232">
        <v>11</v>
      </c>
      <c r="G897" s="168">
        <v>2103.5</v>
      </c>
      <c r="H897" s="169">
        <v>371</v>
      </c>
      <c r="I897" s="170">
        <v>2</v>
      </c>
      <c r="J897" s="171">
        <v>25</v>
      </c>
      <c r="K897" s="233">
        <v>7133.5</v>
      </c>
      <c r="L897" s="234">
        <v>1565</v>
      </c>
    </row>
    <row r="898" spans="1:12">
      <c r="A898" s="229">
        <v>21</v>
      </c>
      <c r="B898" s="230" t="s">
        <v>664</v>
      </c>
      <c r="C898" s="230" t="s">
        <v>134</v>
      </c>
      <c r="D898" s="231">
        <v>43230</v>
      </c>
      <c r="E898" s="232">
        <v>2</v>
      </c>
      <c r="F898" s="232">
        <v>11</v>
      </c>
      <c r="G898" s="168">
        <v>2042.45</v>
      </c>
      <c r="H898" s="169">
        <v>365</v>
      </c>
      <c r="I898" s="170">
        <v>14</v>
      </c>
      <c r="J898" s="171">
        <v>62</v>
      </c>
      <c r="K898" s="233">
        <v>10094.549999999999</v>
      </c>
      <c r="L898" s="234">
        <v>1863</v>
      </c>
    </row>
    <row r="899" spans="1:12">
      <c r="A899" s="229">
        <v>22</v>
      </c>
      <c r="B899" s="230" t="s">
        <v>550</v>
      </c>
      <c r="C899" s="230" t="s">
        <v>551</v>
      </c>
      <c r="D899" s="231">
        <v>43215</v>
      </c>
      <c r="E899" s="232">
        <v>4</v>
      </c>
      <c r="F899" s="232">
        <v>26</v>
      </c>
      <c r="G899" s="168">
        <v>1973.03</v>
      </c>
      <c r="H899" s="169">
        <v>336</v>
      </c>
      <c r="I899" s="170">
        <v>3</v>
      </c>
      <c r="J899" s="171">
        <v>26</v>
      </c>
      <c r="K899" s="233">
        <v>48300.75</v>
      </c>
      <c r="L899" s="234">
        <v>9217</v>
      </c>
    </row>
    <row r="900" spans="1:12">
      <c r="A900" s="187">
        <v>23</v>
      </c>
      <c r="B900" s="188" t="s">
        <v>693</v>
      </c>
      <c r="C900" s="188" t="s">
        <v>694</v>
      </c>
      <c r="D900" s="189">
        <v>43237</v>
      </c>
      <c r="E900" s="190">
        <v>1</v>
      </c>
      <c r="F900" s="190">
        <v>4</v>
      </c>
      <c r="G900" s="168">
        <v>1810.14</v>
      </c>
      <c r="H900" s="169">
        <v>322</v>
      </c>
      <c r="I900" s="170">
        <v>9</v>
      </c>
      <c r="J900" s="171">
        <v>66</v>
      </c>
      <c r="K900" s="191">
        <v>1810.14</v>
      </c>
      <c r="L900" s="192">
        <v>442</v>
      </c>
    </row>
    <row r="901" spans="1:12">
      <c r="A901" s="229">
        <v>24</v>
      </c>
      <c r="B901" s="230" t="s">
        <v>617</v>
      </c>
      <c r="C901" s="230" t="s">
        <v>618</v>
      </c>
      <c r="D901" s="231">
        <v>43215</v>
      </c>
      <c r="E901" s="232">
        <v>4</v>
      </c>
      <c r="F901" s="232">
        <v>26</v>
      </c>
      <c r="G901" s="168">
        <v>1650.57</v>
      </c>
      <c r="H901" s="169">
        <v>281</v>
      </c>
      <c r="I901" s="170">
        <v>4</v>
      </c>
      <c r="J901" s="171">
        <v>31</v>
      </c>
      <c r="K901" s="233">
        <v>60307.57</v>
      </c>
      <c r="L901" s="234">
        <v>12246</v>
      </c>
    </row>
    <row r="902" spans="1:12">
      <c r="A902" s="229">
        <v>25</v>
      </c>
      <c r="B902" s="230" t="s">
        <v>636</v>
      </c>
      <c r="C902" s="230" t="s">
        <v>31</v>
      </c>
      <c r="D902" s="231">
        <v>43223</v>
      </c>
      <c r="E902" s="232">
        <v>3</v>
      </c>
      <c r="F902" s="232">
        <v>18</v>
      </c>
      <c r="G902" s="168">
        <v>1174.77</v>
      </c>
      <c r="H902" s="169">
        <v>203</v>
      </c>
      <c r="I902" s="170">
        <v>7</v>
      </c>
      <c r="J902" s="171">
        <v>23</v>
      </c>
      <c r="K902" s="233">
        <v>32377.9</v>
      </c>
      <c r="L902" s="234">
        <v>6170</v>
      </c>
    </row>
    <row r="903" spans="1:12">
      <c r="A903" s="229">
        <v>26</v>
      </c>
      <c r="B903" s="230" t="s">
        <v>665</v>
      </c>
      <c r="C903" s="230" t="s">
        <v>35</v>
      </c>
      <c r="D903" s="231">
        <v>43230</v>
      </c>
      <c r="E903" s="232">
        <v>2</v>
      </c>
      <c r="F903" s="232">
        <v>11</v>
      </c>
      <c r="G903" s="168">
        <v>1083.17</v>
      </c>
      <c r="H903" s="169">
        <v>201</v>
      </c>
      <c r="I903" s="170">
        <v>14</v>
      </c>
      <c r="J903" s="171">
        <v>44</v>
      </c>
      <c r="K903" s="233">
        <v>5055.67</v>
      </c>
      <c r="L903" s="234">
        <v>948</v>
      </c>
    </row>
    <row r="904" spans="1:12">
      <c r="A904" s="187">
        <v>27</v>
      </c>
      <c r="B904" s="188" t="s">
        <v>695</v>
      </c>
      <c r="C904" s="188" t="s">
        <v>696</v>
      </c>
      <c r="D904" s="189">
        <v>43237</v>
      </c>
      <c r="E904" s="190">
        <v>1</v>
      </c>
      <c r="F904" s="190">
        <v>5</v>
      </c>
      <c r="G904" s="168">
        <v>903.47</v>
      </c>
      <c r="H904" s="169">
        <v>181</v>
      </c>
      <c r="I904" s="170">
        <v>8</v>
      </c>
      <c r="J904" s="171">
        <v>35</v>
      </c>
      <c r="K904" s="191">
        <v>1455.47</v>
      </c>
      <c r="L904" s="192">
        <v>307</v>
      </c>
    </row>
    <row r="905" spans="1:12">
      <c r="A905" s="229">
        <v>28</v>
      </c>
      <c r="B905" s="230" t="s">
        <v>591</v>
      </c>
      <c r="C905" s="230" t="s">
        <v>28</v>
      </c>
      <c r="D905" s="231">
        <v>43209</v>
      </c>
      <c r="E905" s="232">
        <v>5</v>
      </c>
      <c r="F905" s="232">
        <v>32</v>
      </c>
      <c r="G905" s="168">
        <v>770.8</v>
      </c>
      <c r="H905" s="169">
        <v>138</v>
      </c>
      <c r="I905" s="170">
        <v>3</v>
      </c>
      <c r="J905" s="171">
        <v>20</v>
      </c>
      <c r="K905" s="233">
        <v>122852.2</v>
      </c>
      <c r="L905" s="234">
        <v>23264</v>
      </c>
    </row>
    <row r="906" spans="1:12">
      <c r="A906" s="229">
        <v>29</v>
      </c>
      <c r="B906" s="230" t="s">
        <v>637</v>
      </c>
      <c r="C906" s="230" t="s">
        <v>638</v>
      </c>
      <c r="D906" s="231">
        <v>43223</v>
      </c>
      <c r="E906" s="232">
        <v>3</v>
      </c>
      <c r="F906" s="232">
        <v>18</v>
      </c>
      <c r="G906" s="168">
        <v>726.1</v>
      </c>
      <c r="H906" s="169">
        <v>127</v>
      </c>
      <c r="I906" s="170">
        <v>3</v>
      </c>
      <c r="J906" s="171">
        <v>16</v>
      </c>
      <c r="K906" s="233">
        <v>20021.61</v>
      </c>
      <c r="L906" s="234">
        <v>3737</v>
      </c>
    </row>
    <row r="907" spans="1:12">
      <c r="A907" s="229">
        <v>30</v>
      </c>
      <c r="B907" s="230" t="s">
        <v>542</v>
      </c>
      <c r="C907" s="230" t="s">
        <v>132</v>
      </c>
      <c r="D907" s="231">
        <v>43195</v>
      </c>
      <c r="E907" s="232">
        <v>7</v>
      </c>
      <c r="F907" s="232">
        <v>46</v>
      </c>
      <c r="G907" s="168">
        <v>633.76</v>
      </c>
      <c r="H907" s="169">
        <v>109</v>
      </c>
      <c r="I907" s="170">
        <v>2</v>
      </c>
      <c r="J907" s="171">
        <v>12</v>
      </c>
      <c r="K907" s="233">
        <v>179699.45</v>
      </c>
      <c r="L907" s="234">
        <v>32766</v>
      </c>
    </row>
    <row r="908" spans="1:12">
      <c r="A908" s="187">
        <v>31</v>
      </c>
      <c r="B908" s="188" t="s">
        <v>671</v>
      </c>
      <c r="C908" s="188" t="s">
        <v>132</v>
      </c>
      <c r="D908" s="189">
        <v>43237</v>
      </c>
      <c r="E908" s="190">
        <v>1</v>
      </c>
      <c r="F908" s="190">
        <v>4</v>
      </c>
      <c r="G908" s="168">
        <v>584.5</v>
      </c>
      <c r="H908" s="169">
        <v>118</v>
      </c>
      <c r="I908" s="170">
        <v>4</v>
      </c>
      <c r="J908" s="171">
        <v>23</v>
      </c>
      <c r="K908" s="191">
        <v>1351</v>
      </c>
      <c r="L908" s="192">
        <v>286</v>
      </c>
    </row>
    <row r="909" spans="1:12">
      <c r="A909" s="229">
        <v>32</v>
      </c>
      <c r="B909" s="230" t="s">
        <v>487</v>
      </c>
      <c r="C909" s="230" t="s">
        <v>29</v>
      </c>
      <c r="D909" s="231">
        <v>43181</v>
      </c>
      <c r="E909" s="232">
        <v>9</v>
      </c>
      <c r="F909" s="232">
        <v>60</v>
      </c>
      <c r="G909" s="168">
        <v>580.79999999999995</v>
      </c>
      <c r="H909" s="169">
        <v>209</v>
      </c>
      <c r="I909" s="170">
        <v>5</v>
      </c>
      <c r="J909" s="171">
        <v>8</v>
      </c>
      <c r="K909" s="233">
        <v>495914.51</v>
      </c>
      <c r="L909" s="234">
        <v>101091</v>
      </c>
    </row>
    <row r="910" spans="1:12">
      <c r="A910" s="229">
        <v>33</v>
      </c>
      <c r="B910" s="230" t="s">
        <v>641</v>
      </c>
      <c r="C910" s="230" t="s">
        <v>132</v>
      </c>
      <c r="D910" s="231">
        <v>43223</v>
      </c>
      <c r="E910" s="232">
        <v>3</v>
      </c>
      <c r="F910" s="232">
        <v>18</v>
      </c>
      <c r="G910" s="168">
        <v>514.5</v>
      </c>
      <c r="H910" s="169">
        <v>98</v>
      </c>
      <c r="I910" s="170">
        <v>3</v>
      </c>
      <c r="J910" s="171">
        <v>16</v>
      </c>
      <c r="K910" s="233">
        <v>9573.7699999999895</v>
      </c>
      <c r="L910" s="234">
        <v>1818</v>
      </c>
    </row>
    <row r="911" spans="1:12">
      <c r="A911" s="229">
        <v>34</v>
      </c>
      <c r="B911" s="230" t="s">
        <v>667</v>
      </c>
      <c r="C911" s="230" t="s">
        <v>31</v>
      </c>
      <c r="D911" s="231">
        <v>43230</v>
      </c>
      <c r="E911" s="232">
        <v>2</v>
      </c>
      <c r="F911" s="232">
        <v>11</v>
      </c>
      <c r="G911" s="168">
        <v>511</v>
      </c>
      <c r="H911" s="169">
        <v>91</v>
      </c>
      <c r="I911" s="170">
        <v>1</v>
      </c>
      <c r="J911" s="171">
        <v>4</v>
      </c>
      <c r="K911" s="233">
        <v>3418.5</v>
      </c>
      <c r="L911" s="234">
        <v>771</v>
      </c>
    </row>
    <row r="912" spans="1:12">
      <c r="A912" s="229">
        <v>35</v>
      </c>
      <c r="B912" s="230" t="s">
        <v>571</v>
      </c>
      <c r="C912" s="230" t="s">
        <v>526</v>
      </c>
      <c r="D912" s="231">
        <v>43202</v>
      </c>
      <c r="E912" s="232">
        <v>6</v>
      </c>
      <c r="F912" s="232">
        <v>39</v>
      </c>
      <c r="G912" s="168">
        <v>407.75</v>
      </c>
      <c r="H912" s="169">
        <v>73</v>
      </c>
      <c r="I912" s="170">
        <v>6</v>
      </c>
      <c r="J912" s="171">
        <v>13</v>
      </c>
      <c r="K912" s="233">
        <v>43036.63</v>
      </c>
      <c r="L912" s="234">
        <v>8525</v>
      </c>
    </row>
    <row r="913" spans="1:12">
      <c r="A913" s="229">
        <v>36</v>
      </c>
      <c r="B913" s="230" t="s">
        <v>569</v>
      </c>
      <c r="C913" s="230" t="s">
        <v>31</v>
      </c>
      <c r="D913" s="231">
        <v>43202</v>
      </c>
      <c r="E913" s="232">
        <v>6</v>
      </c>
      <c r="F913" s="232">
        <v>38</v>
      </c>
      <c r="G913" s="168">
        <v>345</v>
      </c>
      <c r="H913" s="169">
        <v>90</v>
      </c>
      <c r="I913" s="170">
        <v>2</v>
      </c>
      <c r="J913" s="171">
        <v>5</v>
      </c>
      <c r="K913" s="233">
        <v>117024.179999999</v>
      </c>
      <c r="L913" s="234">
        <v>23130</v>
      </c>
    </row>
    <row r="914" spans="1:12">
      <c r="A914" s="229">
        <v>37</v>
      </c>
      <c r="B914" s="230" t="s">
        <v>666</v>
      </c>
      <c r="C914" s="230" t="s">
        <v>28</v>
      </c>
      <c r="D914" s="231">
        <v>43230</v>
      </c>
      <c r="E914" s="232">
        <v>2</v>
      </c>
      <c r="F914" s="232">
        <v>11</v>
      </c>
      <c r="G914" s="168">
        <v>319.70999999999998</v>
      </c>
      <c r="H914" s="169">
        <v>63</v>
      </c>
      <c r="I914" s="170">
        <v>5</v>
      </c>
      <c r="J914" s="171">
        <v>18</v>
      </c>
      <c r="K914" s="233">
        <v>3350.88</v>
      </c>
      <c r="L914" s="234">
        <v>743</v>
      </c>
    </row>
    <row r="915" spans="1:12">
      <c r="A915" s="229">
        <v>38</v>
      </c>
      <c r="B915" s="230" t="s">
        <v>669</v>
      </c>
      <c r="C915" s="230" t="s">
        <v>670</v>
      </c>
      <c r="D915" s="231">
        <v>43230</v>
      </c>
      <c r="E915" s="232">
        <v>2</v>
      </c>
      <c r="F915" s="232">
        <v>11</v>
      </c>
      <c r="G915" s="168">
        <v>301.05</v>
      </c>
      <c r="H915" s="169">
        <v>57</v>
      </c>
      <c r="I915" s="170">
        <v>2</v>
      </c>
      <c r="J915" s="171">
        <v>15</v>
      </c>
      <c r="K915" s="233">
        <v>2449.69</v>
      </c>
      <c r="L915" s="234">
        <v>465</v>
      </c>
    </row>
    <row r="916" spans="1:12">
      <c r="A916" s="229">
        <v>39</v>
      </c>
      <c r="B916" s="230" t="s">
        <v>621</v>
      </c>
      <c r="C916" s="230" t="s">
        <v>132</v>
      </c>
      <c r="D916" s="231">
        <v>43215</v>
      </c>
      <c r="E916" s="232">
        <v>4</v>
      </c>
      <c r="F916" s="232">
        <v>25</v>
      </c>
      <c r="G916" s="168">
        <v>243</v>
      </c>
      <c r="H916" s="169">
        <v>42</v>
      </c>
      <c r="I916" s="170">
        <v>1</v>
      </c>
      <c r="J916" s="171">
        <v>3</v>
      </c>
      <c r="K916" s="233">
        <v>11799</v>
      </c>
      <c r="L916" s="234">
        <v>2582</v>
      </c>
    </row>
    <row r="917" spans="1:12">
      <c r="A917" s="229">
        <v>40</v>
      </c>
      <c r="B917" s="230" t="s">
        <v>620</v>
      </c>
      <c r="C917" s="230" t="s">
        <v>134</v>
      </c>
      <c r="D917" s="231">
        <v>43215</v>
      </c>
      <c r="E917" s="232">
        <v>4</v>
      </c>
      <c r="F917" s="232">
        <v>26</v>
      </c>
      <c r="G917" s="168">
        <v>223.97</v>
      </c>
      <c r="H917" s="169">
        <v>42</v>
      </c>
      <c r="I917" s="170">
        <v>8</v>
      </c>
      <c r="J917" s="171">
        <v>12</v>
      </c>
      <c r="K917" s="233">
        <v>9051.15</v>
      </c>
      <c r="L917" s="234">
        <v>1832</v>
      </c>
    </row>
    <row r="918" spans="1:12">
      <c r="A918" s="175"/>
      <c r="B918" s="177"/>
      <c r="C918" s="177" t="s">
        <v>127</v>
      </c>
      <c r="D918" s="173" t="s">
        <v>127</v>
      </c>
      <c r="E918" s="174" t="s">
        <v>127</v>
      </c>
      <c r="F918" s="175" t="s">
        <v>127</v>
      </c>
      <c r="G918" s="176" t="s">
        <v>127</v>
      </c>
      <c r="H918" s="175" t="s">
        <v>127</v>
      </c>
      <c r="I918" s="177" t="s">
        <v>127</v>
      </c>
      <c r="J918" s="178" t="s">
        <v>127</v>
      </c>
      <c r="K918" s="174" t="s">
        <v>127</v>
      </c>
      <c r="L918" s="175" t="s">
        <v>127</v>
      </c>
    </row>
    <row r="919" spans="1:12">
      <c r="A919" s="561" t="s">
        <v>697</v>
      </c>
      <c r="B919" s="561"/>
      <c r="C919" s="172"/>
      <c r="D919" s="173"/>
      <c r="E919" s="174"/>
      <c r="F919" s="175"/>
      <c r="G919" s="176"/>
      <c r="H919" s="175"/>
      <c r="I919" s="177"/>
      <c r="J919" s="41"/>
      <c r="K919" s="174"/>
      <c r="L919" s="175"/>
    </row>
    <row r="920" spans="1:12" ht="15.75">
      <c r="A920" s="560" t="s">
        <v>717</v>
      </c>
      <c r="B920" s="560"/>
      <c r="C920" s="560"/>
      <c r="D920" s="560"/>
      <c r="E920" s="560"/>
      <c r="F920" s="560"/>
      <c r="G920" s="560"/>
      <c r="H920" s="560"/>
      <c r="I920" s="560"/>
      <c r="J920" s="560"/>
      <c r="K920" s="560"/>
      <c r="L920" s="560"/>
    </row>
    <row r="921" spans="1:12" ht="15">
      <c r="A921" s="165"/>
      <c r="B921" s="165"/>
      <c r="C921" s="165"/>
      <c r="D921" s="165"/>
      <c r="E921" s="166"/>
      <c r="F921" s="166"/>
      <c r="G921" s="166"/>
      <c r="H921" s="166"/>
      <c r="I921" s="165"/>
      <c r="J921" s="167"/>
      <c r="K921" s="165"/>
      <c r="L921" s="165"/>
    </row>
    <row r="922" spans="1:12">
      <c r="A922" s="562" t="s">
        <v>250</v>
      </c>
      <c r="B922" s="562"/>
      <c r="C922" s="562"/>
      <c r="D922" s="562"/>
      <c r="E922" s="563" t="s">
        <v>14</v>
      </c>
      <c r="F922" s="563"/>
      <c r="G922" s="564" t="s">
        <v>982</v>
      </c>
      <c r="H922" s="564"/>
      <c r="I922" s="564"/>
      <c r="J922" s="564"/>
      <c r="K922" s="565" t="s">
        <v>248</v>
      </c>
      <c r="L922" s="565"/>
    </row>
    <row r="923" spans="1:12" ht="24">
      <c r="A923" s="365" t="s">
        <v>9</v>
      </c>
      <c r="B923" s="148" t="s">
        <v>246</v>
      </c>
      <c r="C923" s="148" t="s">
        <v>247</v>
      </c>
      <c r="D923" s="235" t="s">
        <v>16</v>
      </c>
      <c r="E923" s="366" t="s">
        <v>18</v>
      </c>
      <c r="F923" s="366" t="s">
        <v>17</v>
      </c>
      <c r="G923" s="151" t="s">
        <v>19</v>
      </c>
      <c r="H923" s="152" t="s">
        <v>4</v>
      </c>
      <c r="I923" s="236" t="s">
        <v>8</v>
      </c>
      <c r="J923" s="154" t="s">
        <v>20</v>
      </c>
      <c r="K923" s="367" t="s">
        <v>19</v>
      </c>
      <c r="L923" s="365" t="s">
        <v>4</v>
      </c>
    </row>
    <row r="924" spans="1:12">
      <c r="A924" s="229">
        <v>1</v>
      </c>
      <c r="B924" s="230" t="s">
        <v>678</v>
      </c>
      <c r="C924" s="230" t="s">
        <v>28</v>
      </c>
      <c r="D924" s="231">
        <v>43237</v>
      </c>
      <c r="E924" s="232">
        <v>2</v>
      </c>
      <c r="F924" s="232">
        <v>11</v>
      </c>
      <c r="G924" s="168">
        <v>338773.24</v>
      </c>
      <c r="H924" s="169">
        <v>61791</v>
      </c>
      <c r="I924" s="170">
        <v>93</v>
      </c>
      <c r="J924" s="171">
        <v>1352</v>
      </c>
      <c r="K924" s="233">
        <v>1197919.27999999</v>
      </c>
      <c r="L924" s="234">
        <v>209553</v>
      </c>
    </row>
    <row r="925" spans="1:12">
      <c r="A925" s="187">
        <v>2</v>
      </c>
      <c r="B925" s="188" t="s">
        <v>700</v>
      </c>
      <c r="C925" s="188" t="s">
        <v>28</v>
      </c>
      <c r="D925" s="189">
        <v>43244</v>
      </c>
      <c r="E925" s="190">
        <v>1</v>
      </c>
      <c r="F925" s="190">
        <v>4</v>
      </c>
      <c r="G925" s="168">
        <v>213868.33000000101</v>
      </c>
      <c r="H925" s="169">
        <v>34012</v>
      </c>
      <c r="I925" s="170">
        <v>120</v>
      </c>
      <c r="J925" s="171">
        <v>1414</v>
      </c>
      <c r="K925" s="191">
        <v>236006.27000000101</v>
      </c>
      <c r="L925" s="192">
        <v>37310</v>
      </c>
    </row>
    <row r="926" spans="1:12">
      <c r="A926" s="229">
        <v>3</v>
      </c>
      <c r="B926" s="230" t="s">
        <v>603</v>
      </c>
      <c r="C926" s="230" t="s">
        <v>28</v>
      </c>
      <c r="D926" s="231">
        <v>43215</v>
      </c>
      <c r="E926" s="232">
        <v>5</v>
      </c>
      <c r="F926" s="232">
        <v>33</v>
      </c>
      <c r="G926" s="168">
        <v>56694.48</v>
      </c>
      <c r="H926" s="169">
        <v>10416</v>
      </c>
      <c r="I926" s="170">
        <v>83</v>
      </c>
      <c r="J926" s="171">
        <v>722</v>
      </c>
      <c r="K926" s="233">
        <v>2282433.7500000498</v>
      </c>
      <c r="L926" s="234">
        <v>381923</v>
      </c>
    </row>
    <row r="927" spans="1:12">
      <c r="A927" s="229">
        <v>4</v>
      </c>
      <c r="B927" s="230" t="s">
        <v>661</v>
      </c>
      <c r="C927" s="230" t="s">
        <v>28</v>
      </c>
      <c r="D927" s="231">
        <v>43230</v>
      </c>
      <c r="E927" s="232">
        <v>3</v>
      </c>
      <c r="F927" s="232">
        <v>18</v>
      </c>
      <c r="G927" s="168">
        <v>48872.32</v>
      </c>
      <c r="H927" s="169">
        <v>8994</v>
      </c>
      <c r="I927" s="170">
        <v>55</v>
      </c>
      <c r="J927" s="171">
        <v>528</v>
      </c>
      <c r="K927" s="233">
        <v>232023.00000000099</v>
      </c>
      <c r="L927" s="234">
        <v>43528</v>
      </c>
    </row>
    <row r="928" spans="1:12">
      <c r="A928" s="229">
        <v>5</v>
      </c>
      <c r="B928" s="230" t="s">
        <v>662</v>
      </c>
      <c r="C928" s="230" t="s">
        <v>133</v>
      </c>
      <c r="D928" s="231">
        <v>43230</v>
      </c>
      <c r="E928" s="232">
        <v>3</v>
      </c>
      <c r="F928" s="232">
        <v>18</v>
      </c>
      <c r="G928" s="168">
        <v>45805.89</v>
      </c>
      <c r="H928" s="169">
        <v>9110</v>
      </c>
      <c r="I928" s="170">
        <v>68</v>
      </c>
      <c r="J928" s="171">
        <v>575</v>
      </c>
      <c r="K928" s="233">
        <v>162716.49000000101</v>
      </c>
      <c r="L928" s="234">
        <v>32380</v>
      </c>
    </row>
    <row r="929" spans="1:12">
      <c r="A929" s="229">
        <v>6</v>
      </c>
      <c r="B929" s="230" t="s">
        <v>629</v>
      </c>
      <c r="C929" s="230" t="s">
        <v>28</v>
      </c>
      <c r="D929" s="231">
        <v>43223</v>
      </c>
      <c r="E929" s="232">
        <v>4</v>
      </c>
      <c r="F929" s="232">
        <v>25</v>
      </c>
      <c r="G929" s="168">
        <v>25022.32</v>
      </c>
      <c r="H929" s="169">
        <v>4595</v>
      </c>
      <c r="I929" s="170">
        <v>38</v>
      </c>
      <c r="J929" s="171">
        <v>357</v>
      </c>
      <c r="K929" s="233">
        <v>299875.57000000199</v>
      </c>
      <c r="L929" s="234">
        <v>56065</v>
      </c>
    </row>
    <row r="930" spans="1:12">
      <c r="A930" s="229">
        <v>7</v>
      </c>
      <c r="B930" s="230" t="s">
        <v>689</v>
      </c>
      <c r="C930" s="230" t="s">
        <v>444</v>
      </c>
      <c r="D930" s="231">
        <v>43237</v>
      </c>
      <c r="E930" s="232">
        <v>2</v>
      </c>
      <c r="F930" s="232">
        <v>11</v>
      </c>
      <c r="G930" s="168">
        <v>14883.29</v>
      </c>
      <c r="H930" s="169">
        <v>2719</v>
      </c>
      <c r="I930" s="170">
        <v>24</v>
      </c>
      <c r="J930" s="171">
        <v>225</v>
      </c>
      <c r="K930" s="233">
        <v>39205.61</v>
      </c>
      <c r="L930" s="234">
        <v>7400</v>
      </c>
    </row>
    <row r="931" spans="1:12">
      <c r="A931" s="229">
        <v>8</v>
      </c>
      <c r="B931" s="230" t="s">
        <v>690</v>
      </c>
      <c r="C931" s="230" t="s">
        <v>29</v>
      </c>
      <c r="D931" s="231">
        <v>43237</v>
      </c>
      <c r="E931" s="232">
        <v>2</v>
      </c>
      <c r="F931" s="232">
        <v>11</v>
      </c>
      <c r="G931" s="168">
        <v>10102.58</v>
      </c>
      <c r="H931" s="169">
        <v>1842</v>
      </c>
      <c r="I931" s="170">
        <v>24</v>
      </c>
      <c r="J931" s="171">
        <v>196</v>
      </c>
      <c r="K931" s="233">
        <v>26781.97</v>
      </c>
      <c r="L931" s="234">
        <v>4970</v>
      </c>
    </row>
    <row r="932" spans="1:12">
      <c r="A932" s="187">
        <v>9</v>
      </c>
      <c r="B932" s="188" t="s">
        <v>707</v>
      </c>
      <c r="C932" s="188" t="s">
        <v>28</v>
      </c>
      <c r="D932" s="189">
        <v>43244</v>
      </c>
      <c r="E932" s="190">
        <v>1</v>
      </c>
      <c r="F932" s="190">
        <v>4</v>
      </c>
      <c r="G932" s="168">
        <v>8326.0499999999993</v>
      </c>
      <c r="H932" s="169">
        <v>1499</v>
      </c>
      <c r="I932" s="170">
        <v>17</v>
      </c>
      <c r="J932" s="171">
        <v>202</v>
      </c>
      <c r="K932" s="191">
        <v>8326.0499999999902</v>
      </c>
      <c r="L932" s="192">
        <v>1499</v>
      </c>
    </row>
    <row r="933" spans="1:12" ht="25.5">
      <c r="A933" s="229">
        <v>10</v>
      </c>
      <c r="B933" s="230" t="s">
        <v>663</v>
      </c>
      <c r="C933" s="230" t="s">
        <v>29</v>
      </c>
      <c r="D933" s="231">
        <v>43230</v>
      </c>
      <c r="E933" s="232">
        <v>3</v>
      </c>
      <c r="F933" s="232">
        <v>18</v>
      </c>
      <c r="G933" s="168">
        <v>6483.97</v>
      </c>
      <c r="H933" s="169">
        <v>1121</v>
      </c>
      <c r="I933" s="170">
        <v>11</v>
      </c>
      <c r="J933" s="171">
        <v>79</v>
      </c>
      <c r="K933" s="233">
        <v>49669.389999999898</v>
      </c>
      <c r="L933" s="234">
        <v>8977</v>
      </c>
    </row>
    <row r="934" spans="1:12">
      <c r="A934" s="187">
        <v>11</v>
      </c>
      <c r="B934" s="188" t="s">
        <v>708</v>
      </c>
      <c r="C934" s="188" t="s">
        <v>293</v>
      </c>
      <c r="D934" s="189">
        <v>43244</v>
      </c>
      <c r="E934" s="190">
        <v>1</v>
      </c>
      <c r="F934" s="190">
        <v>4</v>
      </c>
      <c r="G934" s="168">
        <v>5944.88</v>
      </c>
      <c r="H934" s="169">
        <v>1085</v>
      </c>
      <c r="I934" s="170">
        <v>13</v>
      </c>
      <c r="J934" s="171">
        <v>135</v>
      </c>
      <c r="K934" s="191">
        <v>5944.88</v>
      </c>
      <c r="L934" s="192">
        <v>1085</v>
      </c>
    </row>
    <row r="935" spans="1:12">
      <c r="A935" s="187">
        <v>12</v>
      </c>
      <c r="B935" s="188" t="s">
        <v>709</v>
      </c>
      <c r="C935" s="188" t="s">
        <v>710</v>
      </c>
      <c r="D935" s="189">
        <v>43244</v>
      </c>
      <c r="E935" s="190">
        <v>1</v>
      </c>
      <c r="F935" s="190">
        <v>4</v>
      </c>
      <c r="G935" s="168">
        <v>5932.62</v>
      </c>
      <c r="H935" s="169">
        <v>1106</v>
      </c>
      <c r="I935" s="170">
        <v>10</v>
      </c>
      <c r="J935" s="171">
        <v>99</v>
      </c>
      <c r="K935" s="191">
        <v>5932.62</v>
      </c>
      <c r="L935" s="192">
        <v>1106</v>
      </c>
    </row>
    <row r="936" spans="1:12">
      <c r="A936" s="229">
        <v>13</v>
      </c>
      <c r="B936" s="230" t="s">
        <v>691</v>
      </c>
      <c r="C936" s="230" t="s">
        <v>134</v>
      </c>
      <c r="D936" s="231">
        <v>43237</v>
      </c>
      <c r="E936" s="232">
        <v>2</v>
      </c>
      <c r="F936" s="232">
        <v>11</v>
      </c>
      <c r="G936" s="168">
        <v>4648.2</v>
      </c>
      <c r="H936" s="169">
        <v>1011</v>
      </c>
      <c r="I936" s="170">
        <v>5</v>
      </c>
      <c r="J936" s="171">
        <v>52</v>
      </c>
      <c r="K936" s="233">
        <v>13351.36</v>
      </c>
      <c r="L936" s="234">
        <v>2863</v>
      </c>
    </row>
    <row r="937" spans="1:12">
      <c r="A937" s="187">
        <v>14</v>
      </c>
      <c r="B937" s="188" t="s">
        <v>711</v>
      </c>
      <c r="C937" s="188" t="s">
        <v>29</v>
      </c>
      <c r="D937" s="189">
        <v>43244</v>
      </c>
      <c r="E937" s="190">
        <v>1</v>
      </c>
      <c r="F937" s="190">
        <v>4</v>
      </c>
      <c r="G937" s="168">
        <v>4446.1099999999997</v>
      </c>
      <c r="H937" s="169">
        <v>877</v>
      </c>
      <c r="I937" s="170">
        <v>15</v>
      </c>
      <c r="J937" s="171">
        <v>133</v>
      </c>
      <c r="K937" s="191">
        <v>4446.1099999999997</v>
      </c>
      <c r="L937" s="192">
        <v>877</v>
      </c>
    </row>
    <row r="938" spans="1:12">
      <c r="A938" s="187">
        <v>15</v>
      </c>
      <c r="B938" s="188" t="s">
        <v>712</v>
      </c>
      <c r="C938" s="188" t="s">
        <v>28</v>
      </c>
      <c r="D938" s="189">
        <v>43244</v>
      </c>
      <c r="E938" s="190">
        <v>1</v>
      </c>
      <c r="F938" s="190">
        <v>4</v>
      </c>
      <c r="G938" s="168">
        <v>4373.3900000000003</v>
      </c>
      <c r="H938" s="169">
        <v>811</v>
      </c>
      <c r="I938" s="170">
        <v>12</v>
      </c>
      <c r="J938" s="171">
        <v>138</v>
      </c>
      <c r="K938" s="191">
        <v>4373.3900000000003</v>
      </c>
      <c r="L938" s="192">
        <v>811</v>
      </c>
    </row>
    <row r="939" spans="1:12">
      <c r="A939" s="229">
        <v>16</v>
      </c>
      <c r="B939" s="230" t="s">
        <v>590</v>
      </c>
      <c r="C939" s="230" t="s">
        <v>28</v>
      </c>
      <c r="D939" s="231">
        <v>43209</v>
      </c>
      <c r="E939" s="232">
        <v>6</v>
      </c>
      <c r="F939" s="232">
        <v>39</v>
      </c>
      <c r="G939" s="168">
        <v>4186.84</v>
      </c>
      <c r="H939" s="169">
        <v>780</v>
      </c>
      <c r="I939" s="170">
        <v>7</v>
      </c>
      <c r="J939" s="171">
        <v>80</v>
      </c>
      <c r="K939" s="233">
        <v>262263.80000000203</v>
      </c>
      <c r="L939" s="234">
        <v>48295</v>
      </c>
    </row>
    <row r="940" spans="1:12">
      <c r="A940" s="229">
        <v>17</v>
      </c>
      <c r="B940" s="230" t="s">
        <v>517</v>
      </c>
      <c r="C940" s="230" t="s">
        <v>489</v>
      </c>
      <c r="D940" s="231">
        <v>43188</v>
      </c>
      <c r="E940" s="232">
        <v>9</v>
      </c>
      <c r="F940" s="232">
        <v>60</v>
      </c>
      <c r="G940" s="168">
        <v>3464.55</v>
      </c>
      <c r="H940" s="169">
        <v>773</v>
      </c>
      <c r="I940" s="170">
        <v>25</v>
      </c>
      <c r="J940" s="171">
        <v>54</v>
      </c>
      <c r="K940" s="233">
        <v>1128917.6299999999</v>
      </c>
      <c r="L940" s="234">
        <v>225848</v>
      </c>
    </row>
    <row r="941" spans="1:12">
      <c r="A941" s="229">
        <v>18</v>
      </c>
      <c r="B941" s="230" t="s">
        <v>592</v>
      </c>
      <c r="C941" s="230" t="s">
        <v>132</v>
      </c>
      <c r="D941" s="231">
        <v>43209</v>
      </c>
      <c r="E941" s="232">
        <v>6</v>
      </c>
      <c r="F941" s="232">
        <v>39</v>
      </c>
      <c r="G941" s="168">
        <v>3172.72</v>
      </c>
      <c r="H941" s="169">
        <v>713</v>
      </c>
      <c r="I941" s="170">
        <v>17</v>
      </c>
      <c r="J941" s="171">
        <v>46</v>
      </c>
      <c r="K941" s="233">
        <v>158242.78</v>
      </c>
      <c r="L941" s="234">
        <v>31863</v>
      </c>
    </row>
    <row r="942" spans="1:12">
      <c r="A942" s="187">
        <v>19</v>
      </c>
      <c r="B942" s="188" t="s">
        <v>713</v>
      </c>
      <c r="C942" s="188" t="s">
        <v>134</v>
      </c>
      <c r="D942" s="189">
        <v>43244</v>
      </c>
      <c r="E942" s="190">
        <v>1</v>
      </c>
      <c r="F942" s="190">
        <v>4</v>
      </c>
      <c r="G942" s="168">
        <v>3157.82</v>
      </c>
      <c r="H942" s="169">
        <v>576</v>
      </c>
      <c r="I942" s="170">
        <v>6</v>
      </c>
      <c r="J942" s="171">
        <v>66</v>
      </c>
      <c r="K942" s="191">
        <v>3157.82</v>
      </c>
      <c r="L942" s="192">
        <v>576</v>
      </c>
    </row>
    <row r="943" spans="1:12">
      <c r="A943" s="229">
        <v>20</v>
      </c>
      <c r="B943" s="230" t="s">
        <v>567</v>
      </c>
      <c r="C943" s="230" t="s">
        <v>28</v>
      </c>
      <c r="D943" s="231">
        <v>43202</v>
      </c>
      <c r="E943" s="232">
        <v>7</v>
      </c>
      <c r="F943" s="232">
        <v>46</v>
      </c>
      <c r="G943" s="168">
        <v>2701.41</v>
      </c>
      <c r="H943" s="169">
        <v>497</v>
      </c>
      <c r="I943" s="170">
        <v>14</v>
      </c>
      <c r="J943" s="171">
        <v>51</v>
      </c>
      <c r="K943" s="233">
        <v>652190.09999999497</v>
      </c>
      <c r="L943" s="234">
        <v>116554</v>
      </c>
    </row>
    <row r="944" spans="1:12">
      <c r="A944" s="229">
        <v>21</v>
      </c>
      <c r="B944" s="230" t="s">
        <v>634</v>
      </c>
      <c r="C944" s="230" t="s">
        <v>28</v>
      </c>
      <c r="D944" s="231">
        <v>43223</v>
      </c>
      <c r="E944" s="232">
        <v>4</v>
      </c>
      <c r="F944" s="232">
        <v>25</v>
      </c>
      <c r="G944" s="168">
        <v>2683.55</v>
      </c>
      <c r="H944" s="169">
        <v>476</v>
      </c>
      <c r="I944" s="170">
        <v>4</v>
      </c>
      <c r="J944" s="171">
        <v>29</v>
      </c>
      <c r="K944" s="233">
        <v>77287.809999999896</v>
      </c>
      <c r="L944" s="234">
        <v>14250</v>
      </c>
    </row>
    <row r="945" spans="1:12">
      <c r="A945" s="187">
        <v>22</v>
      </c>
      <c r="B945" s="188" t="s">
        <v>714</v>
      </c>
      <c r="C945" s="188" t="s">
        <v>31</v>
      </c>
      <c r="D945" s="189">
        <v>43244</v>
      </c>
      <c r="E945" s="190">
        <v>1</v>
      </c>
      <c r="F945" s="190">
        <v>4</v>
      </c>
      <c r="G945" s="168">
        <v>2239.46</v>
      </c>
      <c r="H945" s="169">
        <v>403</v>
      </c>
      <c r="I945" s="170">
        <v>8</v>
      </c>
      <c r="J945" s="171">
        <v>51</v>
      </c>
      <c r="K945" s="191">
        <v>2239.46</v>
      </c>
      <c r="L945" s="192">
        <v>403</v>
      </c>
    </row>
    <row r="946" spans="1:12">
      <c r="A946" s="229">
        <v>23</v>
      </c>
      <c r="B946" s="230" t="s">
        <v>692</v>
      </c>
      <c r="C946" s="230" t="s">
        <v>400</v>
      </c>
      <c r="D946" s="231">
        <v>43237</v>
      </c>
      <c r="E946" s="232">
        <v>2</v>
      </c>
      <c r="F946" s="232">
        <v>11</v>
      </c>
      <c r="G946" s="168">
        <v>1965.18</v>
      </c>
      <c r="H946" s="169">
        <v>381</v>
      </c>
      <c r="I946" s="170">
        <v>10</v>
      </c>
      <c r="J946" s="171">
        <v>62</v>
      </c>
      <c r="K946" s="233">
        <v>6677.67</v>
      </c>
      <c r="L946" s="234">
        <v>1257</v>
      </c>
    </row>
    <row r="947" spans="1:12">
      <c r="A947" s="229">
        <v>24</v>
      </c>
      <c r="B947" s="230" t="s">
        <v>589</v>
      </c>
      <c r="C947" s="230" t="s">
        <v>28</v>
      </c>
      <c r="D947" s="231">
        <v>43209</v>
      </c>
      <c r="E947" s="232">
        <v>6</v>
      </c>
      <c r="F947" s="232">
        <v>39</v>
      </c>
      <c r="G947" s="168">
        <v>1854.84</v>
      </c>
      <c r="H947" s="169">
        <v>343</v>
      </c>
      <c r="I947" s="170">
        <v>6</v>
      </c>
      <c r="J947" s="171">
        <v>36</v>
      </c>
      <c r="K947" s="233">
        <v>281995.50000000198</v>
      </c>
      <c r="L947" s="234">
        <v>52984</v>
      </c>
    </row>
    <row r="948" spans="1:12">
      <c r="A948" s="229">
        <v>25</v>
      </c>
      <c r="B948" s="230" t="s">
        <v>693</v>
      </c>
      <c r="C948" s="230" t="s">
        <v>694</v>
      </c>
      <c r="D948" s="231">
        <v>43237</v>
      </c>
      <c r="E948" s="232">
        <v>2</v>
      </c>
      <c r="F948" s="232">
        <v>11</v>
      </c>
      <c r="G948" s="168">
        <v>1661.76</v>
      </c>
      <c r="H948" s="169">
        <v>284</v>
      </c>
      <c r="I948" s="170">
        <v>8</v>
      </c>
      <c r="J948" s="171">
        <v>45</v>
      </c>
      <c r="K948" s="233">
        <v>4994.4799999999996</v>
      </c>
      <c r="L948" s="234">
        <v>1017</v>
      </c>
    </row>
    <row r="949" spans="1:12">
      <c r="A949" s="187">
        <v>26</v>
      </c>
      <c r="B949" s="188" t="s">
        <v>715</v>
      </c>
      <c r="C949" s="188" t="s">
        <v>372</v>
      </c>
      <c r="D949" s="189">
        <v>43244</v>
      </c>
      <c r="E949" s="190">
        <v>1</v>
      </c>
      <c r="F949" s="190">
        <v>4</v>
      </c>
      <c r="G949" s="168">
        <v>1276.28</v>
      </c>
      <c r="H949" s="169">
        <v>222</v>
      </c>
      <c r="I949" s="170">
        <v>4</v>
      </c>
      <c r="J949" s="171">
        <v>44</v>
      </c>
      <c r="K949" s="191">
        <v>1276.28</v>
      </c>
      <c r="L949" s="192">
        <v>222</v>
      </c>
    </row>
    <row r="950" spans="1:12">
      <c r="A950" s="229">
        <v>27</v>
      </c>
      <c r="B950" s="230" t="s">
        <v>615</v>
      </c>
      <c r="C950" s="230" t="s">
        <v>616</v>
      </c>
      <c r="D950" s="231">
        <v>43215</v>
      </c>
      <c r="E950" s="232">
        <v>5</v>
      </c>
      <c r="F950" s="232">
        <v>33</v>
      </c>
      <c r="G950" s="168">
        <v>1269.3800000000001</v>
      </c>
      <c r="H950" s="169">
        <v>225</v>
      </c>
      <c r="I950" s="170">
        <v>3</v>
      </c>
      <c r="J950" s="171">
        <v>19</v>
      </c>
      <c r="K950" s="233">
        <v>73784.969999999696</v>
      </c>
      <c r="L950" s="234">
        <v>13814</v>
      </c>
    </row>
    <row r="951" spans="1:12">
      <c r="A951" s="229">
        <v>28</v>
      </c>
      <c r="B951" s="230" t="s">
        <v>668</v>
      </c>
      <c r="C951" s="230" t="s">
        <v>290</v>
      </c>
      <c r="D951" s="231">
        <v>43230</v>
      </c>
      <c r="E951" s="232">
        <v>3</v>
      </c>
      <c r="F951" s="232">
        <v>18</v>
      </c>
      <c r="G951" s="168">
        <v>1144.5</v>
      </c>
      <c r="H951" s="169">
        <v>210</v>
      </c>
      <c r="I951" s="170">
        <v>2</v>
      </c>
      <c r="J951" s="171">
        <v>17</v>
      </c>
      <c r="K951" s="233">
        <v>10551.5</v>
      </c>
      <c r="L951" s="234">
        <v>2326</v>
      </c>
    </row>
    <row r="952" spans="1:12">
      <c r="A952" s="229">
        <v>29</v>
      </c>
      <c r="B952" s="230" t="s">
        <v>550</v>
      </c>
      <c r="C952" s="230" t="s">
        <v>551</v>
      </c>
      <c r="D952" s="231">
        <v>43215</v>
      </c>
      <c r="E952" s="232">
        <v>5</v>
      </c>
      <c r="F952" s="232">
        <v>33</v>
      </c>
      <c r="G952" s="168">
        <v>944.5</v>
      </c>
      <c r="H952" s="169">
        <v>161</v>
      </c>
      <c r="I952" s="170">
        <v>3</v>
      </c>
      <c r="J952" s="171">
        <v>15</v>
      </c>
      <c r="K952" s="233">
        <v>50284.6</v>
      </c>
      <c r="L952" s="234">
        <v>9581</v>
      </c>
    </row>
    <row r="953" spans="1:12">
      <c r="A953" s="229">
        <v>30</v>
      </c>
      <c r="B953" s="230" t="s">
        <v>695</v>
      </c>
      <c r="C953" s="230" t="s">
        <v>696</v>
      </c>
      <c r="D953" s="231">
        <v>43237</v>
      </c>
      <c r="E953" s="232">
        <v>2</v>
      </c>
      <c r="F953" s="232">
        <v>11</v>
      </c>
      <c r="G953" s="168">
        <v>655.25</v>
      </c>
      <c r="H953" s="169">
        <v>123</v>
      </c>
      <c r="I953" s="170">
        <v>6</v>
      </c>
      <c r="J953" s="171">
        <v>19</v>
      </c>
      <c r="K953" s="233">
        <v>3135.47</v>
      </c>
      <c r="L953" s="234">
        <v>669</v>
      </c>
    </row>
    <row r="954" spans="1:12">
      <c r="A954" s="229">
        <v>31</v>
      </c>
      <c r="B954" s="230" t="s">
        <v>617</v>
      </c>
      <c r="C954" s="230" t="s">
        <v>618</v>
      </c>
      <c r="D954" s="231">
        <v>43215</v>
      </c>
      <c r="E954" s="232">
        <v>5</v>
      </c>
      <c r="F954" s="232">
        <v>33</v>
      </c>
      <c r="G954" s="168">
        <v>570.04</v>
      </c>
      <c r="H954" s="169">
        <v>92</v>
      </c>
      <c r="I954" s="170">
        <v>1</v>
      </c>
      <c r="J954" s="171">
        <v>4</v>
      </c>
      <c r="K954" s="233">
        <v>61782.3</v>
      </c>
      <c r="L954" s="234">
        <v>12513</v>
      </c>
    </row>
    <row r="955" spans="1:12">
      <c r="A955" s="229">
        <v>32</v>
      </c>
      <c r="B955" s="230" t="s">
        <v>641</v>
      </c>
      <c r="C955" s="230" t="s">
        <v>132</v>
      </c>
      <c r="D955" s="231">
        <v>43223</v>
      </c>
      <c r="E955" s="232">
        <v>4</v>
      </c>
      <c r="F955" s="232">
        <v>25</v>
      </c>
      <c r="G955" s="168">
        <v>534.46</v>
      </c>
      <c r="H955" s="169">
        <v>99</v>
      </c>
      <c r="I955" s="170">
        <v>1</v>
      </c>
      <c r="J955" s="171">
        <v>12</v>
      </c>
      <c r="K955" s="233">
        <v>10490.39</v>
      </c>
      <c r="L955" s="234">
        <v>1990</v>
      </c>
    </row>
    <row r="956" spans="1:12">
      <c r="A956" s="229">
        <v>33</v>
      </c>
      <c r="B956" s="230" t="s">
        <v>676</v>
      </c>
      <c r="C956" s="230" t="s">
        <v>293</v>
      </c>
      <c r="D956" s="231">
        <v>43230</v>
      </c>
      <c r="E956" s="232">
        <v>3</v>
      </c>
      <c r="F956" s="232">
        <v>18</v>
      </c>
      <c r="G956" s="168">
        <v>520.15</v>
      </c>
      <c r="H956" s="169">
        <v>88</v>
      </c>
      <c r="I956" s="170">
        <v>4</v>
      </c>
      <c r="J956" s="171">
        <v>12</v>
      </c>
      <c r="K956" s="233">
        <v>23057.190000000101</v>
      </c>
      <c r="L956" s="234">
        <v>4263</v>
      </c>
    </row>
    <row r="957" spans="1:12">
      <c r="A957" s="229">
        <v>34</v>
      </c>
      <c r="B957" s="230" t="s">
        <v>667</v>
      </c>
      <c r="C957" s="230" t="s">
        <v>31</v>
      </c>
      <c r="D957" s="231">
        <v>43230</v>
      </c>
      <c r="E957" s="232">
        <v>3</v>
      </c>
      <c r="F957" s="232">
        <v>18</v>
      </c>
      <c r="G957" s="168">
        <v>519</v>
      </c>
      <c r="H957" s="169">
        <v>99</v>
      </c>
      <c r="I957" s="170">
        <v>2</v>
      </c>
      <c r="J957" s="171">
        <v>5</v>
      </c>
      <c r="K957" s="233">
        <v>4320.5</v>
      </c>
      <c r="L957" s="234">
        <v>940</v>
      </c>
    </row>
    <row r="958" spans="1:12">
      <c r="A958" s="229">
        <v>35</v>
      </c>
      <c r="B958" s="230" t="s">
        <v>620</v>
      </c>
      <c r="C958" s="230" t="s">
        <v>134</v>
      </c>
      <c r="D958" s="231">
        <v>43215</v>
      </c>
      <c r="E958" s="232">
        <v>5</v>
      </c>
      <c r="F958" s="232">
        <v>33</v>
      </c>
      <c r="G958" s="168">
        <v>427.95</v>
      </c>
      <c r="H958" s="169">
        <v>81</v>
      </c>
      <c r="I958" s="170">
        <v>6</v>
      </c>
      <c r="J958" s="171">
        <v>16</v>
      </c>
      <c r="K958" s="233">
        <v>9585.1999999999898</v>
      </c>
      <c r="L958" s="234">
        <v>1936</v>
      </c>
    </row>
    <row r="959" spans="1:12">
      <c r="A959" s="229">
        <v>36</v>
      </c>
      <c r="B959" s="230" t="s">
        <v>571</v>
      </c>
      <c r="C959" s="230" t="s">
        <v>526</v>
      </c>
      <c r="D959" s="231">
        <v>43202</v>
      </c>
      <c r="E959" s="232">
        <v>7</v>
      </c>
      <c r="F959" s="232">
        <v>46</v>
      </c>
      <c r="G959" s="168">
        <v>427.25</v>
      </c>
      <c r="H959" s="169">
        <v>76</v>
      </c>
      <c r="I959" s="170">
        <v>4</v>
      </c>
      <c r="J959" s="171">
        <v>7</v>
      </c>
      <c r="K959" s="233">
        <v>43624.480000000003</v>
      </c>
      <c r="L959" s="234">
        <v>8629</v>
      </c>
    </row>
    <row r="960" spans="1:12">
      <c r="A960" s="229">
        <v>37</v>
      </c>
      <c r="B960" s="230" t="s">
        <v>664</v>
      </c>
      <c r="C960" s="230" t="s">
        <v>134</v>
      </c>
      <c r="D960" s="231">
        <v>43230</v>
      </c>
      <c r="E960" s="232">
        <v>3</v>
      </c>
      <c r="F960" s="232">
        <v>18</v>
      </c>
      <c r="G960" s="168">
        <v>291.8</v>
      </c>
      <c r="H960" s="169">
        <v>48</v>
      </c>
      <c r="I960" s="170">
        <v>2</v>
      </c>
      <c r="J960" s="171">
        <v>7</v>
      </c>
      <c r="K960" s="233">
        <v>11357.98</v>
      </c>
      <c r="L960" s="234">
        <v>2095</v>
      </c>
    </row>
    <row r="961" spans="1:12">
      <c r="A961" s="229">
        <v>38</v>
      </c>
      <c r="B961" s="230" t="s">
        <v>568</v>
      </c>
      <c r="C961" s="230" t="s">
        <v>489</v>
      </c>
      <c r="D961" s="231">
        <v>43202</v>
      </c>
      <c r="E961" s="232">
        <v>7</v>
      </c>
      <c r="F961" s="232">
        <v>45</v>
      </c>
      <c r="G961" s="168">
        <v>258</v>
      </c>
      <c r="H961" s="169">
        <v>101</v>
      </c>
      <c r="I961" s="170">
        <v>3</v>
      </c>
      <c r="J961" s="171">
        <v>5</v>
      </c>
      <c r="K961" s="233">
        <v>175073.59</v>
      </c>
      <c r="L961" s="234">
        <v>32419</v>
      </c>
    </row>
    <row r="962" spans="1:12">
      <c r="A962" s="229">
        <v>39</v>
      </c>
      <c r="B962" s="230" t="s">
        <v>542</v>
      </c>
      <c r="C962" s="230" t="s">
        <v>132</v>
      </c>
      <c r="D962" s="231">
        <v>43195</v>
      </c>
      <c r="E962" s="232">
        <v>8</v>
      </c>
      <c r="F962" s="232">
        <v>53</v>
      </c>
      <c r="G962" s="168">
        <v>246.96</v>
      </c>
      <c r="H962" s="169">
        <v>42</v>
      </c>
      <c r="I962" s="170">
        <v>1</v>
      </c>
      <c r="J962" s="171">
        <v>4</v>
      </c>
      <c r="K962" s="233">
        <v>180339.98</v>
      </c>
      <c r="L962" s="234">
        <v>32879</v>
      </c>
    </row>
    <row r="963" spans="1:12">
      <c r="A963" s="229">
        <v>40</v>
      </c>
      <c r="B963" s="230" t="s">
        <v>671</v>
      </c>
      <c r="C963" s="230" t="s">
        <v>132</v>
      </c>
      <c r="D963" s="231">
        <v>43237</v>
      </c>
      <c r="E963" s="232">
        <v>2</v>
      </c>
      <c r="F963" s="232">
        <v>11</v>
      </c>
      <c r="G963" s="168">
        <v>207.4</v>
      </c>
      <c r="H963" s="169">
        <v>34</v>
      </c>
      <c r="I963" s="170">
        <v>1</v>
      </c>
      <c r="J963" s="171">
        <v>4</v>
      </c>
      <c r="K963" s="233">
        <v>2058.1</v>
      </c>
      <c r="L963" s="234">
        <v>424</v>
      </c>
    </row>
    <row r="964" spans="1:12">
      <c r="A964" s="175"/>
      <c r="B964" s="177"/>
      <c r="C964" s="177" t="s">
        <v>127</v>
      </c>
      <c r="D964" s="173" t="s">
        <v>127</v>
      </c>
      <c r="E964" s="174" t="s">
        <v>127</v>
      </c>
      <c r="F964" s="175" t="s">
        <v>127</v>
      </c>
      <c r="G964" s="176" t="s">
        <v>127</v>
      </c>
      <c r="H964" s="175" t="s">
        <v>127</v>
      </c>
      <c r="I964" s="177" t="s">
        <v>127</v>
      </c>
      <c r="J964" s="178" t="s">
        <v>127</v>
      </c>
      <c r="K964" s="174" t="s">
        <v>127</v>
      </c>
      <c r="L964" s="175" t="s">
        <v>127</v>
      </c>
    </row>
    <row r="965" spans="1:12">
      <c r="A965" s="561" t="s">
        <v>716</v>
      </c>
      <c r="B965" s="561"/>
      <c r="C965" s="172"/>
      <c r="D965" s="173"/>
      <c r="E965" s="174"/>
      <c r="F965" s="175"/>
      <c r="G965" s="176"/>
      <c r="H965" s="175"/>
      <c r="I965" s="177"/>
      <c r="J965" s="41"/>
      <c r="K965" s="174"/>
      <c r="L965" s="175"/>
    </row>
    <row r="966" spans="1:12" ht="15.75" customHeight="1">
      <c r="A966" s="560" t="s">
        <v>742</v>
      </c>
      <c r="B966" s="560"/>
      <c r="C966" s="560"/>
      <c r="D966" s="560"/>
      <c r="E966" s="560"/>
      <c r="F966" s="560"/>
      <c r="G966" s="560"/>
      <c r="H966" s="560"/>
      <c r="I966" s="560"/>
      <c r="J966" s="560"/>
      <c r="K966" s="560"/>
      <c r="L966" s="560"/>
    </row>
    <row r="967" spans="1:12" ht="15">
      <c r="A967" s="165"/>
      <c r="B967" s="165"/>
      <c r="C967" s="165"/>
      <c r="D967" s="165"/>
      <c r="E967" s="166"/>
      <c r="F967" s="166"/>
      <c r="G967" s="166"/>
      <c r="H967" s="166"/>
      <c r="I967" s="165"/>
      <c r="J967" s="167"/>
      <c r="K967" s="165"/>
      <c r="L967" s="165"/>
    </row>
    <row r="968" spans="1:12">
      <c r="A968" s="562" t="s">
        <v>250</v>
      </c>
      <c r="B968" s="562"/>
      <c r="C968" s="562"/>
      <c r="D968" s="562"/>
      <c r="E968" s="563" t="s">
        <v>14</v>
      </c>
      <c r="F968" s="563"/>
      <c r="G968" s="564" t="s">
        <v>982</v>
      </c>
      <c r="H968" s="564"/>
      <c r="I968" s="564"/>
      <c r="J968" s="564"/>
      <c r="K968" s="565" t="s">
        <v>248</v>
      </c>
      <c r="L968" s="565"/>
    </row>
    <row r="969" spans="1:12" ht="24">
      <c r="A969" s="370" t="s">
        <v>9</v>
      </c>
      <c r="B969" s="148" t="s">
        <v>246</v>
      </c>
      <c r="C969" s="148" t="s">
        <v>247</v>
      </c>
      <c r="D969" s="235" t="s">
        <v>16</v>
      </c>
      <c r="E969" s="371" t="s">
        <v>18</v>
      </c>
      <c r="F969" s="371" t="s">
        <v>17</v>
      </c>
      <c r="G969" s="151" t="s">
        <v>19</v>
      </c>
      <c r="H969" s="152" t="s">
        <v>4</v>
      </c>
      <c r="I969" s="236" t="s">
        <v>8</v>
      </c>
      <c r="J969" s="154" t="s">
        <v>20</v>
      </c>
      <c r="K969" s="372" t="s">
        <v>19</v>
      </c>
      <c r="L969" s="370" t="s">
        <v>4</v>
      </c>
    </row>
    <row r="970" spans="1:12">
      <c r="A970" s="229">
        <v>1</v>
      </c>
      <c r="B970" s="230" t="s">
        <v>678</v>
      </c>
      <c r="C970" s="230" t="s">
        <v>28</v>
      </c>
      <c r="D970" s="231">
        <v>43237</v>
      </c>
      <c r="E970" s="232">
        <v>3</v>
      </c>
      <c r="F970" s="232">
        <v>18</v>
      </c>
      <c r="G970" s="168">
        <v>288343.41000000102</v>
      </c>
      <c r="H970" s="169">
        <v>52089</v>
      </c>
      <c r="I970" s="170">
        <v>80</v>
      </c>
      <c r="J970" s="171">
        <v>1164</v>
      </c>
      <c r="K970" s="233">
        <v>1617688.5699999901</v>
      </c>
      <c r="L970" s="234">
        <v>286502</v>
      </c>
    </row>
    <row r="971" spans="1:12">
      <c r="A971" s="229">
        <v>2</v>
      </c>
      <c r="B971" s="230" t="s">
        <v>700</v>
      </c>
      <c r="C971" s="230" t="s">
        <v>28</v>
      </c>
      <c r="D971" s="231">
        <v>43244</v>
      </c>
      <c r="E971" s="232">
        <v>2</v>
      </c>
      <c r="F971" s="232">
        <v>11</v>
      </c>
      <c r="G971" s="168">
        <v>171102.65</v>
      </c>
      <c r="H971" s="169">
        <v>27926</v>
      </c>
      <c r="I971" s="170">
        <v>90</v>
      </c>
      <c r="J971" s="171">
        <v>1106</v>
      </c>
      <c r="K971" s="233">
        <v>482482.46</v>
      </c>
      <c r="L971" s="234">
        <v>78063</v>
      </c>
    </row>
    <row r="972" spans="1:12">
      <c r="A972" s="187">
        <v>3</v>
      </c>
      <c r="B972" s="188" t="s">
        <v>729</v>
      </c>
      <c r="C972" s="188" t="s">
        <v>138</v>
      </c>
      <c r="D972" s="189">
        <v>43251</v>
      </c>
      <c r="E972" s="190">
        <v>1</v>
      </c>
      <c r="F972" s="190">
        <v>4</v>
      </c>
      <c r="G972" s="168">
        <v>153464.66</v>
      </c>
      <c r="H972" s="169">
        <v>30399</v>
      </c>
      <c r="I972" s="170">
        <v>83</v>
      </c>
      <c r="J972" s="171">
        <v>918</v>
      </c>
      <c r="K972" s="191">
        <v>153464.66</v>
      </c>
      <c r="L972" s="192">
        <v>30399</v>
      </c>
    </row>
    <row r="973" spans="1:12">
      <c r="A973" s="187">
        <v>4</v>
      </c>
      <c r="B973" s="188" t="s">
        <v>730</v>
      </c>
      <c r="C973" s="188" t="s">
        <v>133</v>
      </c>
      <c r="D973" s="189">
        <v>43251</v>
      </c>
      <c r="E973" s="190">
        <v>1</v>
      </c>
      <c r="F973" s="190">
        <v>4</v>
      </c>
      <c r="G973" s="168">
        <v>93237.3</v>
      </c>
      <c r="H973" s="169">
        <v>17170</v>
      </c>
      <c r="I973" s="170">
        <v>64</v>
      </c>
      <c r="J973" s="171">
        <v>927</v>
      </c>
      <c r="K973" s="191">
        <v>93237.300000000105</v>
      </c>
      <c r="L973" s="192">
        <v>17170</v>
      </c>
    </row>
    <row r="974" spans="1:12">
      <c r="A974" s="229">
        <v>5</v>
      </c>
      <c r="B974" s="230" t="s">
        <v>603</v>
      </c>
      <c r="C974" s="230" t="s">
        <v>28</v>
      </c>
      <c r="D974" s="231">
        <v>43215</v>
      </c>
      <c r="E974" s="232">
        <v>6</v>
      </c>
      <c r="F974" s="232">
        <v>40</v>
      </c>
      <c r="G974" s="168">
        <v>57331.5099999999</v>
      </c>
      <c r="H974" s="169">
        <v>10439</v>
      </c>
      <c r="I974" s="170">
        <v>66</v>
      </c>
      <c r="J974" s="171">
        <v>488</v>
      </c>
      <c r="K974" s="233">
        <v>2365776.2800000701</v>
      </c>
      <c r="L974" s="234">
        <v>397634</v>
      </c>
    </row>
    <row r="975" spans="1:12">
      <c r="A975" s="229">
        <v>6</v>
      </c>
      <c r="B975" s="230" t="s">
        <v>661</v>
      </c>
      <c r="C975" s="230" t="s">
        <v>28</v>
      </c>
      <c r="D975" s="231">
        <v>43230</v>
      </c>
      <c r="E975" s="232">
        <v>4</v>
      </c>
      <c r="F975" s="232">
        <v>25</v>
      </c>
      <c r="G975" s="168">
        <v>52034.51</v>
      </c>
      <c r="H975" s="169">
        <v>9592</v>
      </c>
      <c r="I975" s="170">
        <v>41</v>
      </c>
      <c r="J975" s="171">
        <v>436</v>
      </c>
      <c r="K975" s="233">
        <v>306319.62000000098</v>
      </c>
      <c r="L975" s="234">
        <v>57413</v>
      </c>
    </row>
    <row r="976" spans="1:12">
      <c r="A976" s="229">
        <v>7</v>
      </c>
      <c r="B976" s="230" t="s">
        <v>662</v>
      </c>
      <c r="C976" s="230" t="s">
        <v>133</v>
      </c>
      <c r="D976" s="231">
        <v>43230</v>
      </c>
      <c r="E976" s="232">
        <v>4</v>
      </c>
      <c r="F976" s="232">
        <v>25</v>
      </c>
      <c r="G976" s="168">
        <v>40817.33</v>
      </c>
      <c r="H976" s="169">
        <v>8441</v>
      </c>
      <c r="I976" s="170">
        <v>52</v>
      </c>
      <c r="J976" s="171">
        <v>410</v>
      </c>
      <c r="K976" s="233">
        <v>212068.22000000201</v>
      </c>
      <c r="L976" s="234">
        <v>42577</v>
      </c>
    </row>
    <row r="977" spans="1:12">
      <c r="A977" s="187">
        <v>8</v>
      </c>
      <c r="B977" s="188" t="s">
        <v>731</v>
      </c>
      <c r="C977" s="188" t="s">
        <v>732</v>
      </c>
      <c r="D977" s="189">
        <v>43251</v>
      </c>
      <c r="E977" s="190">
        <v>1</v>
      </c>
      <c r="F977" s="190">
        <v>4</v>
      </c>
      <c r="G977" s="168">
        <v>19139.400000000001</v>
      </c>
      <c r="H977" s="169">
        <v>3483</v>
      </c>
      <c r="I977" s="170">
        <v>23</v>
      </c>
      <c r="J977" s="171">
        <v>332</v>
      </c>
      <c r="K977" s="191">
        <v>19139.400000000001</v>
      </c>
      <c r="L977" s="192">
        <v>3483</v>
      </c>
    </row>
    <row r="978" spans="1:12">
      <c r="A978" s="229">
        <v>9</v>
      </c>
      <c r="B978" s="230" t="s">
        <v>629</v>
      </c>
      <c r="C978" s="230" t="s">
        <v>28</v>
      </c>
      <c r="D978" s="231">
        <v>43223</v>
      </c>
      <c r="E978" s="232">
        <v>5</v>
      </c>
      <c r="F978" s="232">
        <v>32</v>
      </c>
      <c r="G978" s="168">
        <v>18734.47</v>
      </c>
      <c r="H978" s="169">
        <v>3455</v>
      </c>
      <c r="I978" s="170">
        <v>29</v>
      </c>
      <c r="J978" s="171">
        <v>172</v>
      </c>
      <c r="K978" s="233">
        <v>332155.86000000301</v>
      </c>
      <c r="L978" s="234">
        <v>62086</v>
      </c>
    </row>
    <row r="979" spans="1:12">
      <c r="A979" s="229">
        <v>10</v>
      </c>
      <c r="B979" s="230" t="s">
        <v>689</v>
      </c>
      <c r="C979" s="230" t="s">
        <v>444</v>
      </c>
      <c r="D979" s="231">
        <v>43237</v>
      </c>
      <c r="E979" s="232">
        <v>3</v>
      </c>
      <c r="F979" s="232">
        <v>18</v>
      </c>
      <c r="G979" s="168">
        <v>10399.049999999999</v>
      </c>
      <c r="H979" s="169">
        <v>1889</v>
      </c>
      <c r="I979" s="170">
        <v>16</v>
      </c>
      <c r="J979" s="171">
        <v>105</v>
      </c>
      <c r="K979" s="233">
        <v>57581.38</v>
      </c>
      <c r="L979" s="234">
        <v>10839</v>
      </c>
    </row>
    <row r="980" spans="1:12">
      <c r="A980" s="187">
        <v>11</v>
      </c>
      <c r="B980" s="188" t="s">
        <v>733</v>
      </c>
      <c r="C980" s="188" t="s">
        <v>734</v>
      </c>
      <c r="D980" s="189">
        <v>43251</v>
      </c>
      <c r="E980" s="190">
        <v>1</v>
      </c>
      <c r="F980" s="190">
        <v>4</v>
      </c>
      <c r="G980" s="168">
        <v>10039.209999999999</v>
      </c>
      <c r="H980" s="169">
        <v>1803</v>
      </c>
      <c r="I980" s="170">
        <v>19</v>
      </c>
      <c r="J980" s="171">
        <v>243</v>
      </c>
      <c r="K980" s="191">
        <v>10039.209999999999</v>
      </c>
      <c r="L980" s="192">
        <v>1803</v>
      </c>
    </row>
    <row r="981" spans="1:12" ht="25.5">
      <c r="A981" s="229">
        <v>12</v>
      </c>
      <c r="B981" s="230" t="s">
        <v>663</v>
      </c>
      <c r="C981" s="230" t="s">
        <v>29</v>
      </c>
      <c r="D981" s="231">
        <v>43230</v>
      </c>
      <c r="E981" s="232">
        <v>4</v>
      </c>
      <c r="F981" s="232">
        <v>25</v>
      </c>
      <c r="G981" s="168">
        <v>6411.01</v>
      </c>
      <c r="H981" s="169">
        <v>1124</v>
      </c>
      <c r="I981" s="170">
        <v>10</v>
      </c>
      <c r="J981" s="171">
        <v>73</v>
      </c>
      <c r="K981" s="233">
        <v>59282.139999999803</v>
      </c>
      <c r="L981" s="234">
        <v>10728</v>
      </c>
    </row>
    <row r="982" spans="1:12">
      <c r="A982" s="229">
        <v>13</v>
      </c>
      <c r="B982" s="230" t="s">
        <v>709</v>
      </c>
      <c r="C982" s="230" t="s">
        <v>710</v>
      </c>
      <c r="D982" s="231">
        <v>43244</v>
      </c>
      <c r="E982" s="232">
        <v>2</v>
      </c>
      <c r="F982" s="232">
        <v>11</v>
      </c>
      <c r="G982" s="168">
        <v>6022.92</v>
      </c>
      <c r="H982" s="169">
        <v>1033</v>
      </c>
      <c r="I982" s="170">
        <v>8</v>
      </c>
      <c r="J982" s="171">
        <v>68</v>
      </c>
      <c r="K982" s="233">
        <v>15813.73</v>
      </c>
      <c r="L982" s="234">
        <v>2957</v>
      </c>
    </row>
    <row r="983" spans="1:12">
      <c r="A983" s="187">
        <v>14</v>
      </c>
      <c r="B983" s="188" t="s">
        <v>735</v>
      </c>
      <c r="C983" s="188" t="s">
        <v>132</v>
      </c>
      <c r="D983" s="189">
        <v>43251</v>
      </c>
      <c r="E983" s="190">
        <v>1</v>
      </c>
      <c r="F983" s="190">
        <v>4</v>
      </c>
      <c r="G983" s="168">
        <v>5877.88</v>
      </c>
      <c r="H983" s="169">
        <v>1062</v>
      </c>
      <c r="I983" s="170">
        <v>9</v>
      </c>
      <c r="J983" s="171">
        <v>110</v>
      </c>
      <c r="K983" s="191">
        <v>5877.88</v>
      </c>
      <c r="L983" s="192">
        <v>1062</v>
      </c>
    </row>
    <row r="984" spans="1:12">
      <c r="A984" s="229">
        <v>15</v>
      </c>
      <c r="B984" s="230" t="s">
        <v>708</v>
      </c>
      <c r="C984" s="230" t="s">
        <v>293</v>
      </c>
      <c r="D984" s="231">
        <v>43244</v>
      </c>
      <c r="E984" s="232">
        <v>2</v>
      </c>
      <c r="F984" s="232">
        <v>11</v>
      </c>
      <c r="G984" s="168">
        <v>4837.9399999999996</v>
      </c>
      <c r="H984" s="169">
        <v>859</v>
      </c>
      <c r="I984" s="170">
        <v>12</v>
      </c>
      <c r="J984" s="171">
        <v>73</v>
      </c>
      <c r="K984" s="233">
        <v>14115.5</v>
      </c>
      <c r="L984" s="234">
        <v>2621</v>
      </c>
    </row>
    <row r="985" spans="1:12">
      <c r="A985" s="229">
        <v>16</v>
      </c>
      <c r="B985" s="230" t="s">
        <v>443</v>
      </c>
      <c r="C985" s="230" t="s">
        <v>444</v>
      </c>
      <c r="D985" s="231">
        <v>43167</v>
      </c>
      <c r="E985" s="232">
        <v>11</v>
      </c>
      <c r="F985" s="232">
        <v>74</v>
      </c>
      <c r="G985" s="168">
        <v>4529</v>
      </c>
      <c r="H985" s="169">
        <v>2588</v>
      </c>
      <c r="I985" s="170">
        <v>24</v>
      </c>
      <c r="J985" s="171">
        <v>25</v>
      </c>
      <c r="K985" s="233">
        <v>378311.91000000102</v>
      </c>
      <c r="L985" s="234">
        <v>79306</v>
      </c>
    </row>
    <row r="986" spans="1:12">
      <c r="A986" s="229">
        <v>17</v>
      </c>
      <c r="B986" s="230" t="s">
        <v>590</v>
      </c>
      <c r="C986" s="230" t="s">
        <v>28</v>
      </c>
      <c r="D986" s="231">
        <v>43209</v>
      </c>
      <c r="E986" s="232">
        <v>7</v>
      </c>
      <c r="F986" s="232">
        <v>46</v>
      </c>
      <c r="G986" s="168">
        <v>4330.4399999999996</v>
      </c>
      <c r="H986" s="169">
        <v>801</v>
      </c>
      <c r="I986" s="170">
        <v>6</v>
      </c>
      <c r="J986" s="171">
        <v>59</v>
      </c>
      <c r="K986" s="233">
        <v>268059.81000000099</v>
      </c>
      <c r="L986" s="234">
        <v>49379</v>
      </c>
    </row>
    <row r="987" spans="1:12">
      <c r="A987" s="229">
        <v>18</v>
      </c>
      <c r="B987" s="230" t="s">
        <v>690</v>
      </c>
      <c r="C987" s="230" t="s">
        <v>29</v>
      </c>
      <c r="D987" s="231">
        <v>43237</v>
      </c>
      <c r="E987" s="232">
        <v>3</v>
      </c>
      <c r="F987" s="232">
        <v>18</v>
      </c>
      <c r="G987" s="168">
        <v>4209.21</v>
      </c>
      <c r="H987" s="169">
        <v>763</v>
      </c>
      <c r="I987" s="170">
        <v>11</v>
      </c>
      <c r="J987" s="171">
        <v>58</v>
      </c>
      <c r="K987" s="233">
        <v>35557.03</v>
      </c>
      <c r="L987" s="234">
        <v>6615</v>
      </c>
    </row>
    <row r="988" spans="1:12">
      <c r="A988" s="229">
        <v>19</v>
      </c>
      <c r="B988" s="230" t="s">
        <v>487</v>
      </c>
      <c r="C988" s="230" t="s">
        <v>29</v>
      </c>
      <c r="D988" s="231">
        <v>43181</v>
      </c>
      <c r="E988" s="232">
        <v>11</v>
      </c>
      <c r="F988" s="232">
        <v>74</v>
      </c>
      <c r="G988" s="168">
        <v>4116.6499999999996</v>
      </c>
      <c r="H988" s="169">
        <v>2067</v>
      </c>
      <c r="I988" s="170">
        <v>23</v>
      </c>
      <c r="J988" s="171">
        <v>26</v>
      </c>
      <c r="K988" s="233">
        <v>501456.81</v>
      </c>
      <c r="L988" s="234">
        <v>103827</v>
      </c>
    </row>
    <row r="989" spans="1:12">
      <c r="A989" s="229">
        <v>20</v>
      </c>
      <c r="B989" s="230" t="s">
        <v>707</v>
      </c>
      <c r="C989" s="230" t="s">
        <v>28</v>
      </c>
      <c r="D989" s="231">
        <v>43244</v>
      </c>
      <c r="E989" s="232">
        <v>2</v>
      </c>
      <c r="F989" s="232">
        <v>11</v>
      </c>
      <c r="G989" s="168">
        <v>4080.61</v>
      </c>
      <c r="H989" s="169">
        <v>720</v>
      </c>
      <c r="I989" s="170">
        <v>14</v>
      </c>
      <c r="J989" s="171">
        <v>71</v>
      </c>
      <c r="K989" s="233">
        <v>16825.810000000001</v>
      </c>
      <c r="L989" s="234">
        <v>3064</v>
      </c>
    </row>
    <row r="990" spans="1:12">
      <c r="A990" s="229">
        <v>21</v>
      </c>
      <c r="B990" s="230" t="s">
        <v>517</v>
      </c>
      <c r="C990" s="230" t="s">
        <v>489</v>
      </c>
      <c r="D990" s="231">
        <v>43188</v>
      </c>
      <c r="E990" s="232">
        <v>10</v>
      </c>
      <c r="F990" s="232">
        <v>67</v>
      </c>
      <c r="G990" s="168">
        <v>4018.32</v>
      </c>
      <c r="H990" s="169">
        <v>809</v>
      </c>
      <c r="I990" s="170">
        <v>17</v>
      </c>
      <c r="J990" s="171">
        <v>64</v>
      </c>
      <c r="K990" s="233">
        <v>1134105.3</v>
      </c>
      <c r="L990" s="234">
        <v>226945</v>
      </c>
    </row>
    <row r="991" spans="1:12">
      <c r="A991" s="229">
        <v>22</v>
      </c>
      <c r="B991" s="230" t="s">
        <v>736</v>
      </c>
      <c r="C991" s="230" t="s">
        <v>737</v>
      </c>
      <c r="D991" s="231">
        <v>42971</v>
      </c>
      <c r="E991" s="232">
        <v>12</v>
      </c>
      <c r="F991" s="232">
        <v>79</v>
      </c>
      <c r="G991" s="168">
        <v>4011</v>
      </c>
      <c r="H991" s="169">
        <v>2292</v>
      </c>
      <c r="I991" s="170">
        <v>19</v>
      </c>
      <c r="J991" s="171">
        <v>19</v>
      </c>
      <c r="K991" s="233">
        <v>207341.63</v>
      </c>
      <c r="L991" s="234">
        <v>45130</v>
      </c>
    </row>
    <row r="992" spans="1:12">
      <c r="A992" s="229">
        <v>23</v>
      </c>
      <c r="B992" s="230" t="s">
        <v>691</v>
      </c>
      <c r="C992" s="230" t="s">
        <v>134</v>
      </c>
      <c r="D992" s="231">
        <v>43237</v>
      </c>
      <c r="E992" s="232">
        <v>3</v>
      </c>
      <c r="F992" s="232">
        <v>18</v>
      </c>
      <c r="G992" s="168">
        <v>2706.7</v>
      </c>
      <c r="H992" s="169">
        <v>499</v>
      </c>
      <c r="I992" s="170">
        <v>4</v>
      </c>
      <c r="J992" s="171">
        <v>34</v>
      </c>
      <c r="K992" s="233">
        <v>18789.18</v>
      </c>
      <c r="L992" s="234">
        <v>3934</v>
      </c>
    </row>
    <row r="993" spans="1:12">
      <c r="A993" s="229">
        <v>24</v>
      </c>
      <c r="B993" s="230" t="s">
        <v>714</v>
      </c>
      <c r="C993" s="230" t="s">
        <v>31</v>
      </c>
      <c r="D993" s="231">
        <v>43244</v>
      </c>
      <c r="E993" s="232">
        <v>2</v>
      </c>
      <c r="F993" s="232">
        <v>11</v>
      </c>
      <c r="G993" s="168">
        <v>2316.27</v>
      </c>
      <c r="H993" s="169">
        <v>429</v>
      </c>
      <c r="I993" s="170">
        <v>6</v>
      </c>
      <c r="J993" s="171">
        <v>23</v>
      </c>
      <c r="K993" s="233">
        <v>6272.97</v>
      </c>
      <c r="L993" s="234">
        <v>1161</v>
      </c>
    </row>
    <row r="994" spans="1:12">
      <c r="A994" s="229">
        <v>25</v>
      </c>
      <c r="B994" s="230" t="s">
        <v>712</v>
      </c>
      <c r="C994" s="230" t="s">
        <v>28</v>
      </c>
      <c r="D994" s="231">
        <v>43244</v>
      </c>
      <c r="E994" s="232">
        <v>2</v>
      </c>
      <c r="F994" s="232">
        <v>11</v>
      </c>
      <c r="G994" s="168">
        <v>2145.27</v>
      </c>
      <c r="H994" s="169">
        <v>391</v>
      </c>
      <c r="I994" s="170">
        <v>12</v>
      </c>
      <c r="J994" s="171">
        <v>53</v>
      </c>
      <c r="K994" s="233">
        <v>8985.4500000000098</v>
      </c>
      <c r="L994" s="234">
        <v>1707</v>
      </c>
    </row>
    <row r="995" spans="1:12">
      <c r="A995" s="187">
        <v>26</v>
      </c>
      <c r="B995" s="188" t="s">
        <v>738</v>
      </c>
      <c r="C995" s="188" t="s">
        <v>28</v>
      </c>
      <c r="D995" s="189">
        <v>43251</v>
      </c>
      <c r="E995" s="190">
        <v>1</v>
      </c>
      <c r="F995" s="190">
        <v>4</v>
      </c>
      <c r="G995" s="168">
        <v>2137.91</v>
      </c>
      <c r="H995" s="169">
        <v>412</v>
      </c>
      <c r="I995" s="170">
        <v>6</v>
      </c>
      <c r="J995" s="171">
        <v>72</v>
      </c>
      <c r="K995" s="191">
        <v>2137.91</v>
      </c>
      <c r="L995" s="192">
        <v>412</v>
      </c>
    </row>
    <row r="996" spans="1:12">
      <c r="A996" s="187">
        <v>27</v>
      </c>
      <c r="B996" s="188" t="s">
        <v>739</v>
      </c>
      <c r="C996" s="188" t="s">
        <v>132</v>
      </c>
      <c r="D996" s="189">
        <v>43251</v>
      </c>
      <c r="E996" s="190">
        <v>1</v>
      </c>
      <c r="F996" s="190">
        <v>4</v>
      </c>
      <c r="G996" s="168">
        <v>2054.31</v>
      </c>
      <c r="H996" s="169">
        <v>364</v>
      </c>
      <c r="I996" s="170">
        <v>7</v>
      </c>
      <c r="J996" s="171">
        <v>60</v>
      </c>
      <c r="K996" s="191">
        <v>2054.31</v>
      </c>
      <c r="L996" s="192">
        <v>364</v>
      </c>
    </row>
    <row r="997" spans="1:12">
      <c r="A997" s="229">
        <v>28</v>
      </c>
      <c r="B997" s="230" t="s">
        <v>527</v>
      </c>
      <c r="C997" s="230" t="s">
        <v>528</v>
      </c>
      <c r="D997" s="231">
        <v>43040</v>
      </c>
      <c r="E997" s="232">
        <v>15</v>
      </c>
      <c r="F997" s="232">
        <v>99</v>
      </c>
      <c r="G997" s="168">
        <v>1926.5</v>
      </c>
      <c r="H997" s="169">
        <v>837</v>
      </c>
      <c r="I997" s="170">
        <v>10</v>
      </c>
      <c r="J997" s="171">
        <v>11</v>
      </c>
      <c r="K997" s="233">
        <v>389993.609999999</v>
      </c>
      <c r="L997" s="234">
        <v>81101</v>
      </c>
    </row>
    <row r="998" spans="1:12">
      <c r="A998" s="229">
        <v>29</v>
      </c>
      <c r="B998" s="230" t="s">
        <v>167</v>
      </c>
      <c r="C998" s="230" t="s">
        <v>29</v>
      </c>
      <c r="D998" s="231">
        <v>43076</v>
      </c>
      <c r="E998" s="232">
        <v>16</v>
      </c>
      <c r="F998" s="232">
        <v>107</v>
      </c>
      <c r="G998" s="168">
        <v>1652</v>
      </c>
      <c r="H998" s="169">
        <v>944</v>
      </c>
      <c r="I998" s="170">
        <v>10</v>
      </c>
      <c r="J998" s="171">
        <v>10</v>
      </c>
      <c r="K998" s="233">
        <v>573449.67000000004</v>
      </c>
      <c r="L998" s="234">
        <v>115780</v>
      </c>
    </row>
    <row r="999" spans="1:12">
      <c r="A999" s="229">
        <v>30</v>
      </c>
      <c r="B999" s="230" t="s">
        <v>668</v>
      </c>
      <c r="C999" s="230" t="s">
        <v>290</v>
      </c>
      <c r="D999" s="231">
        <v>43230</v>
      </c>
      <c r="E999" s="232">
        <v>4</v>
      </c>
      <c r="F999" s="232">
        <v>25</v>
      </c>
      <c r="G999" s="168">
        <v>1556.5</v>
      </c>
      <c r="H999" s="169">
        <v>252</v>
      </c>
      <c r="I999" s="170">
        <v>2</v>
      </c>
      <c r="J999" s="171">
        <v>15</v>
      </c>
      <c r="K999" s="233">
        <v>13417</v>
      </c>
      <c r="L999" s="234">
        <v>2858</v>
      </c>
    </row>
    <row r="1000" spans="1:12">
      <c r="A1000" s="229">
        <v>31</v>
      </c>
      <c r="B1000" s="230" t="s">
        <v>589</v>
      </c>
      <c r="C1000" s="230" t="s">
        <v>28</v>
      </c>
      <c r="D1000" s="231">
        <v>43209</v>
      </c>
      <c r="E1000" s="232">
        <v>7</v>
      </c>
      <c r="F1000" s="232">
        <v>46</v>
      </c>
      <c r="G1000" s="168">
        <v>1338.05</v>
      </c>
      <c r="H1000" s="169">
        <v>242</v>
      </c>
      <c r="I1000" s="170">
        <v>3</v>
      </c>
      <c r="J1000" s="171">
        <v>16</v>
      </c>
      <c r="K1000" s="233">
        <v>284663.86000000202</v>
      </c>
      <c r="L1000" s="234">
        <v>53507</v>
      </c>
    </row>
    <row r="1001" spans="1:12">
      <c r="A1001" s="229">
        <v>32</v>
      </c>
      <c r="B1001" s="230" t="s">
        <v>571</v>
      </c>
      <c r="C1001" s="230" t="s">
        <v>526</v>
      </c>
      <c r="D1001" s="231">
        <v>43202</v>
      </c>
      <c r="E1001" s="232">
        <v>8</v>
      </c>
      <c r="F1001" s="232">
        <v>51</v>
      </c>
      <c r="G1001" s="168">
        <v>1250.8</v>
      </c>
      <c r="H1001" s="169">
        <v>667</v>
      </c>
      <c r="I1001" s="170">
        <v>8</v>
      </c>
      <c r="J1001" s="171">
        <v>10</v>
      </c>
      <c r="K1001" s="233">
        <v>45140.83</v>
      </c>
      <c r="L1001" s="234">
        <v>9400</v>
      </c>
    </row>
    <row r="1002" spans="1:12">
      <c r="A1002" s="229">
        <v>33</v>
      </c>
      <c r="B1002" s="230" t="s">
        <v>620</v>
      </c>
      <c r="C1002" s="230" t="s">
        <v>134</v>
      </c>
      <c r="D1002" s="231">
        <v>43215</v>
      </c>
      <c r="E1002" s="232">
        <v>6</v>
      </c>
      <c r="F1002" s="232">
        <v>40</v>
      </c>
      <c r="G1002" s="168">
        <v>1244.71</v>
      </c>
      <c r="H1002" s="169">
        <v>357</v>
      </c>
      <c r="I1002" s="170">
        <v>12</v>
      </c>
      <c r="J1002" s="171">
        <v>35</v>
      </c>
      <c r="K1002" s="233">
        <v>11833.66</v>
      </c>
      <c r="L1002" s="234">
        <v>2841</v>
      </c>
    </row>
    <row r="1003" spans="1:12">
      <c r="A1003" s="229">
        <v>34</v>
      </c>
      <c r="B1003" s="230" t="s">
        <v>711</v>
      </c>
      <c r="C1003" s="230" t="s">
        <v>29</v>
      </c>
      <c r="D1003" s="231">
        <v>43244</v>
      </c>
      <c r="E1003" s="232">
        <v>2</v>
      </c>
      <c r="F1003" s="232">
        <v>11</v>
      </c>
      <c r="G1003" s="168">
        <v>1221.6400000000001</v>
      </c>
      <c r="H1003" s="169">
        <v>220</v>
      </c>
      <c r="I1003" s="170">
        <v>10</v>
      </c>
      <c r="J1003" s="171">
        <v>39</v>
      </c>
      <c r="K1003" s="233">
        <v>8153.24</v>
      </c>
      <c r="L1003" s="234">
        <v>1667</v>
      </c>
    </row>
    <row r="1004" spans="1:12">
      <c r="A1004" s="229">
        <v>35</v>
      </c>
      <c r="B1004" s="230" t="s">
        <v>129</v>
      </c>
      <c r="C1004" s="230" t="s">
        <v>740</v>
      </c>
      <c r="D1004" s="231">
        <v>42600</v>
      </c>
      <c r="E1004" s="232">
        <v>18</v>
      </c>
      <c r="F1004" s="232">
        <v>120</v>
      </c>
      <c r="G1004" s="168">
        <v>1218</v>
      </c>
      <c r="H1004" s="169">
        <v>814</v>
      </c>
      <c r="I1004" s="170">
        <v>7</v>
      </c>
      <c r="J1004" s="171">
        <v>7</v>
      </c>
      <c r="K1004" s="233">
        <v>2991712.53</v>
      </c>
      <c r="L1004" s="234">
        <v>610910</v>
      </c>
    </row>
    <row r="1005" spans="1:12">
      <c r="A1005" s="229">
        <v>36</v>
      </c>
      <c r="B1005" s="230" t="s">
        <v>615</v>
      </c>
      <c r="C1005" s="230" t="s">
        <v>616</v>
      </c>
      <c r="D1005" s="231">
        <v>43215</v>
      </c>
      <c r="E1005" s="232">
        <v>6</v>
      </c>
      <c r="F1005" s="232">
        <v>40</v>
      </c>
      <c r="G1005" s="168">
        <v>1172.19</v>
      </c>
      <c r="H1005" s="169">
        <v>214</v>
      </c>
      <c r="I1005" s="170">
        <v>2</v>
      </c>
      <c r="J1005" s="171">
        <v>18</v>
      </c>
      <c r="K1005" s="233">
        <v>75801.859999999695</v>
      </c>
      <c r="L1005" s="234">
        <v>14189</v>
      </c>
    </row>
    <row r="1006" spans="1:12">
      <c r="A1006" s="229">
        <v>37</v>
      </c>
      <c r="B1006" s="230" t="s">
        <v>592</v>
      </c>
      <c r="C1006" s="230" t="s">
        <v>132</v>
      </c>
      <c r="D1006" s="231">
        <v>43209</v>
      </c>
      <c r="E1006" s="232">
        <v>7</v>
      </c>
      <c r="F1006" s="232">
        <v>46</v>
      </c>
      <c r="G1006" s="168">
        <v>857.6</v>
      </c>
      <c r="H1006" s="169">
        <v>182</v>
      </c>
      <c r="I1006" s="170">
        <v>4</v>
      </c>
      <c r="J1006" s="171">
        <v>13</v>
      </c>
      <c r="K1006" s="233">
        <v>160203.38</v>
      </c>
      <c r="L1006" s="234">
        <v>32292</v>
      </c>
    </row>
    <row r="1007" spans="1:12">
      <c r="A1007" s="229">
        <v>38</v>
      </c>
      <c r="B1007" s="230" t="s">
        <v>360</v>
      </c>
      <c r="C1007" s="230" t="s">
        <v>361</v>
      </c>
      <c r="D1007" s="231">
        <v>43139</v>
      </c>
      <c r="E1007" s="232">
        <v>10</v>
      </c>
      <c r="F1007" s="232">
        <v>66</v>
      </c>
      <c r="G1007" s="168">
        <v>776.1</v>
      </c>
      <c r="H1007" s="169">
        <v>359</v>
      </c>
      <c r="I1007" s="170">
        <v>7</v>
      </c>
      <c r="J1007" s="171">
        <v>7</v>
      </c>
      <c r="K1007" s="233">
        <v>59064.91</v>
      </c>
      <c r="L1007" s="234">
        <v>13043</v>
      </c>
    </row>
    <row r="1008" spans="1:12">
      <c r="A1008" s="229">
        <v>39</v>
      </c>
      <c r="B1008" s="230" t="s">
        <v>634</v>
      </c>
      <c r="C1008" s="230" t="s">
        <v>28</v>
      </c>
      <c r="D1008" s="231">
        <v>43223</v>
      </c>
      <c r="E1008" s="232">
        <v>5</v>
      </c>
      <c r="F1008" s="232">
        <v>32</v>
      </c>
      <c r="G1008" s="168">
        <v>765.12</v>
      </c>
      <c r="H1008" s="169">
        <v>125</v>
      </c>
      <c r="I1008" s="170">
        <v>2</v>
      </c>
      <c r="J1008" s="171">
        <v>7</v>
      </c>
      <c r="K1008" s="233">
        <v>79909.4399999999</v>
      </c>
      <c r="L1008" s="234">
        <v>14770</v>
      </c>
    </row>
    <row r="1009" spans="1:12">
      <c r="A1009" s="229">
        <v>40</v>
      </c>
      <c r="B1009" s="230" t="s">
        <v>713</v>
      </c>
      <c r="C1009" s="230" t="s">
        <v>134</v>
      </c>
      <c r="D1009" s="231">
        <v>43244</v>
      </c>
      <c r="E1009" s="232">
        <v>2</v>
      </c>
      <c r="F1009" s="232">
        <v>11</v>
      </c>
      <c r="G1009" s="168">
        <v>745.39</v>
      </c>
      <c r="H1009" s="169">
        <v>136</v>
      </c>
      <c r="I1009" s="170">
        <v>4</v>
      </c>
      <c r="J1009" s="171">
        <v>14</v>
      </c>
      <c r="K1009" s="233">
        <v>4703.7700000000004</v>
      </c>
      <c r="L1009" s="234">
        <v>867</v>
      </c>
    </row>
    <row r="1010" spans="1:12">
      <c r="A1010" s="175"/>
      <c r="B1010" s="177"/>
      <c r="C1010" s="177" t="s">
        <v>127</v>
      </c>
      <c r="D1010" s="173" t="s">
        <v>127</v>
      </c>
      <c r="E1010" s="174" t="s">
        <v>127</v>
      </c>
      <c r="F1010" s="175" t="s">
        <v>127</v>
      </c>
      <c r="G1010" s="176" t="s">
        <v>127</v>
      </c>
      <c r="H1010" s="175" t="s">
        <v>127</v>
      </c>
      <c r="I1010" s="177" t="s">
        <v>127</v>
      </c>
      <c r="J1010" s="178" t="s">
        <v>127</v>
      </c>
      <c r="K1010" s="174" t="s">
        <v>127</v>
      </c>
      <c r="L1010" s="175" t="s">
        <v>127</v>
      </c>
    </row>
    <row r="1011" spans="1:12">
      <c r="A1011" s="561" t="s">
        <v>741</v>
      </c>
      <c r="B1011" s="561"/>
      <c r="C1011" s="172"/>
      <c r="D1011" s="173"/>
      <c r="E1011" s="174"/>
      <c r="F1011" s="175"/>
      <c r="G1011" s="176"/>
      <c r="H1011" s="175"/>
      <c r="I1011" s="177"/>
      <c r="J1011" s="41"/>
      <c r="K1011" s="174"/>
      <c r="L1011" s="175"/>
    </row>
    <row r="1012" spans="1:12" ht="15.75">
      <c r="A1012" s="560" t="s">
        <v>763</v>
      </c>
      <c r="B1012" s="560"/>
      <c r="C1012" s="560"/>
      <c r="D1012" s="560"/>
      <c r="E1012" s="560"/>
      <c r="F1012" s="560"/>
      <c r="G1012" s="560"/>
      <c r="H1012" s="560"/>
      <c r="I1012" s="560"/>
      <c r="J1012" s="560"/>
      <c r="K1012" s="560"/>
      <c r="L1012" s="560"/>
    </row>
    <row r="1013" spans="1:12" ht="15">
      <c r="A1013" s="165"/>
      <c r="B1013" s="165"/>
      <c r="C1013" s="165"/>
      <c r="D1013" s="165"/>
      <c r="E1013" s="166"/>
      <c r="F1013" s="166"/>
      <c r="G1013" s="166"/>
      <c r="H1013" s="166"/>
      <c r="I1013" s="165"/>
      <c r="J1013" s="167"/>
      <c r="K1013" s="165"/>
      <c r="L1013" s="165"/>
    </row>
    <row r="1014" spans="1:12">
      <c r="A1014" s="562" t="s">
        <v>250</v>
      </c>
      <c r="B1014" s="562"/>
      <c r="C1014" s="562"/>
      <c r="D1014" s="562"/>
      <c r="E1014" s="563" t="s">
        <v>14</v>
      </c>
      <c r="F1014" s="563"/>
      <c r="G1014" s="564" t="s">
        <v>982</v>
      </c>
      <c r="H1014" s="564"/>
      <c r="I1014" s="564"/>
      <c r="J1014" s="564"/>
      <c r="K1014" s="565" t="s">
        <v>248</v>
      </c>
      <c r="L1014" s="565"/>
    </row>
    <row r="1015" spans="1:12" ht="24">
      <c r="A1015" s="375" t="s">
        <v>9</v>
      </c>
      <c r="B1015" s="148" t="s">
        <v>246</v>
      </c>
      <c r="C1015" s="148" t="s">
        <v>247</v>
      </c>
      <c r="D1015" s="235" t="s">
        <v>16</v>
      </c>
      <c r="E1015" s="376" t="s">
        <v>18</v>
      </c>
      <c r="F1015" s="376" t="s">
        <v>17</v>
      </c>
      <c r="G1015" s="151" t="s">
        <v>19</v>
      </c>
      <c r="H1015" s="152" t="s">
        <v>4</v>
      </c>
      <c r="I1015" s="236" t="s">
        <v>8</v>
      </c>
      <c r="J1015" s="154" t="s">
        <v>20</v>
      </c>
      <c r="K1015" s="377" t="s">
        <v>19</v>
      </c>
      <c r="L1015" s="375" t="s">
        <v>4</v>
      </c>
    </row>
    <row r="1016" spans="1:12">
      <c r="A1016" s="187">
        <v>1</v>
      </c>
      <c r="B1016" s="188" t="s">
        <v>753</v>
      </c>
      <c r="C1016" s="188" t="s">
        <v>205</v>
      </c>
      <c r="D1016" s="189">
        <v>43258</v>
      </c>
      <c r="E1016" s="190">
        <v>1</v>
      </c>
      <c r="F1016" s="190">
        <v>4</v>
      </c>
      <c r="G1016" s="168">
        <v>441847.12</v>
      </c>
      <c r="H1016" s="169">
        <v>73437</v>
      </c>
      <c r="I1016" s="170">
        <v>87</v>
      </c>
      <c r="J1016" s="171">
        <v>1214</v>
      </c>
      <c r="K1016" s="191">
        <v>441847.12</v>
      </c>
      <c r="L1016" s="192">
        <v>73437</v>
      </c>
    </row>
    <row r="1017" spans="1:12">
      <c r="A1017" s="229">
        <v>2</v>
      </c>
      <c r="B1017" s="230" t="s">
        <v>678</v>
      </c>
      <c r="C1017" s="230" t="s">
        <v>28</v>
      </c>
      <c r="D1017" s="231">
        <v>43237</v>
      </c>
      <c r="E1017" s="232">
        <v>4</v>
      </c>
      <c r="F1017" s="232">
        <v>25</v>
      </c>
      <c r="G1017" s="168">
        <v>138702.21</v>
      </c>
      <c r="H1017" s="169">
        <v>25545</v>
      </c>
      <c r="I1017" s="170">
        <v>81</v>
      </c>
      <c r="J1017" s="171">
        <v>976</v>
      </c>
      <c r="K1017" s="233">
        <v>1830255.35</v>
      </c>
      <c r="L1017" s="234">
        <v>326064</v>
      </c>
    </row>
    <row r="1018" spans="1:12">
      <c r="A1018" s="229">
        <v>3</v>
      </c>
      <c r="B1018" s="230" t="s">
        <v>729</v>
      </c>
      <c r="C1018" s="230" t="s">
        <v>138</v>
      </c>
      <c r="D1018" s="231">
        <v>43251</v>
      </c>
      <c r="E1018" s="232">
        <v>2</v>
      </c>
      <c r="F1018" s="232">
        <v>11</v>
      </c>
      <c r="G1018" s="168">
        <v>61714.28</v>
      </c>
      <c r="H1018" s="169">
        <v>12239</v>
      </c>
      <c r="I1018" s="170">
        <v>65</v>
      </c>
      <c r="J1018" s="171">
        <v>643</v>
      </c>
      <c r="K1018" s="233">
        <v>233350.43</v>
      </c>
      <c r="L1018" s="234">
        <v>46443</v>
      </c>
    </row>
    <row r="1019" spans="1:12">
      <c r="A1019" s="229">
        <v>4</v>
      </c>
      <c r="B1019" s="230" t="s">
        <v>730</v>
      </c>
      <c r="C1019" s="230" t="s">
        <v>133</v>
      </c>
      <c r="D1019" s="231">
        <v>43251</v>
      </c>
      <c r="E1019" s="232">
        <v>2</v>
      </c>
      <c r="F1019" s="232">
        <v>11</v>
      </c>
      <c r="G1019" s="168">
        <v>60683.58</v>
      </c>
      <c r="H1019" s="169">
        <v>11181</v>
      </c>
      <c r="I1019" s="170">
        <v>64</v>
      </c>
      <c r="J1019" s="171">
        <v>632</v>
      </c>
      <c r="K1019" s="233">
        <v>187998.71000000101</v>
      </c>
      <c r="L1019" s="234">
        <v>34957</v>
      </c>
    </row>
    <row r="1020" spans="1:12">
      <c r="A1020" s="229">
        <v>5</v>
      </c>
      <c r="B1020" s="230" t="s">
        <v>700</v>
      </c>
      <c r="C1020" s="230" t="s">
        <v>28</v>
      </c>
      <c r="D1020" s="231">
        <v>43244</v>
      </c>
      <c r="E1020" s="232">
        <v>3</v>
      </c>
      <c r="F1020" s="232">
        <v>18</v>
      </c>
      <c r="G1020" s="168">
        <v>54898.519999999902</v>
      </c>
      <c r="H1020" s="169">
        <v>10033</v>
      </c>
      <c r="I1020" s="170">
        <v>72</v>
      </c>
      <c r="J1020" s="171">
        <v>689</v>
      </c>
      <c r="K1020" s="233">
        <v>570968.89999999804</v>
      </c>
      <c r="L1020" s="234">
        <v>93916</v>
      </c>
    </row>
    <row r="1021" spans="1:12">
      <c r="A1021" s="229">
        <v>6</v>
      </c>
      <c r="B1021" s="230" t="s">
        <v>661</v>
      </c>
      <c r="C1021" s="230" t="s">
        <v>28</v>
      </c>
      <c r="D1021" s="231">
        <v>43230</v>
      </c>
      <c r="E1021" s="232">
        <v>5</v>
      </c>
      <c r="F1021" s="232">
        <v>32</v>
      </c>
      <c r="G1021" s="168">
        <v>27635.73</v>
      </c>
      <c r="H1021" s="169">
        <v>5078</v>
      </c>
      <c r="I1021" s="170">
        <v>30</v>
      </c>
      <c r="J1021" s="171">
        <v>263</v>
      </c>
      <c r="K1021" s="233">
        <v>347220.72000000102</v>
      </c>
      <c r="L1021" s="234">
        <v>65198</v>
      </c>
    </row>
    <row r="1022" spans="1:12">
      <c r="A1022" s="187">
        <v>7</v>
      </c>
      <c r="B1022" s="188" t="s">
        <v>754</v>
      </c>
      <c r="C1022" s="188" t="s">
        <v>28</v>
      </c>
      <c r="D1022" s="189">
        <v>43258</v>
      </c>
      <c r="E1022" s="190">
        <v>1</v>
      </c>
      <c r="F1022" s="190">
        <v>4</v>
      </c>
      <c r="G1022" s="168">
        <v>24544.59</v>
      </c>
      <c r="H1022" s="169">
        <v>4526</v>
      </c>
      <c r="I1022" s="170">
        <v>32</v>
      </c>
      <c r="J1022" s="171">
        <v>436</v>
      </c>
      <c r="K1022" s="191">
        <v>24544.59</v>
      </c>
      <c r="L1022" s="192">
        <v>4526</v>
      </c>
    </row>
    <row r="1023" spans="1:12">
      <c r="A1023" s="187">
        <v>8</v>
      </c>
      <c r="B1023" s="188" t="s">
        <v>755</v>
      </c>
      <c r="C1023" s="188" t="s">
        <v>756</v>
      </c>
      <c r="D1023" s="189">
        <v>43258</v>
      </c>
      <c r="E1023" s="190">
        <v>1</v>
      </c>
      <c r="F1023" s="190">
        <v>4</v>
      </c>
      <c r="G1023" s="168">
        <v>19800.21</v>
      </c>
      <c r="H1023" s="169">
        <v>3872</v>
      </c>
      <c r="I1023" s="170">
        <v>31</v>
      </c>
      <c r="J1023" s="171">
        <v>309</v>
      </c>
      <c r="K1023" s="191">
        <v>19800.21</v>
      </c>
      <c r="L1023" s="192">
        <v>3872</v>
      </c>
    </row>
    <row r="1024" spans="1:12">
      <c r="A1024" s="229">
        <v>9</v>
      </c>
      <c r="B1024" s="230" t="s">
        <v>603</v>
      </c>
      <c r="C1024" s="230" t="s">
        <v>28</v>
      </c>
      <c r="D1024" s="231">
        <v>43215</v>
      </c>
      <c r="E1024" s="232">
        <v>7</v>
      </c>
      <c r="F1024" s="232">
        <v>47</v>
      </c>
      <c r="G1024" s="168">
        <v>16096.99</v>
      </c>
      <c r="H1024" s="169">
        <v>2900</v>
      </c>
      <c r="I1024" s="170">
        <v>44</v>
      </c>
      <c r="J1024" s="171">
        <v>213</v>
      </c>
      <c r="K1024" s="233">
        <v>2396929.2100000898</v>
      </c>
      <c r="L1024" s="234">
        <v>403617</v>
      </c>
    </row>
    <row r="1025" spans="1:12">
      <c r="A1025" s="229">
        <v>10</v>
      </c>
      <c r="B1025" s="230" t="s">
        <v>662</v>
      </c>
      <c r="C1025" s="230" t="s">
        <v>133</v>
      </c>
      <c r="D1025" s="231">
        <v>43230</v>
      </c>
      <c r="E1025" s="232">
        <v>5</v>
      </c>
      <c r="F1025" s="232">
        <v>32</v>
      </c>
      <c r="G1025" s="168">
        <v>8353.1500000000106</v>
      </c>
      <c r="H1025" s="169">
        <v>1735</v>
      </c>
      <c r="I1025" s="170">
        <v>28</v>
      </c>
      <c r="J1025" s="171">
        <v>122</v>
      </c>
      <c r="K1025" s="233">
        <v>226445.31000000201</v>
      </c>
      <c r="L1025" s="234">
        <v>45611</v>
      </c>
    </row>
    <row r="1026" spans="1:12">
      <c r="A1026" s="229">
        <v>11</v>
      </c>
      <c r="B1026" s="230" t="s">
        <v>731</v>
      </c>
      <c r="C1026" s="230" t="s">
        <v>732</v>
      </c>
      <c r="D1026" s="231">
        <v>43251</v>
      </c>
      <c r="E1026" s="232">
        <v>2</v>
      </c>
      <c r="F1026" s="232">
        <v>11</v>
      </c>
      <c r="G1026" s="168">
        <v>8296.2099999999991</v>
      </c>
      <c r="H1026" s="169">
        <v>1519</v>
      </c>
      <c r="I1026" s="170">
        <v>22</v>
      </c>
      <c r="J1026" s="171">
        <v>155</v>
      </c>
      <c r="K1026" s="233">
        <v>34295</v>
      </c>
      <c r="L1026" s="234">
        <v>6290</v>
      </c>
    </row>
    <row r="1027" spans="1:12">
      <c r="A1027" s="187">
        <v>12</v>
      </c>
      <c r="B1027" s="188" t="s">
        <v>757</v>
      </c>
      <c r="C1027" s="188" t="s">
        <v>758</v>
      </c>
      <c r="D1027" s="189">
        <v>43258</v>
      </c>
      <c r="E1027" s="190">
        <v>1</v>
      </c>
      <c r="F1027" s="190">
        <v>4</v>
      </c>
      <c r="G1027" s="168">
        <v>7224.12</v>
      </c>
      <c r="H1027" s="169">
        <v>1315</v>
      </c>
      <c r="I1027" s="170">
        <v>12</v>
      </c>
      <c r="J1027" s="171">
        <v>146</v>
      </c>
      <c r="K1027" s="191">
        <v>7224.12</v>
      </c>
      <c r="L1027" s="192">
        <v>1315</v>
      </c>
    </row>
    <row r="1028" spans="1:12">
      <c r="A1028" s="187">
        <v>13</v>
      </c>
      <c r="B1028" s="188" t="s">
        <v>759</v>
      </c>
      <c r="C1028" s="188" t="s">
        <v>341</v>
      </c>
      <c r="D1028" s="189">
        <v>43258</v>
      </c>
      <c r="E1028" s="190">
        <v>1</v>
      </c>
      <c r="F1028" s="190">
        <v>4</v>
      </c>
      <c r="G1028" s="168">
        <v>6801.8</v>
      </c>
      <c r="H1028" s="169">
        <v>1310</v>
      </c>
      <c r="I1028" s="170">
        <v>11</v>
      </c>
      <c r="J1028" s="171">
        <v>87</v>
      </c>
      <c r="K1028" s="191">
        <v>6801.8</v>
      </c>
      <c r="L1028" s="192">
        <v>1310</v>
      </c>
    </row>
    <row r="1029" spans="1:12">
      <c r="A1029" s="229">
        <v>14</v>
      </c>
      <c r="B1029" s="230" t="s">
        <v>629</v>
      </c>
      <c r="C1029" s="230" t="s">
        <v>28</v>
      </c>
      <c r="D1029" s="231">
        <v>43223</v>
      </c>
      <c r="E1029" s="232">
        <v>6</v>
      </c>
      <c r="F1029" s="232">
        <v>39</v>
      </c>
      <c r="G1029" s="168">
        <v>6569.01</v>
      </c>
      <c r="H1029" s="169">
        <v>1237</v>
      </c>
      <c r="I1029" s="170">
        <v>10</v>
      </c>
      <c r="J1029" s="171">
        <v>66</v>
      </c>
      <c r="K1029" s="233">
        <v>344486.220000003</v>
      </c>
      <c r="L1029" s="234">
        <v>64451</v>
      </c>
    </row>
    <row r="1030" spans="1:12">
      <c r="A1030" s="229">
        <v>15</v>
      </c>
      <c r="B1030" s="230" t="s">
        <v>733</v>
      </c>
      <c r="C1030" s="230" t="s">
        <v>734</v>
      </c>
      <c r="D1030" s="231">
        <v>43251</v>
      </c>
      <c r="E1030" s="232">
        <v>2</v>
      </c>
      <c r="F1030" s="232">
        <v>11</v>
      </c>
      <c r="G1030" s="168">
        <v>5892.53</v>
      </c>
      <c r="H1030" s="169">
        <v>1108</v>
      </c>
      <c r="I1030" s="170">
        <v>21</v>
      </c>
      <c r="J1030" s="171">
        <v>106</v>
      </c>
      <c r="K1030" s="233">
        <v>22602.9</v>
      </c>
      <c r="L1030" s="234">
        <v>4313</v>
      </c>
    </row>
    <row r="1031" spans="1:12">
      <c r="A1031" s="229">
        <v>16</v>
      </c>
      <c r="B1031" s="230" t="s">
        <v>689</v>
      </c>
      <c r="C1031" s="230" t="s">
        <v>444</v>
      </c>
      <c r="D1031" s="231">
        <v>43237</v>
      </c>
      <c r="E1031" s="232">
        <v>4</v>
      </c>
      <c r="F1031" s="232">
        <v>25</v>
      </c>
      <c r="G1031" s="168">
        <v>4562.24</v>
      </c>
      <c r="H1031" s="169">
        <v>823</v>
      </c>
      <c r="I1031" s="170">
        <v>6</v>
      </c>
      <c r="J1031" s="171">
        <v>55</v>
      </c>
      <c r="K1031" s="233">
        <v>65509.979999999901</v>
      </c>
      <c r="L1031" s="234">
        <v>12320</v>
      </c>
    </row>
    <row r="1032" spans="1:12">
      <c r="A1032" s="229">
        <v>17</v>
      </c>
      <c r="B1032" s="230" t="s">
        <v>709</v>
      </c>
      <c r="C1032" s="230" t="s">
        <v>710</v>
      </c>
      <c r="D1032" s="231">
        <v>43244</v>
      </c>
      <c r="E1032" s="232">
        <v>3</v>
      </c>
      <c r="F1032" s="232">
        <v>18</v>
      </c>
      <c r="G1032" s="168">
        <v>4226.7299999999996</v>
      </c>
      <c r="H1032" s="169">
        <v>731</v>
      </c>
      <c r="I1032" s="170">
        <v>6</v>
      </c>
      <c r="J1032" s="171">
        <v>53</v>
      </c>
      <c r="K1032" s="233">
        <v>22489.34</v>
      </c>
      <c r="L1032" s="234">
        <v>4187</v>
      </c>
    </row>
    <row r="1033" spans="1:12" ht="25.5">
      <c r="A1033" s="229">
        <v>18</v>
      </c>
      <c r="B1033" s="230" t="s">
        <v>663</v>
      </c>
      <c r="C1033" s="230" t="s">
        <v>29</v>
      </c>
      <c r="D1033" s="231">
        <v>43230</v>
      </c>
      <c r="E1033" s="232">
        <v>5</v>
      </c>
      <c r="F1033" s="232">
        <v>32</v>
      </c>
      <c r="G1033" s="168">
        <v>2825.64</v>
      </c>
      <c r="H1033" s="169">
        <v>486</v>
      </c>
      <c r="I1033" s="170">
        <v>4</v>
      </c>
      <c r="J1033" s="171">
        <v>25</v>
      </c>
      <c r="K1033" s="233">
        <v>64056.889999999803</v>
      </c>
      <c r="L1033" s="234">
        <v>11605</v>
      </c>
    </row>
    <row r="1034" spans="1:12">
      <c r="A1034" s="229">
        <v>19</v>
      </c>
      <c r="B1034" s="230" t="s">
        <v>735</v>
      </c>
      <c r="C1034" s="230" t="s">
        <v>132</v>
      </c>
      <c r="D1034" s="231">
        <v>43251</v>
      </c>
      <c r="E1034" s="232">
        <v>2</v>
      </c>
      <c r="F1034" s="232">
        <v>11</v>
      </c>
      <c r="G1034" s="168">
        <v>2697.56</v>
      </c>
      <c r="H1034" s="169">
        <v>483</v>
      </c>
      <c r="I1034" s="170">
        <v>7</v>
      </c>
      <c r="J1034" s="171">
        <v>37</v>
      </c>
      <c r="K1034" s="233">
        <v>10519.84</v>
      </c>
      <c r="L1034" s="234">
        <v>1928</v>
      </c>
    </row>
    <row r="1035" spans="1:12">
      <c r="A1035" s="229">
        <v>20</v>
      </c>
      <c r="B1035" s="230" t="s">
        <v>590</v>
      </c>
      <c r="C1035" s="230" t="s">
        <v>28</v>
      </c>
      <c r="D1035" s="231">
        <v>43209</v>
      </c>
      <c r="E1035" s="232">
        <v>8</v>
      </c>
      <c r="F1035" s="232">
        <v>53</v>
      </c>
      <c r="G1035" s="168">
        <v>2491.9299999999998</v>
      </c>
      <c r="H1035" s="169">
        <v>486</v>
      </c>
      <c r="I1035" s="170">
        <v>3</v>
      </c>
      <c r="J1035" s="171">
        <v>28</v>
      </c>
      <c r="K1035" s="233">
        <v>271672.49000000203</v>
      </c>
      <c r="L1035" s="234">
        <v>50083</v>
      </c>
    </row>
    <row r="1036" spans="1:12">
      <c r="A1036" s="229">
        <v>21</v>
      </c>
      <c r="B1036" s="230" t="s">
        <v>691</v>
      </c>
      <c r="C1036" s="230" t="s">
        <v>134</v>
      </c>
      <c r="D1036" s="231">
        <v>43237</v>
      </c>
      <c r="E1036" s="232">
        <v>4</v>
      </c>
      <c r="F1036" s="232">
        <v>25</v>
      </c>
      <c r="G1036" s="168">
        <v>1488.8</v>
      </c>
      <c r="H1036" s="169">
        <v>259</v>
      </c>
      <c r="I1036" s="170">
        <v>4</v>
      </c>
      <c r="J1036" s="171">
        <v>18</v>
      </c>
      <c r="K1036" s="233">
        <v>21725.88</v>
      </c>
      <c r="L1036" s="234">
        <v>4481</v>
      </c>
    </row>
    <row r="1037" spans="1:12">
      <c r="A1037" s="229">
        <v>22</v>
      </c>
      <c r="B1037" s="230" t="s">
        <v>517</v>
      </c>
      <c r="C1037" s="230" t="s">
        <v>489</v>
      </c>
      <c r="D1037" s="231">
        <v>43188</v>
      </c>
      <c r="E1037" s="232">
        <v>11</v>
      </c>
      <c r="F1037" s="232">
        <v>74</v>
      </c>
      <c r="G1037" s="168">
        <v>1202.5999999999999</v>
      </c>
      <c r="H1037" s="169">
        <v>252</v>
      </c>
      <c r="I1037" s="170">
        <v>12</v>
      </c>
      <c r="J1037" s="171">
        <v>25</v>
      </c>
      <c r="K1037" s="233">
        <v>1136823.25</v>
      </c>
      <c r="L1037" s="234">
        <v>227512</v>
      </c>
    </row>
    <row r="1038" spans="1:12">
      <c r="A1038" s="229">
        <v>23</v>
      </c>
      <c r="B1038" s="230" t="s">
        <v>668</v>
      </c>
      <c r="C1038" s="230" t="s">
        <v>290</v>
      </c>
      <c r="D1038" s="231">
        <v>43230</v>
      </c>
      <c r="E1038" s="232">
        <v>5</v>
      </c>
      <c r="F1038" s="232">
        <v>32</v>
      </c>
      <c r="G1038" s="168">
        <v>1200.5</v>
      </c>
      <c r="H1038" s="169">
        <v>206</v>
      </c>
      <c r="I1038" s="170">
        <v>2</v>
      </c>
      <c r="J1038" s="171">
        <v>14</v>
      </c>
      <c r="K1038" s="233">
        <v>15915</v>
      </c>
      <c r="L1038" s="234">
        <v>3311</v>
      </c>
    </row>
    <row r="1039" spans="1:12">
      <c r="A1039" s="229">
        <v>24</v>
      </c>
      <c r="B1039" s="230" t="s">
        <v>739</v>
      </c>
      <c r="C1039" s="230" t="s">
        <v>132</v>
      </c>
      <c r="D1039" s="231">
        <v>43251</v>
      </c>
      <c r="E1039" s="232">
        <v>2</v>
      </c>
      <c r="F1039" s="232">
        <v>11</v>
      </c>
      <c r="G1039" s="168">
        <v>1148.57</v>
      </c>
      <c r="H1039" s="169">
        <v>215</v>
      </c>
      <c r="I1039" s="170">
        <v>7</v>
      </c>
      <c r="J1039" s="171">
        <v>38</v>
      </c>
      <c r="K1039" s="233">
        <v>5151.42</v>
      </c>
      <c r="L1039" s="234">
        <v>1071</v>
      </c>
    </row>
    <row r="1040" spans="1:12">
      <c r="A1040" s="229">
        <v>25</v>
      </c>
      <c r="B1040" s="230" t="s">
        <v>708</v>
      </c>
      <c r="C1040" s="230" t="s">
        <v>293</v>
      </c>
      <c r="D1040" s="231">
        <v>43244</v>
      </c>
      <c r="E1040" s="232">
        <v>3</v>
      </c>
      <c r="F1040" s="232">
        <v>18</v>
      </c>
      <c r="G1040" s="168">
        <v>1111.4000000000001</v>
      </c>
      <c r="H1040" s="169">
        <v>198</v>
      </c>
      <c r="I1040" s="170">
        <v>4</v>
      </c>
      <c r="J1040" s="171">
        <v>24</v>
      </c>
      <c r="K1040" s="233">
        <v>16896.18</v>
      </c>
      <c r="L1040" s="234">
        <v>3126</v>
      </c>
    </row>
    <row r="1041" spans="1:12">
      <c r="A1041" s="187">
        <v>26</v>
      </c>
      <c r="B1041" s="188" t="s">
        <v>760</v>
      </c>
      <c r="C1041" s="188" t="s">
        <v>761</v>
      </c>
      <c r="D1041" s="189">
        <v>43258</v>
      </c>
      <c r="E1041" s="190">
        <v>1</v>
      </c>
      <c r="F1041" s="190">
        <v>4</v>
      </c>
      <c r="G1041" s="168">
        <v>1022.02</v>
      </c>
      <c r="H1041" s="169">
        <v>183</v>
      </c>
      <c r="I1041" s="170">
        <v>3</v>
      </c>
      <c r="J1041" s="171">
        <v>17</v>
      </c>
      <c r="K1041" s="191">
        <v>1022.02</v>
      </c>
      <c r="L1041" s="192">
        <v>183</v>
      </c>
    </row>
    <row r="1042" spans="1:12">
      <c r="A1042" s="229">
        <v>27</v>
      </c>
      <c r="B1042" s="230" t="s">
        <v>615</v>
      </c>
      <c r="C1042" s="230" t="s">
        <v>616</v>
      </c>
      <c r="D1042" s="231">
        <v>43215</v>
      </c>
      <c r="E1042" s="232">
        <v>7</v>
      </c>
      <c r="F1042" s="232">
        <v>47</v>
      </c>
      <c r="G1042" s="168">
        <v>793.37</v>
      </c>
      <c r="H1042" s="169">
        <v>149</v>
      </c>
      <c r="I1042" s="170">
        <v>2</v>
      </c>
      <c r="J1042" s="171">
        <v>15</v>
      </c>
      <c r="K1042" s="233">
        <v>77314.649999999703</v>
      </c>
      <c r="L1042" s="234">
        <v>14494</v>
      </c>
    </row>
    <row r="1043" spans="1:12">
      <c r="A1043" s="229">
        <v>28</v>
      </c>
      <c r="B1043" s="230" t="s">
        <v>714</v>
      </c>
      <c r="C1043" s="230" t="s">
        <v>31</v>
      </c>
      <c r="D1043" s="231">
        <v>43244</v>
      </c>
      <c r="E1043" s="232">
        <v>3</v>
      </c>
      <c r="F1043" s="232">
        <v>18</v>
      </c>
      <c r="G1043" s="168">
        <v>720.22</v>
      </c>
      <c r="H1043" s="169">
        <v>124</v>
      </c>
      <c r="I1043" s="170">
        <v>2</v>
      </c>
      <c r="J1043" s="171">
        <v>15</v>
      </c>
      <c r="K1043" s="233">
        <v>8239.26</v>
      </c>
      <c r="L1043" s="234">
        <v>1515</v>
      </c>
    </row>
    <row r="1044" spans="1:12">
      <c r="A1044" s="229">
        <v>29</v>
      </c>
      <c r="B1044" s="230" t="s">
        <v>707</v>
      </c>
      <c r="C1044" s="230" t="s">
        <v>28</v>
      </c>
      <c r="D1044" s="231">
        <v>43244</v>
      </c>
      <c r="E1044" s="232">
        <v>3</v>
      </c>
      <c r="F1044" s="232">
        <v>18</v>
      </c>
      <c r="G1044" s="168">
        <v>710.26</v>
      </c>
      <c r="H1044" s="169">
        <v>122</v>
      </c>
      <c r="I1044" s="170">
        <v>2</v>
      </c>
      <c r="J1044" s="171">
        <v>14</v>
      </c>
      <c r="K1044" s="233">
        <v>19520.830000000002</v>
      </c>
      <c r="L1044" s="234">
        <v>3569</v>
      </c>
    </row>
    <row r="1045" spans="1:12">
      <c r="A1045" s="229">
        <v>30</v>
      </c>
      <c r="B1045" s="230" t="s">
        <v>738</v>
      </c>
      <c r="C1045" s="230" t="s">
        <v>28</v>
      </c>
      <c r="D1045" s="231">
        <v>43251</v>
      </c>
      <c r="E1045" s="232">
        <v>2</v>
      </c>
      <c r="F1045" s="232">
        <v>11</v>
      </c>
      <c r="G1045" s="168">
        <v>627.77</v>
      </c>
      <c r="H1045" s="169">
        <v>125</v>
      </c>
      <c r="I1045" s="170">
        <v>8</v>
      </c>
      <c r="J1045" s="171">
        <v>26</v>
      </c>
      <c r="K1045" s="233">
        <v>3778.15</v>
      </c>
      <c r="L1045" s="234">
        <v>753</v>
      </c>
    </row>
    <row r="1046" spans="1:12">
      <c r="A1046" s="229">
        <v>31</v>
      </c>
      <c r="B1046" s="230" t="s">
        <v>713</v>
      </c>
      <c r="C1046" s="230" t="s">
        <v>134</v>
      </c>
      <c r="D1046" s="231">
        <v>43244</v>
      </c>
      <c r="E1046" s="232">
        <v>3</v>
      </c>
      <c r="F1046" s="232">
        <v>18</v>
      </c>
      <c r="G1046" s="168">
        <v>621.02</v>
      </c>
      <c r="H1046" s="169">
        <v>107</v>
      </c>
      <c r="I1046" s="170">
        <v>2</v>
      </c>
      <c r="J1046" s="171">
        <v>5</v>
      </c>
      <c r="K1046" s="233">
        <v>7240.18</v>
      </c>
      <c r="L1046" s="234">
        <v>1332</v>
      </c>
    </row>
    <row r="1047" spans="1:12">
      <c r="A1047" s="229">
        <v>32</v>
      </c>
      <c r="B1047" s="230" t="s">
        <v>712</v>
      </c>
      <c r="C1047" s="230" t="s">
        <v>28</v>
      </c>
      <c r="D1047" s="231">
        <v>43244</v>
      </c>
      <c r="E1047" s="232">
        <v>3</v>
      </c>
      <c r="F1047" s="232">
        <v>18</v>
      </c>
      <c r="G1047" s="168">
        <v>370.66</v>
      </c>
      <c r="H1047" s="169">
        <v>74</v>
      </c>
      <c r="I1047" s="170">
        <v>3</v>
      </c>
      <c r="J1047" s="171">
        <v>11</v>
      </c>
      <c r="K1047" s="233">
        <v>10500.83</v>
      </c>
      <c r="L1047" s="234">
        <v>2011</v>
      </c>
    </row>
    <row r="1048" spans="1:12">
      <c r="A1048" s="229">
        <v>33</v>
      </c>
      <c r="B1048" s="230" t="s">
        <v>592</v>
      </c>
      <c r="C1048" s="230" t="s">
        <v>132</v>
      </c>
      <c r="D1048" s="231">
        <v>43209</v>
      </c>
      <c r="E1048" s="232">
        <v>8</v>
      </c>
      <c r="F1048" s="232">
        <v>53</v>
      </c>
      <c r="G1048" s="168">
        <v>317.89999999999998</v>
      </c>
      <c r="H1048" s="169">
        <v>67</v>
      </c>
      <c r="I1048" s="170">
        <v>2</v>
      </c>
      <c r="J1048" s="171">
        <v>6</v>
      </c>
      <c r="K1048" s="233">
        <v>161075.48000000001</v>
      </c>
      <c r="L1048" s="234">
        <v>32532</v>
      </c>
    </row>
    <row r="1049" spans="1:12">
      <c r="A1049" s="229">
        <v>34</v>
      </c>
      <c r="B1049" s="230" t="s">
        <v>715</v>
      </c>
      <c r="C1049" s="230" t="s">
        <v>372</v>
      </c>
      <c r="D1049" s="231">
        <v>43244</v>
      </c>
      <c r="E1049" s="232">
        <v>3</v>
      </c>
      <c r="F1049" s="232">
        <v>18</v>
      </c>
      <c r="G1049" s="168">
        <v>192.5</v>
      </c>
      <c r="H1049" s="169">
        <v>42</v>
      </c>
      <c r="I1049" s="170">
        <v>2</v>
      </c>
      <c r="J1049" s="171">
        <v>5</v>
      </c>
      <c r="K1049" s="233">
        <v>2973.56</v>
      </c>
      <c r="L1049" s="234">
        <v>569</v>
      </c>
    </row>
    <row r="1050" spans="1:12">
      <c r="A1050" s="229">
        <v>35</v>
      </c>
      <c r="B1050" s="230" t="s">
        <v>621</v>
      </c>
      <c r="C1050" s="230" t="s">
        <v>132</v>
      </c>
      <c r="D1050" s="231">
        <v>43215</v>
      </c>
      <c r="E1050" s="232">
        <v>7</v>
      </c>
      <c r="F1050" s="232">
        <v>45</v>
      </c>
      <c r="G1050" s="168">
        <v>177.5</v>
      </c>
      <c r="H1050" s="169">
        <v>36</v>
      </c>
      <c r="I1050" s="170">
        <v>1</v>
      </c>
      <c r="J1050" s="171">
        <v>3</v>
      </c>
      <c r="K1050" s="233">
        <v>13743.5</v>
      </c>
      <c r="L1050" s="234">
        <v>2981</v>
      </c>
    </row>
    <row r="1051" spans="1:12">
      <c r="A1051" s="229">
        <v>36</v>
      </c>
      <c r="B1051" s="230" t="s">
        <v>360</v>
      </c>
      <c r="C1051" s="230" t="s">
        <v>361</v>
      </c>
      <c r="D1051" s="231">
        <v>43139</v>
      </c>
      <c r="E1051" s="232">
        <v>10</v>
      </c>
      <c r="F1051" s="232">
        <v>68</v>
      </c>
      <c r="G1051" s="168">
        <v>149.1</v>
      </c>
      <c r="H1051" s="169">
        <v>43</v>
      </c>
      <c r="I1051" s="170">
        <v>3</v>
      </c>
      <c r="J1051" s="171">
        <v>4</v>
      </c>
      <c r="K1051" s="233">
        <v>59290.51</v>
      </c>
      <c r="L1051" s="234">
        <v>13270</v>
      </c>
    </row>
    <row r="1052" spans="1:12">
      <c r="A1052" s="229">
        <v>37</v>
      </c>
      <c r="B1052" s="230" t="s">
        <v>569</v>
      </c>
      <c r="C1052" s="230" t="s">
        <v>31</v>
      </c>
      <c r="D1052" s="231">
        <v>43202</v>
      </c>
      <c r="E1052" s="232">
        <v>7</v>
      </c>
      <c r="F1052" s="232">
        <v>48</v>
      </c>
      <c r="G1052" s="168">
        <v>145</v>
      </c>
      <c r="H1052" s="169">
        <v>58</v>
      </c>
      <c r="I1052" s="170">
        <v>1</v>
      </c>
      <c r="J1052" s="171">
        <v>2</v>
      </c>
      <c r="K1052" s="233">
        <v>117973.38</v>
      </c>
      <c r="L1052" s="234">
        <v>23872</v>
      </c>
    </row>
    <row r="1053" spans="1:12">
      <c r="A1053" s="229">
        <v>38</v>
      </c>
      <c r="B1053" s="230" t="s">
        <v>567</v>
      </c>
      <c r="C1053" s="230" t="s">
        <v>28</v>
      </c>
      <c r="D1053" s="231">
        <v>43202</v>
      </c>
      <c r="E1053" s="232">
        <v>9</v>
      </c>
      <c r="F1053" s="232">
        <v>60</v>
      </c>
      <c r="G1053" s="168">
        <v>110</v>
      </c>
      <c r="H1053" s="169">
        <v>21</v>
      </c>
      <c r="I1053" s="170">
        <v>1</v>
      </c>
      <c r="J1053" s="171">
        <v>4</v>
      </c>
      <c r="K1053" s="233">
        <v>654604.21999999497</v>
      </c>
      <c r="L1053" s="234">
        <v>117053</v>
      </c>
    </row>
    <row r="1054" spans="1:12">
      <c r="A1054" s="229">
        <v>39</v>
      </c>
      <c r="B1054" s="230" t="s">
        <v>492</v>
      </c>
      <c r="C1054" s="230" t="s">
        <v>28</v>
      </c>
      <c r="D1054" s="231">
        <v>43181</v>
      </c>
      <c r="E1054" s="232">
        <v>5</v>
      </c>
      <c r="F1054" s="232">
        <v>31</v>
      </c>
      <c r="G1054" s="168">
        <v>73.63</v>
      </c>
      <c r="H1054" s="169">
        <v>24</v>
      </c>
      <c r="I1054" s="170">
        <v>1</v>
      </c>
      <c r="J1054" s="171">
        <v>1</v>
      </c>
      <c r="K1054" s="233">
        <v>65507.6</v>
      </c>
      <c r="L1054" s="234">
        <v>12068</v>
      </c>
    </row>
    <row r="1055" spans="1:12">
      <c r="A1055" s="229">
        <v>40</v>
      </c>
      <c r="B1055" s="230" t="s">
        <v>230</v>
      </c>
      <c r="C1055" s="230" t="s">
        <v>231</v>
      </c>
      <c r="D1055" s="231">
        <v>43111</v>
      </c>
      <c r="E1055" s="232">
        <v>11</v>
      </c>
      <c r="F1055" s="232">
        <v>71</v>
      </c>
      <c r="G1055" s="168">
        <v>63.7</v>
      </c>
      <c r="H1055" s="169">
        <v>13</v>
      </c>
      <c r="I1055" s="170">
        <v>2</v>
      </c>
      <c r="J1055" s="171">
        <v>3</v>
      </c>
      <c r="K1055" s="233">
        <v>169891.67</v>
      </c>
      <c r="L1055" s="234">
        <v>35381</v>
      </c>
    </row>
    <row r="1056" spans="1:12">
      <c r="A1056" s="175"/>
      <c r="B1056" s="177"/>
      <c r="C1056" s="177" t="s">
        <v>127</v>
      </c>
      <c r="D1056" s="173" t="s">
        <v>127</v>
      </c>
      <c r="E1056" s="174" t="s">
        <v>127</v>
      </c>
      <c r="F1056" s="175" t="s">
        <v>127</v>
      </c>
      <c r="G1056" s="176" t="s">
        <v>127</v>
      </c>
      <c r="H1056" s="175" t="s">
        <v>127</v>
      </c>
      <c r="I1056" s="177" t="s">
        <v>127</v>
      </c>
      <c r="J1056" s="178" t="s">
        <v>127</v>
      </c>
      <c r="K1056" s="174" t="s">
        <v>127</v>
      </c>
      <c r="L1056" s="175" t="s">
        <v>127</v>
      </c>
    </row>
    <row r="1057" spans="1:12">
      <c r="A1057" s="561" t="s">
        <v>762</v>
      </c>
      <c r="B1057" s="561"/>
      <c r="C1057" s="172"/>
      <c r="D1057" s="173"/>
      <c r="E1057" s="174"/>
      <c r="F1057" s="175"/>
      <c r="G1057" s="176"/>
      <c r="H1057" s="175"/>
      <c r="I1057" s="177"/>
      <c r="J1057" s="41"/>
      <c r="K1057" s="174"/>
      <c r="L1057" s="175"/>
    </row>
    <row r="1058" spans="1:12" ht="15.75">
      <c r="A1058" s="560" t="s">
        <v>787</v>
      </c>
      <c r="B1058" s="560"/>
      <c r="C1058" s="560"/>
      <c r="D1058" s="560"/>
      <c r="E1058" s="560"/>
      <c r="F1058" s="560"/>
      <c r="G1058" s="560"/>
      <c r="H1058" s="560"/>
      <c r="I1058" s="560"/>
      <c r="J1058" s="560"/>
      <c r="K1058" s="560"/>
      <c r="L1058" s="560"/>
    </row>
    <row r="1059" spans="1:12" ht="15">
      <c r="A1059" s="165"/>
      <c r="B1059" s="165"/>
      <c r="C1059" s="165"/>
      <c r="D1059" s="165"/>
      <c r="E1059" s="166"/>
      <c r="F1059" s="166"/>
      <c r="G1059" s="166"/>
      <c r="H1059" s="166"/>
      <c r="I1059" s="165"/>
      <c r="J1059" s="167"/>
      <c r="K1059" s="165"/>
      <c r="L1059" s="165"/>
    </row>
    <row r="1060" spans="1:12">
      <c r="A1060" s="562" t="s">
        <v>250</v>
      </c>
      <c r="B1060" s="562"/>
      <c r="C1060" s="562"/>
      <c r="D1060" s="562"/>
      <c r="E1060" s="563" t="s">
        <v>14</v>
      </c>
      <c r="F1060" s="563"/>
      <c r="G1060" s="564" t="s">
        <v>982</v>
      </c>
      <c r="H1060" s="564"/>
      <c r="I1060" s="564"/>
      <c r="J1060" s="564"/>
      <c r="K1060" s="565" t="s">
        <v>248</v>
      </c>
      <c r="L1060" s="565"/>
    </row>
    <row r="1061" spans="1:12" ht="24">
      <c r="A1061" s="380" t="s">
        <v>9</v>
      </c>
      <c r="B1061" s="148" t="s">
        <v>246</v>
      </c>
      <c r="C1061" s="148" t="s">
        <v>247</v>
      </c>
      <c r="D1061" s="235" t="s">
        <v>16</v>
      </c>
      <c r="E1061" s="381" t="s">
        <v>18</v>
      </c>
      <c r="F1061" s="381" t="s">
        <v>17</v>
      </c>
      <c r="G1061" s="151" t="s">
        <v>19</v>
      </c>
      <c r="H1061" s="152" t="s">
        <v>4</v>
      </c>
      <c r="I1061" s="236" t="s">
        <v>8</v>
      </c>
      <c r="J1061" s="154" t="s">
        <v>20</v>
      </c>
      <c r="K1061" s="382" t="s">
        <v>19</v>
      </c>
      <c r="L1061" s="380" t="s">
        <v>4</v>
      </c>
    </row>
    <row r="1062" spans="1:12">
      <c r="A1062" s="229">
        <v>1</v>
      </c>
      <c r="B1062" s="230" t="s">
        <v>753</v>
      </c>
      <c r="C1062" s="230" t="s">
        <v>205</v>
      </c>
      <c r="D1062" s="231">
        <v>43258</v>
      </c>
      <c r="E1062" s="232">
        <v>2</v>
      </c>
      <c r="F1062" s="232">
        <v>11</v>
      </c>
      <c r="G1062" s="168">
        <v>227697.820000001</v>
      </c>
      <c r="H1062" s="169">
        <v>38076</v>
      </c>
      <c r="I1062" s="170">
        <v>97</v>
      </c>
      <c r="J1062" s="171">
        <v>1226</v>
      </c>
      <c r="K1062" s="233">
        <v>849625.64999999001</v>
      </c>
      <c r="L1062" s="234">
        <v>142245</v>
      </c>
    </row>
    <row r="1063" spans="1:12">
      <c r="A1063" s="229">
        <v>2</v>
      </c>
      <c r="B1063" s="230" t="s">
        <v>678</v>
      </c>
      <c r="C1063" s="230" t="s">
        <v>28</v>
      </c>
      <c r="D1063" s="231">
        <v>43237</v>
      </c>
      <c r="E1063" s="232">
        <v>5</v>
      </c>
      <c r="F1063" s="232">
        <v>32</v>
      </c>
      <c r="G1063" s="168">
        <v>69509.4399999999</v>
      </c>
      <c r="H1063" s="169">
        <v>12775</v>
      </c>
      <c r="I1063" s="170">
        <v>67</v>
      </c>
      <c r="J1063" s="171">
        <v>795</v>
      </c>
      <c r="K1063" s="233">
        <v>1952384.1</v>
      </c>
      <c r="L1063" s="234">
        <v>348656</v>
      </c>
    </row>
    <row r="1064" spans="1:12">
      <c r="A1064" s="187">
        <v>3</v>
      </c>
      <c r="B1064" s="188" t="s">
        <v>775</v>
      </c>
      <c r="C1064" s="188" t="s">
        <v>28</v>
      </c>
      <c r="D1064" s="189">
        <v>43265</v>
      </c>
      <c r="E1064" s="190">
        <v>1</v>
      </c>
      <c r="F1064" s="190">
        <v>4</v>
      </c>
      <c r="G1064" s="168">
        <v>45284.7</v>
      </c>
      <c r="H1064" s="169">
        <v>8325</v>
      </c>
      <c r="I1064" s="170">
        <v>41</v>
      </c>
      <c r="J1064" s="171">
        <v>530</v>
      </c>
      <c r="K1064" s="191">
        <v>45284.7</v>
      </c>
      <c r="L1064" s="192">
        <v>8325</v>
      </c>
    </row>
    <row r="1065" spans="1:12">
      <c r="A1065" s="187">
        <v>4</v>
      </c>
      <c r="B1065" s="188" t="s">
        <v>776</v>
      </c>
      <c r="C1065" s="188" t="s">
        <v>28</v>
      </c>
      <c r="D1065" s="189">
        <v>43265</v>
      </c>
      <c r="E1065" s="190">
        <v>1</v>
      </c>
      <c r="F1065" s="190">
        <v>4</v>
      </c>
      <c r="G1065" s="168">
        <v>31031.85</v>
      </c>
      <c r="H1065" s="169">
        <v>5785</v>
      </c>
      <c r="I1065" s="170">
        <v>38</v>
      </c>
      <c r="J1065" s="171">
        <v>476</v>
      </c>
      <c r="K1065" s="191">
        <v>31031.85</v>
      </c>
      <c r="L1065" s="192">
        <v>5785</v>
      </c>
    </row>
    <row r="1066" spans="1:12">
      <c r="A1066" s="229">
        <v>5</v>
      </c>
      <c r="B1066" s="230" t="s">
        <v>729</v>
      </c>
      <c r="C1066" s="230" t="s">
        <v>138</v>
      </c>
      <c r="D1066" s="231">
        <v>43251</v>
      </c>
      <c r="E1066" s="232">
        <v>3</v>
      </c>
      <c r="F1066" s="232">
        <v>18</v>
      </c>
      <c r="G1066" s="168">
        <v>22843.95</v>
      </c>
      <c r="H1066" s="169">
        <v>4679</v>
      </c>
      <c r="I1066" s="170">
        <v>64</v>
      </c>
      <c r="J1066" s="171">
        <v>379</v>
      </c>
      <c r="K1066" s="233">
        <v>275170.79000000103</v>
      </c>
      <c r="L1066" s="234">
        <v>54871</v>
      </c>
    </row>
    <row r="1067" spans="1:12">
      <c r="A1067" s="187">
        <v>6</v>
      </c>
      <c r="B1067" s="188" t="s">
        <v>777</v>
      </c>
      <c r="C1067" s="188" t="s">
        <v>778</v>
      </c>
      <c r="D1067" s="189">
        <v>43265</v>
      </c>
      <c r="E1067" s="190">
        <v>1</v>
      </c>
      <c r="F1067" s="190">
        <v>4</v>
      </c>
      <c r="G1067" s="168">
        <v>20723.080000000002</v>
      </c>
      <c r="H1067" s="169">
        <v>3846</v>
      </c>
      <c r="I1067" s="170">
        <v>35</v>
      </c>
      <c r="J1067" s="171">
        <v>445</v>
      </c>
      <c r="K1067" s="191">
        <v>20723.080000000002</v>
      </c>
      <c r="L1067" s="192">
        <v>3846</v>
      </c>
    </row>
    <row r="1068" spans="1:12">
      <c r="A1068" s="229">
        <v>7</v>
      </c>
      <c r="B1068" s="230" t="s">
        <v>700</v>
      </c>
      <c r="C1068" s="230" t="s">
        <v>28</v>
      </c>
      <c r="D1068" s="231">
        <v>43244</v>
      </c>
      <c r="E1068" s="232">
        <v>4</v>
      </c>
      <c r="F1068" s="232">
        <v>25</v>
      </c>
      <c r="G1068" s="168">
        <v>20313.11</v>
      </c>
      <c r="H1068" s="169">
        <v>3673</v>
      </c>
      <c r="I1068" s="170">
        <v>54</v>
      </c>
      <c r="J1068" s="171">
        <v>334</v>
      </c>
      <c r="K1068" s="233">
        <v>615959.56999999296</v>
      </c>
      <c r="L1068" s="234">
        <v>102104</v>
      </c>
    </row>
    <row r="1069" spans="1:12">
      <c r="A1069" s="229">
        <v>8</v>
      </c>
      <c r="B1069" s="230" t="s">
        <v>730</v>
      </c>
      <c r="C1069" s="230" t="s">
        <v>133</v>
      </c>
      <c r="D1069" s="231">
        <v>43251</v>
      </c>
      <c r="E1069" s="232">
        <v>3</v>
      </c>
      <c r="F1069" s="232">
        <v>18</v>
      </c>
      <c r="G1069" s="168">
        <v>19800.68</v>
      </c>
      <c r="H1069" s="169">
        <v>3605</v>
      </c>
      <c r="I1069" s="170">
        <v>47</v>
      </c>
      <c r="J1069" s="171">
        <v>346</v>
      </c>
      <c r="K1069" s="233">
        <v>228840.91000000201</v>
      </c>
      <c r="L1069" s="234">
        <v>42547</v>
      </c>
    </row>
    <row r="1070" spans="1:12">
      <c r="A1070" s="187">
        <v>9</v>
      </c>
      <c r="B1070" s="188" t="s">
        <v>779</v>
      </c>
      <c r="C1070" s="188" t="s">
        <v>780</v>
      </c>
      <c r="D1070" s="189">
        <v>43265</v>
      </c>
      <c r="E1070" s="190">
        <v>1</v>
      </c>
      <c r="F1070" s="190">
        <v>4</v>
      </c>
      <c r="G1070" s="168">
        <v>10734.6</v>
      </c>
      <c r="H1070" s="169">
        <v>2111</v>
      </c>
      <c r="I1070" s="170">
        <v>53</v>
      </c>
      <c r="J1070" s="171">
        <v>334</v>
      </c>
      <c r="K1070" s="191">
        <v>10734.6</v>
      </c>
      <c r="L1070" s="192">
        <v>2111</v>
      </c>
    </row>
    <row r="1071" spans="1:12">
      <c r="A1071" s="229">
        <v>10</v>
      </c>
      <c r="B1071" s="230" t="s">
        <v>755</v>
      </c>
      <c r="C1071" s="230" t="s">
        <v>756</v>
      </c>
      <c r="D1071" s="231">
        <v>43258</v>
      </c>
      <c r="E1071" s="232">
        <v>2</v>
      </c>
      <c r="F1071" s="232">
        <v>11</v>
      </c>
      <c r="G1071" s="168">
        <v>9886.59</v>
      </c>
      <c r="H1071" s="169">
        <v>1900</v>
      </c>
      <c r="I1071" s="170">
        <v>32</v>
      </c>
      <c r="J1071" s="171">
        <v>217</v>
      </c>
      <c r="K1071" s="233">
        <v>38120.76</v>
      </c>
      <c r="L1071" s="234">
        <v>7372</v>
      </c>
    </row>
    <row r="1072" spans="1:12">
      <c r="A1072" s="229">
        <v>11</v>
      </c>
      <c r="B1072" s="230" t="s">
        <v>661</v>
      </c>
      <c r="C1072" s="230" t="s">
        <v>28</v>
      </c>
      <c r="D1072" s="231">
        <v>43230</v>
      </c>
      <c r="E1072" s="232">
        <v>6</v>
      </c>
      <c r="F1072" s="232">
        <v>39</v>
      </c>
      <c r="G1072" s="168">
        <v>7448.95</v>
      </c>
      <c r="H1072" s="169">
        <v>1446</v>
      </c>
      <c r="I1072" s="170">
        <v>15</v>
      </c>
      <c r="J1072" s="171">
        <v>116</v>
      </c>
      <c r="K1072" s="233">
        <v>365056.51000000199</v>
      </c>
      <c r="L1072" s="234">
        <v>68675</v>
      </c>
    </row>
    <row r="1073" spans="1:12">
      <c r="A1073" s="229">
        <v>12</v>
      </c>
      <c r="B1073" s="230" t="s">
        <v>754</v>
      </c>
      <c r="C1073" s="230" t="s">
        <v>28</v>
      </c>
      <c r="D1073" s="231">
        <v>43258</v>
      </c>
      <c r="E1073" s="232">
        <v>2</v>
      </c>
      <c r="F1073" s="232">
        <v>11</v>
      </c>
      <c r="G1073" s="168">
        <v>6491.0499999999902</v>
      </c>
      <c r="H1073" s="169">
        <v>1183</v>
      </c>
      <c r="I1073" s="170">
        <v>30</v>
      </c>
      <c r="J1073" s="171">
        <v>179</v>
      </c>
      <c r="K1073" s="233">
        <v>42036.419999999896</v>
      </c>
      <c r="L1073" s="234">
        <v>7778</v>
      </c>
    </row>
    <row r="1074" spans="1:12">
      <c r="A1074" s="187">
        <v>13</v>
      </c>
      <c r="B1074" s="188" t="s">
        <v>781</v>
      </c>
      <c r="C1074" s="188" t="s">
        <v>134</v>
      </c>
      <c r="D1074" s="189">
        <v>43265</v>
      </c>
      <c r="E1074" s="190">
        <v>1</v>
      </c>
      <c r="F1074" s="190">
        <v>4</v>
      </c>
      <c r="G1074" s="168">
        <v>5233.04</v>
      </c>
      <c r="H1074" s="169">
        <v>945</v>
      </c>
      <c r="I1074" s="170">
        <v>11</v>
      </c>
      <c r="J1074" s="171">
        <v>113</v>
      </c>
      <c r="K1074" s="191">
        <v>5233.04</v>
      </c>
      <c r="L1074" s="192">
        <v>945</v>
      </c>
    </row>
    <row r="1075" spans="1:12">
      <c r="A1075" s="187">
        <v>14</v>
      </c>
      <c r="B1075" s="188" t="s">
        <v>782</v>
      </c>
      <c r="C1075" s="188" t="s">
        <v>28</v>
      </c>
      <c r="D1075" s="189">
        <v>43265</v>
      </c>
      <c r="E1075" s="190">
        <v>1</v>
      </c>
      <c r="F1075" s="190">
        <v>4</v>
      </c>
      <c r="G1075" s="168">
        <v>4711.79</v>
      </c>
      <c r="H1075" s="169">
        <v>861</v>
      </c>
      <c r="I1075" s="170">
        <v>15</v>
      </c>
      <c r="J1075" s="171">
        <v>158</v>
      </c>
      <c r="K1075" s="191">
        <v>4711.79</v>
      </c>
      <c r="L1075" s="192">
        <v>861</v>
      </c>
    </row>
    <row r="1076" spans="1:12">
      <c r="A1076" s="229">
        <v>15</v>
      </c>
      <c r="B1076" s="230" t="s">
        <v>759</v>
      </c>
      <c r="C1076" s="230" t="s">
        <v>341</v>
      </c>
      <c r="D1076" s="231">
        <v>43258</v>
      </c>
      <c r="E1076" s="232">
        <v>2</v>
      </c>
      <c r="F1076" s="232">
        <v>11</v>
      </c>
      <c r="G1076" s="168">
        <v>2778.87</v>
      </c>
      <c r="H1076" s="169">
        <v>482</v>
      </c>
      <c r="I1076" s="170">
        <v>9</v>
      </c>
      <c r="J1076" s="171">
        <v>56</v>
      </c>
      <c r="K1076" s="233">
        <v>13560.03</v>
      </c>
      <c r="L1076" s="234">
        <v>2612</v>
      </c>
    </row>
    <row r="1077" spans="1:12">
      <c r="A1077" s="229">
        <v>16</v>
      </c>
      <c r="B1077" s="230" t="s">
        <v>757</v>
      </c>
      <c r="C1077" s="230" t="s">
        <v>758</v>
      </c>
      <c r="D1077" s="231">
        <v>43258</v>
      </c>
      <c r="E1077" s="232">
        <v>2</v>
      </c>
      <c r="F1077" s="232">
        <v>11</v>
      </c>
      <c r="G1077" s="168">
        <v>2720.87</v>
      </c>
      <c r="H1077" s="169">
        <v>471</v>
      </c>
      <c r="I1077" s="170">
        <v>12</v>
      </c>
      <c r="J1077" s="171">
        <v>66</v>
      </c>
      <c r="K1077" s="233">
        <v>14049.96</v>
      </c>
      <c r="L1077" s="234">
        <v>2566</v>
      </c>
    </row>
    <row r="1078" spans="1:12">
      <c r="A1078" s="229">
        <v>17</v>
      </c>
      <c r="B1078" s="230" t="s">
        <v>783</v>
      </c>
      <c r="C1078" s="230" t="s">
        <v>150</v>
      </c>
      <c r="D1078" s="231">
        <v>43267</v>
      </c>
      <c r="E1078" s="232">
        <v>1</v>
      </c>
      <c r="F1078" s="232">
        <v>1</v>
      </c>
      <c r="G1078" s="168">
        <v>2537.2199999999998</v>
      </c>
      <c r="H1078" s="169">
        <v>353</v>
      </c>
      <c r="I1078" s="170">
        <v>2</v>
      </c>
      <c r="J1078" s="171">
        <v>2</v>
      </c>
      <c r="K1078" s="233">
        <v>2537.2199999999998</v>
      </c>
      <c r="L1078" s="234">
        <v>353</v>
      </c>
    </row>
    <row r="1079" spans="1:12">
      <c r="A1079" s="229">
        <v>18</v>
      </c>
      <c r="B1079" s="230" t="s">
        <v>662</v>
      </c>
      <c r="C1079" s="230" t="s">
        <v>133</v>
      </c>
      <c r="D1079" s="231">
        <v>43230</v>
      </c>
      <c r="E1079" s="232">
        <v>6</v>
      </c>
      <c r="F1079" s="232">
        <v>39</v>
      </c>
      <c r="G1079" s="168">
        <v>2288.2399999999998</v>
      </c>
      <c r="H1079" s="169">
        <v>542</v>
      </c>
      <c r="I1079" s="170">
        <v>18</v>
      </c>
      <c r="J1079" s="171">
        <v>54</v>
      </c>
      <c r="K1079" s="233">
        <v>233581.36000000199</v>
      </c>
      <c r="L1079" s="234">
        <v>47168</v>
      </c>
    </row>
    <row r="1080" spans="1:12">
      <c r="A1080" s="229">
        <v>19</v>
      </c>
      <c r="B1080" s="230" t="s">
        <v>603</v>
      </c>
      <c r="C1080" s="230" t="s">
        <v>28</v>
      </c>
      <c r="D1080" s="231">
        <v>43215</v>
      </c>
      <c r="E1080" s="232">
        <v>8</v>
      </c>
      <c r="F1080" s="232">
        <v>54</v>
      </c>
      <c r="G1080" s="168">
        <v>1983.32</v>
      </c>
      <c r="H1080" s="169">
        <v>354</v>
      </c>
      <c r="I1080" s="170">
        <v>14</v>
      </c>
      <c r="J1080" s="171">
        <v>46</v>
      </c>
      <c r="K1080" s="233">
        <v>2409184.5000000899</v>
      </c>
      <c r="L1080" s="234">
        <v>405951</v>
      </c>
    </row>
    <row r="1081" spans="1:12">
      <c r="A1081" s="229">
        <v>20</v>
      </c>
      <c r="B1081" s="230" t="s">
        <v>629</v>
      </c>
      <c r="C1081" s="230" t="s">
        <v>28</v>
      </c>
      <c r="D1081" s="231">
        <v>43223</v>
      </c>
      <c r="E1081" s="232">
        <v>7</v>
      </c>
      <c r="F1081" s="232">
        <v>46</v>
      </c>
      <c r="G1081" s="168">
        <v>1797.53</v>
      </c>
      <c r="H1081" s="169">
        <v>318</v>
      </c>
      <c r="I1081" s="170">
        <v>9</v>
      </c>
      <c r="J1081" s="171">
        <v>32</v>
      </c>
      <c r="K1081" s="233">
        <v>349906.60000000399</v>
      </c>
      <c r="L1081" s="234">
        <v>65478</v>
      </c>
    </row>
    <row r="1082" spans="1:12">
      <c r="A1082" s="229">
        <v>21</v>
      </c>
      <c r="B1082" s="230" t="s">
        <v>709</v>
      </c>
      <c r="C1082" s="230" t="s">
        <v>710</v>
      </c>
      <c r="D1082" s="231">
        <v>43244</v>
      </c>
      <c r="E1082" s="232">
        <v>4</v>
      </c>
      <c r="F1082" s="232">
        <v>25</v>
      </c>
      <c r="G1082" s="168">
        <v>1303.1199999999999</v>
      </c>
      <c r="H1082" s="169">
        <v>230</v>
      </c>
      <c r="I1082" s="170">
        <v>6</v>
      </c>
      <c r="J1082" s="171">
        <v>34</v>
      </c>
      <c r="K1082" s="233">
        <v>26445.58</v>
      </c>
      <c r="L1082" s="234">
        <v>4927</v>
      </c>
    </row>
    <row r="1083" spans="1:12" ht="25.5">
      <c r="A1083" s="229">
        <v>22</v>
      </c>
      <c r="B1083" s="230" t="s">
        <v>663</v>
      </c>
      <c r="C1083" s="230" t="s">
        <v>29</v>
      </c>
      <c r="D1083" s="231">
        <v>43230</v>
      </c>
      <c r="E1083" s="232">
        <v>6</v>
      </c>
      <c r="F1083" s="232">
        <v>39</v>
      </c>
      <c r="G1083" s="168">
        <v>1226.3900000000001</v>
      </c>
      <c r="H1083" s="169">
        <v>204</v>
      </c>
      <c r="I1083" s="170">
        <v>3</v>
      </c>
      <c r="J1083" s="171">
        <v>13</v>
      </c>
      <c r="K1083" s="233">
        <v>67650.759999999806</v>
      </c>
      <c r="L1083" s="234">
        <v>12247</v>
      </c>
    </row>
    <row r="1084" spans="1:12">
      <c r="A1084" s="229">
        <v>23</v>
      </c>
      <c r="B1084" s="230" t="s">
        <v>590</v>
      </c>
      <c r="C1084" s="230" t="s">
        <v>28</v>
      </c>
      <c r="D1084" s="231">
        <v>43209</v>
      </c>
      <c r="E1084" s="232">
        <v>9</v>
      </c>
      <c r="F1084" s="232">
        <v>60</v>
      </c>
      <c r="G1084" s="168">
        <v>788.95</v>
      </c>
      <c r="H1084" s="169">
        <v>152</v>
      </c>
      <c r="I1084" s="170">
        <v>1</v>
      </c>
      <c r="J1084" s="171">
        <v>14</v>
      </c>
      <c r="K1084" s="233">
        <v>273290.77000000101</v>
      </c>
      <c r="L1084" s="234">
        <v>50413</v>
      </c>
    </row>
    <row r="1085" spans="1:12">
      <c r="A1085" s="229">
        <v>24</v>
      </c>
      <c r="B1085" s="230" t="s">
        <v>731</v>
      </c>
      <c r="C1085" s="230" t="s">
        <v>732</v>
      </c>
      <c r="D1085" s="231">
        <v>43251</v>
      </c>
      <c r="E1085" s="232">
        <v>3</v>
      </c>
      <c r="F1085" s="232">
        <v>18</v>
      </c>
      <c r="G1085" s="168">
        <v>616.05999999999995</v>
      </c>
      <c r="H1085" s="169">
        <v>115</v>
      </c>
      <c r="I1085" s="170">
        <v>4</v>
      </c>
      <c r="J1085" s="171">
        <v>14</v>
      </c>
      <c r="K1085" s="233">
        <v>39387.569999999898</v>
      </c>
      <c r="L1085" s="234">
        <v>7242</v>
      </c>
    </row>
    <row r="1086" spans="1:12">
      <c r="A1086" s="229">
        <v>25</v>
      </c>
      <c r="B1086" s="230" t="s">
        <v>689</v>
      </c>
      <c r="C1086" s="230" t="s">
        <v>444</v>
      </c>
      <c r="D1086" s="231">
        <v>43237</v>
      </c>
      <c r="E1086" s="232">
        <v>5</v>
      </c>
      <c r="F1086" s="232">
        <v>32</v>
      </c>
      <c r="G1086" s="168">
        <v>433.07</v>
      </c>
      <c r="H1086" s="169">
        <v>79</v>
      </c>
      <c r="I1086" s="170">
        <v>1</v>
      </c>
      <c r="J1086" s="171">
        <v>7</v>
      </c>
      <c r="K1086" s="233">
        <v>68079.029999999897</v>
      </c>
      <c r="L1086" s="234">
        <v>12794</v>
      </c>
    </row>
    <row r="1087" spans="1:12">
      <c r="A1087" s="229">
        <v>26</v>
      </c>
      <c r="B1087" s="230" t="s">
        <v>517</v>
      </c>
      <c r="C1087" s="230" t="s">
        <v>489</v>
      </c>
      <c r="D1087" s="231">
        <v>43188</v>
      </c>
      <c r="E1087" s="232">
        <v>12</v>
      </c>
      <c r="F1087" s="232">
        <v>81</v>
      </c>
      <c r="G1087" s="168">
        <v>429.65</v>
      </c>
      <c r="H1087" s="169">
        <v>85</v>
      </c>
      <c r="I1087" s="170">
        <v>9</v>
      </c>
      <c r="J1087" s="171">
        <v>12</v>
      </c>
      <c r="K1087" s="233">
        <v>1138299.06</v>
      </c>
      <c r="L1087" s="234">
        <v>227805</v>
      </c>
    </row>
    <row r="1088" spans="1:12">
      <c r="A1088" s="229">
        <v>27</v>
      </c>
      <c r="B1088" s="230" t="s">
        <v>733</v>
      </c>
      <c r="C1088" s="230" t="s">
        <v>734</v>
      </c>
      <c r="D1088" s="231">
        <v>43251</v>
      </c>
      <c r="E1088" s="232">
        <v>3</v>
      </c>
      <c r="F1088" s="232">
        <v>18</v>
      </c>
      <c r="G1088" s="168">
        <v>429.6</v>
      </c>
      <c r="H1088" s="169">
        <v>78</v>
      </c>
      <c r="I1088" s="170">
        <v>6</v>
      </c>
      <c r="J1088" s="171">
        <v>19</v>
      </c>
      <c r="K1088" s="233">
        <v>26310.83</v>
      </c>
      <c r="L1088" s="234">
        <v>5051</v>
      </c>
    </row>
    <row r="1089" spans="1:12">
      <c r="A1089" s="229">
        <v>28</v>
      </c>
      <c r="B1089" s="230" t="s">
        <v>735</v>
      </c>
      <c r="C1089" s="230" t="s">
        <v>132</v>
      </c>
      <c r="D1089" s="231">
        <v>43251</v>
      </c>
      <c r="E1089" s="232">
        <v>3</v>
      </c>
      <c r="F1089" s="232">
        <v>18</v>
      </c>
      <c r="G1089" s="168">
        <v>331.15</v>
      </c>
      <c r="H1089" s="169">
        <v>57</v>
      </c>
      <c r="I1089" s="170">
        <v>4</v>
      </c>
      <c r="J1089" s="171">
        <v>11</v>
      </c>
      <c r="K1089" s="233">
        <v>12352.89</v>
      </c>
      <c r="L1089" s="234">
        <v>2269</v>
      </c>
    </row>
    <row r="1090" spans="1:12">
      <c r="A1090" s="187">
        <v>29</v>
      </c>
      <c r="B1090" s="188" t="s">
        <v>784</v>
      </c>
      <c r="C1090" s="188" t="s">
        <v>526</v>
      </c>
      <c r="D1090" s="189">
        <v>43265</v>
      </c>
      <c r="E1090" s="190">
        <v>1</v>
      </c>
      <c r="F1090" s="190">
        <v>4</v>
      </c>
      <c r="G1090" s="168">
        <v>307.89999999999998</v>
      </c>
      <c r="H1090" s="169">
        <v>126</v>
      </c>
      <c r="I1090" s="170">
        <v>5</v>
      </c>
      <c r="J1090" s="171">
        <v>22</v>
      </c>
      <c r="K1090" s="191">
        <v>307.89999999999998</v>
      </c>
      <c r="L1090" s="192">
        <v>126</v>
      </c>
    </row>
    <row r="1091" spans="1:12">
      <c r="A1091" s="229">
        <v>30</v>
      </c>
      <c r="B1091" s="230" t="s">
        <v>760</v>
      </c>
      <c r="C1091" s="230" t="s">
        <v>761</v>
      </c>
      <c r="D1091" s="231">
        <v>43258</v>
      </c>
      <c r="E1091" s="232">
        <v>2</v>
      </c>
      <c r="F1091" s="232">
        <v>11</v>
      </c>
      <c r="G1091" s="168">
        <v>262.5</v>
      </c>
      <c r="H1091" s="169">
        <v>47</v>
      </c>
      <c r="I1091" s="170">
        <v>2</v>
      </c>
      <c r="J1091" s="171">
        <v>8</v>
      </c>
      <c r="K1091" s="233">
        <v>2356.54</v>
      </c>
      <c r="L1091" s="234">
        <v>454</v>
      </c>
    </row>
    <row r="1092" spans="1:12">
      <c r="A1092" s="229">
        <v>31</v>
      </c>
      <c r="B1092" s="230" t="s">
        <v>615</v>
      </c>
      <c r="C1092" s="230" t="s">
        <v>616</v>
      </c>
      <c r="D1092" s="231">
        <v>43215</v>
      </c>
      <c r="E1092" s="232">
        <v>8</v>
      </c>
      <c r="F1092" s="232">
        <v>54</v>
      </c>
      <c r="G1092" s="168">
        <v>244.07</v>
      </c>
      <c r="H1092" s="169">
        <v>47</v>
      </c>
      <c r="I1092" s="170">
        <v>2</v>
      </c>
      <c r="J1092" s="171">
        <v>6</v>
      </c>
      <c r="K1092" s="233">
        <v>77922.2399999997</v>
      </c>
      <c r="L1092" s="234">
        <v>14606</v>
      </c>
    </row>
    <row r="1093" spans="1:12">
      <c r="A1093" s="229">
        <v>32</v>
      </c>
      <c r="B1093" s="230" t="s">
        <v>708</v>
      </c>
      <c r="C1093" s="230" t="s">
        <v>293</v>
      </c>
      <c r="D1093" s="231">
        <v>43244</v>
      </c>
      <c r="E1093" s="232">
        <v>4</v>
      </c>
      <c r="F1093" s="232">
        <v>25</v>
      </c>
      <c r="G1093" s="168">
        <v>241.5</v>
      </c>
      <c r="H1093" s="169">
        <v>41</v>
      </c>
      <c r="I1093" s="170">
        <v>2</v>
      </c>
      <c r="J1093" s="171">
        <v>7</v>
      </c>
      <c r="K1093" s="233">
        <v>18122.03</v>
      </c>
      <c r="L1093" s="234">
        <v>3348</v>
      </c>
    </row>
    <row r="1094" spans="1:12">
      <c r="A1094" s="229">
        <v>33</v>
      </c>
      <c r="B1094" s="230" t="s">
        <v>668</v>
      </c>
      <c r="C1094" s="230" t="s">
        <v>290</v>
      </c>
      <c r="D1094" s="231">
        <v>43230</v>
      </c>
      <c r="E1094" s="232">
        <v>6</v>
      </c>
      <c r="F1094" s="232">
        <v>38</v>
      </c>
      <c r="G1094" s="168">
        <v>204</v>
      </c>
      <c r="H1094" s="169">
        <v>36</v>
      </c>
      <c r="I1094" s="170">
        <v>2</v>
      </c>
      <c r="J1094" s="171">
        <v>5</v>
      </c>
      <c r="K1094" s="233">
        <v>17633</v>
      </c>
      <c r="L1094" s="234">
        <v>3661</v>
      </c>
    </row>
    <row r="1095" spans="1:12">
      <c r="A1095" s="229">
        <v>34</v>
      </c>
      <c r="B1095" s="230" t="s">
        <v>691</v>
      </c>
      <c r="C1095" s="230" t="s">
        <v>134</v>
      </c>
      <c r="D1095" s="231">
        <v>43237</v>
      </c>
      <c r="E1095" s="232">
        <v>5</v>
      </c>
      <c r="F1095" s="232">
        <v>32</v>
      </c>
      <c r="G1095" s="168">
        <v>194.1</v>
      </c>
      <c r="H1095" s="169">
        <v>33</v>
      </c>
      <c r="I1095" s="170">
        <v>2</v>
      </c>
      <c r="J1095" s="171">
        <v>6</v>
      </c>
      <c r="K1095" s="233">
        <v>23195.88</v>
      </c>
      <c r="L1095" s="234">
        <v>4836</v>
      </c>
    </row>
    <row r="1096" spans="1:12">
      <c r="A1096" s="229">
        <v>35</v>
      </c>
      <c r="B1096" s="230" t="s">
        <v>695</v>
      </c>
      <c r="C1096" s="230" t="s">
        <v>696</v>
      </c>
      <c r="D1096" s="231">
        <v>43237</v>
      </c>
      <c r="E1096" s="232">
        <v>3</v>
      </c>
      <c r="F1096" s="232">
        <v>15</v>
      </c>
      <c r="G1096" s="168">
        <v>192.8</v>
      </c>
      <c r="H1096" s="169">
        <v>40</v>
      </c>
      <c r="I1096" s="170">
        <v>1</v>
      </c>
      <c r="J1096" s="171">
        <v>1</v>
      </c>
      <c r="K1096" s="233">
        <v>3683.34</v>
      </c>
      <c r="L1096" s="234">
        <v>784</v>
      </c>
    </row>
    <row r="1097" spans="1:12">
      <c r="A1097" s="229">
        <v>36</v>
      </c>
      <c r="B1097" s="230" t="s">
        <v>785</v>
      </c>
      <c r="C1097" s="230" t="s">
        <v>31</v>
      </c>
      <c r="D1097" s="231"/>
      <c r="E1097" s="232">
        <v>1</v>
      </c>
      <c r="F1097" s="232">
        <v>5</v>
      </c>
      <c r="G1097" s="168">
        <v>168</v>
      </c>
      <c r="H1097" s="169">
        <v>37</v>
      </c>
      <c r="I1097" s="170">
        <v>1</v>
      </c>
      <c r="J1097" s="171">
        <v>4</v>
      </c>
      <c r="K1097" s="233">
        <v>569.5</v>
      </c>
      <c r="L1097" s="234">
        <v>143</v>
      </c>
    </row>
    <row r="1098" spans="1:12">
      <c r="A1098" s="229">
        <v>37</v>
      </c>
      <c r="B1098" s="230" t="s">
        <v>592</v>
      </c>
      <c r="C1098" s="230" t="s">
        <v>132</v>
      </c>
      <c r="D1098" s="231">
        <v>43209</v>
      </c>
      <c r="E1098" s="232">
        <v>9</v>
      </c>
      <c r="F1098" s="232">
        <v>60</v>
      </c>
      <c r="G1098" s="168">
        <v>160.30000000000001</v>
      </c>
      <c r="H1098" s="169">
        <v>91</v>
      </c>
      <c r="I1098" s="170">
        <v>3</v>
      </c>
      <c r="J1098" s="171">
        <v>4</v>
      </c>
      <c r="K1098" s="233">
        <v>161496.38</v>
      </c>
      <c r="L1098" s="234">
        <v>32696</v>
      </c>
    </row>
    <row r="1099" spans="1:12">
      <c r="A1099" s="229">
        <v>38</v>
      </c>
      <c r="B1099" s="230" t="s">
        <v>487</v>
      </c>
      <c r="C1099" s="230" t="s">
        <v>29</v>
      </c>
      <c r="D1099" s="231">
        <v>43181</v>
      </c>
      <c r="E1099" s="232">
        <v>13</v>
      </c>
      <c r="F1099" s="232">
        <v>88</v>
      </c>
      <c r="G1099" s="168">
        <v>146.69999999999999</v>
      </c>
      <c r="H1099" s="169">
        <v>51</v>
      </c>
      <c r="I1099" s="170">
        <v>3</v>
      </c>
      <c r="J1099" s="171">
        <v>3</v>
      </c>
      <c r="K1099" s="233">
        <v>502409.56</v>
      </c>
      <c r="L1099" s="234">
        <v>104142</v>
      </c>
    </row>
    <row r="1100" spans="1:12">
      <c r="A1100" s="229">
        <v>39</v>
      </c>
      <c r="B1100" s="230" t="s">
        <v>713</v>
      </c>
      <c r="C1100" s="230" t="s">
        <v>134</v>
      </c>
      <c r="D1100" s="231">
        <v>43244</v>
      </c>
      <c r="E1100" s="232">
        <v>4</v>
      </c>
      <c r="F1100" s="232">
        <v>24</v>
      </c>
      <c r="G1100" s="168">
        <v>121.3</v>
      </c>
      <c r="H1100" s="169">
        <v>20</v>
      </c>
      <c r="I1100" s="170">
        <v>1</v>
      </c>
      <c r="J1100" s="171">
        <v>3</v>
      </c>
      <c r="K1100" s="233">
        <v>9406.9</v>
      </c>
      <c r="L1100" s="234">
        <v>1749</v>
      </c>
    </row>
    <row r="1101" spans="1:12">
      <c r="A1101" s="229">
        <v>40</v>
      </c>
      <c r="B1101" s="230" t="s">
        <v>359</v>
      </c>
      <c r="C1101" s="230" t="s">
        <v>35</v>
      </c>
      <c r="D1101" s="231">
        <v>43139</v>
      </c>
      <c r="E1101" s="232">
        <v>4</v>
      </c>
      <c r="F1101" s="232">
        <v>27</v>
      </c>
      <c r="G1101" s="168">
        <v>112.5</v>
      </c>
      <c r="H1101" s="169">
        <v>54</v>
      </c>
      <c r="I1101" s="170">
        <v>1</v>
      </c>
      <c r="J1101" s="171">
        <v>1</v>
      </c>
      <c r="K1101" s="233">
        <v>46761.27</v>
      </c>
      <c r="L1101" s="234">
        <v>8803</v>
      </c>
    </row>
    <row r="1102" spans="1:12">
      <c r="A1102" s="175"/>
      <c r="B1102" s="177"/>
      <c r="C1102" s="177" t="s">
        <v>127</v>
      </c>
      <c r="D1102" s="173" t="s">
        <v>127</v>
      </c>
      <c r="E1102" s="174" t="s">
        <v>127</v>
      </c>
      <c r="F1102" s="175" t="s">
        <v>127</v>
      </c>
      <c r="G1102" s="176" t="s">
        <v>127</v>
      </c>
      <c r="H1102" s="175" t="s">
        <v>127</v>
      </c>
      <c r="I1102" s="177" t="s">
        <v>127</v>
      </c>
      <c r="J1102" s="178" t="s">
        <v>127</v>
      </c>
      <c r="K1102" s="174" t="s">
        <v>127</v>
      </c>
      <c r="L1102" s="175" t="s">
        <v>127</v>
      </c>
    </row>
    <row r="1103" spans="1:12">
      <c r="A1103" s="561" t="s">
        <v>786</v>
      </c>
      <c r="B1103" s="561"/>
      <c r="C1103" s="172"/>
      <c r="D1103" s="173"/>
      <c r="E1103" s="174"/>
      <c r="F1103" s="175"/>
      <c r="G1103" s="176"/>
      <c r="H1103" s="175"/>
      <c r="I1103" s="177"/>
      <c r="J1103" s="41"/>
      <c r="K1103" s="174"/>
      <c r="L1103" s="175"/>
    </row>
    <row r="1104" spans="1:12" ht="15.75">
      <c r="A1104" s="560" t="s">
        <v>816</v>
      </c>
      <c r="B1104" s="560"/>
      <c r="C1104" s="560"/>
      <c r="D1104" s="560"/>
      <c r="E1104" s="560"/>
      <c r="F1104" s="560"/>
      <c r="G1104" s="560"/>
      <c r="H1104" s="560"/>
      <c r="I1104" s="560"/>
      <c r="J1104" s="560"/>
      <c r="K1104" s="560"/>
      <c r="L1104" s="560"/>
    </row>
    <row r="1105" spans="1:12" ht="15">
      <c r="A1105" s="165"/>
      <c r="B1105" s="165"/>
      <c r="C1105" s="165"/>
      <c r="D1105" s="165"/>
      <c r="E1105" s="166"/>
      <c r="F1105" s="166"/>
      <c r="G1105" s="166"/>
      <c r="H1105" s="166"/>
      <c r="I1105" s="165"/>
      <c r="J1105" s="167"/>
      <c r="K1105" s="165"/>
      <c r="L1105" s="165"/>
    </row>
    <row r="1106" spans="1:12">
      <c r="A1106" s="562" t="s">
        <v>250</v>
      </c>
      <c r="B1106" s="562"/>
      <c r="C1106" s="562"/>
      <c r="D1106" s="562"/>
      <c r="E1106" s="563" t="s">
        <v>14</v>
      </c>
      <c r="F1106" s="563"/>
      <c r="G1106" s="564" t="s">
        <v>982</v>
      </c>
      <c r="H1106" s="564"/>
      <c r="I1106" s="564"/>
      <c r="J1106" s="564"/>
      <c r="K1106" s="565" t="s">
        <v>248</v>
      </c>
      <c r="L1106" s="565"/>
    </row>
    <row r="1107" spans="1:12" ht="24">
      <c r="A1107" s="385" t="s">
        <v>9</v>
      </c>
      <c r="B1107" s="148" t="s">
        <v>246</v>
      </c>
      <c r="C1107" s="148" t="s">
        <v>247</v>
      </c>
      <c r="D1107" s="235" t="s">
        <v>16</v>
      </c>
      <c r="E1107" s="386" t="s">
        <v>18</v>
      </c>
      <c r="F1107" s="386" t="s">
        <v>17</v>
      </c>
      <c r="G1107" s="151" t="s">
        <v>19</v>
      </c>
      <c r="H1107" s="152" t="s">
        <v>4</v>
      </c>
      <c r="I1107" s="236" t="s">
        <v>8</v>
      </c>
      <c r="J1107" s="154" t="s">
        <v>20</v>
      </c>
      <c r="K1107" s="387" t="s">
        <v>19</v>
      </c>
      <c r="L1107" s="385" t="s">
        <v>4</v>
      </c>
    </row>
    <row r="1108" spans="1:12">
      <c r="A1108" s="187">
        <v>1</v>
      </c>
      <c r="B1108" s="188" t="s">
        <v>800</v>
      </c>
      <c r="C1108" s="188" t="s">
        <v>28</v>
      </c>
      <c r="D1108" s="189">
        <v>43272</v>
      </c>
      <c r="E1108" s="190">
        <v>1</v>
      </c>
      <c r="F1108" s="190">
        <v>4</v>
      </c>
      <c r="G1108" s="168">
        <v>153363.07999999999</v>
      </c>
      <c r="H1108" s="169">
        <v>28310</v>
      </c>
      <c r="I1108" s="170">
        <v>77</v>
      </c>
      <c r="J1108" s="171">
        <v>1191</v>
      </c>
      <c r="K1108" s="191">
        <v>153363.07999999999</v>
      </c>
      <c r="L1108" s="192">
        <v>28310</v>
      </c>
    </row>
    <row r="1109" spans="1:12">
      <c r="A1109" s="229">
        <v>2</v>
      </c>
      <c r="B1109" s="230" t="s">
        <v>753</v>
      </c>
      <c r="C1109" s="230" t="s">
        <v>205</v>
      </c>
      <c r="D1109" s="231">
        <v>43258</v>
      </c>
      <c r="E1109" s="232">
        <v>3</v>
      </c>
      <c r="F1109" s="232">
        <v>18</v>
      </c>
      <c r="G1109" s="168">
        <v>142898.48000000001</v>
      </c>
      <c r="H1109" s="169">
        <v>24531</v>
      </c>
      <c r="I1109" s="170">
        <v>83</v>
      </c>
      <c r="J1109" s="171">
        <v>1083</v>
      </c>
      <c r="K1109" s="233">
        <v>1100931.22999998</v>
      </c>
      <c r="L1109" s="234">
        <v>185666</v>
      </c>
    </row>
    <row r="1110" spans="1:12">
      <c r="A1110" s="187">
        <v>3</v>
      </c>
      <c r="B1110" s="188" t="s">
        <v>801</v>
      </c>
      <c r="C1110" s="188" t="s">
        <v>132</v>
      </c>
      <c r="D1110" s="189">
        <v>43272</v>
      </c>
      <c r="E1110" s="190">
        <v>1</v>
      </c>
      <c r="F1110" s="190">
        <v>4</v>
      </c>
      <c r="G1110" s="168">
        <v>49865.440000000002</v>
      </c>
      <c r="H1110" s="169">
        <v>9008</v>
      </c>
      <c r="I1110" s="170">
        <v>44</v>
      </c>
      <c r="J1110" s="171">
        <v>628</v>
      </c>
      <c r="K1110" s="191">
        <v>49865.4399999999</v>
      </c>
      <c r="L1110" s="192">
        <v>9008</v>
      </c>
    </row>
    <row r="1111" spans="1:12">
      <c r="A1111" s="229">
        <v>4</v>
      </c>
      <c r="B1111" s="230" t="s">
        <v>678</v>
      </c>
      <c r="C1111" s="230" t="s">
        <v>28</v>
      </c>
      <c r="D1111" s="231">
        <v>43237</v>
      </c>
      <c r="E1111" s="232">
        <v>6</v>
      </c>
      <c r="F1111" s="232">
        <v>39</v>
      </c>
      <c r="G1111" s="168">
        <v>41636.07</v>
      </c>
      <c r="H1111" s="169">
        <v>7484</v>
      </c>
      <c r="I1111" s="170">
        <v>58</v>
      </c>
      <c r="J1111" s="171">
        <v>658</v>
      </c>
      <c r="K1111" s="233">
        <v>2036869.1899999899</v>
      </c>
      <c r="L1111" s="234">
        <v>364538</v>
      </c>
    </row>
    <row r="1112" spans="1:12">
      <c r="A1112" s="229">
        <v>5</v>
      </c>
      <c r="B1112" s="230" t="s">
        <v>775</v>
      </c>
      <c r="C1112" s="230" t="s">
        <v>28</v>
      </c>
      <c r="D1112" s="231">
        <v>43265</v>
      </c>
      <c r="E1112" s="232">
        <v>2</v>
      </c>
      <c r="F1112" s="232">
        <v>11</v>
      </c>
      <c r="G1112" s="168">
        <v>30883.56</v>
      </c>
      <c r="H1112" s="169">
        <v>5651</v>
      </c>
      <c r="I1112" s="170">
        <v>44</v>
      </c>
      <c r="J1112" s="171">
        <v>430</v>
      </c>
      <c r="K1112" s="233">
        <v>98257.939999999799</v>
      </c>
      <c r="L1112" s="234">
        <v>18166</v>
      </c>
    </row>
    <row r="1113" spans="1:12">
      <c r="A1113" s="229">
        <v>6</v>
      </c>
      <c r="B1113" s="230" t="s">
        <v>729</v>
      </c>
      <c r="C1113" s="230" t="s">
        <v>138</v>
      </c>
      <c r="D1113" s="231">
        <v>43251</v>
      </c>
      <c r="E1113" s="232">
        <v>4</v>
      </c>
      <c r="F1113" s="232">
        <v>25</v>
      </c>
      <c r="G1113" s="168">
        <v>21852.78</v>
      </c>
      <c r="H1113" s="169">
        <v>4407</v>
      </c>
      <c r="I1113" s="170">
        <v>57</v>
      </c>
      <c r="J1113" s="171">
        <v>355</v>
      </c>
      <c r="K1113" s="233">
        <v>308164.90999999997</v>
      </c>
      <c r="L1113" s="234">
        <v>61497</v>
      </c>
    </row>
    <row r="1114" spans="1:12">
      <c r="A1114" s="229">
        <v>7</v>
      </c>
      <c r="B1114" s="230" t="s">
        <v>776</v>
      </c>
      <c r="C1114" s="230" t="s">
        <v>28</v>
      </c>
      <c r="D1114" s="231">
        <v>43265</v>
      </c>
      <c r="E1114" s="232">
        <v>2</v>
      </c>
      <c r="F1114" s="232">
        <v>11</v>
      </c>
      <c r="G1114" s="168">
        <v>18801.259999999998</v>
      </c>
      <c r="H1114" s="169">
        <v>3457</v>
      </c>
      <c r="I1114" s="170">
        <v>39</v>
      </c>
      <c r="J1114" s="171">
        <v>382</v>
      </c>
      <c r="K1114" s="233">
        <v>68316.939999999799</v>
      </c>
      <c r="L1114" s="234">
        <v>12767</v>
      </c>
    </row>
    <row r="1115" spans="1:12">
      <c r="A1115" s="187">
        <v>8</v>
      </c>
      <c r="B1115" s="188" t="s">
        <v>802</v>
      </c>
      <c r="C1115" s="188" t="s">
        <v>28</v>
      </c>
      <c r="D1115" s="189">
        <v>43272</v>
      </c>
      <c r="E1115" s="190">
        <v>1</v>
      </c>
      <c r="F1115" s="190">
        <v>4</v>
      </c>
      <c r="G1115" s="168">
        <v>13733.98</v>
      </c>
      <c r="H1115" s="169">
        <v>2491</v>
      </c>
      <c r="I1115" s="170">
        <v>30</v>
      </c>
      <c r="J1115" s="171">
        <v>388</v>
      </c>
      <c r="K1115" s="191">
        <v>13733.98</v>
      </c>
      <c r="L1115" s="192">
        <v>2491</v>
      </c>
    </row>
    <row r="1116" spans="1:12">
      <c r="A1116" s="229">
        <v>9</v>
      </c>
      <c r="B1116" s="230" t="s">
        <v>779</v>
      </c>
      <c r="C1116" s="230" t="s">
        <v>780</v>
      </c>
      <c r="D1116" s="231">
        <v>43265</v>
      </c>
      <c r="E1116" s="232">
        <v>2</v>
      </c>
      <c r="F1116" s="232">
        <v>11</v>
      </c>
      <c r="G1116" s="168">
        <v>12102.48</v>
      </c>
      <c r="H1116" s="169">
        <v>2487</v>
      </c>
      <c r="I1116" s="170">
        <v>59</v>
      </c>
      <c r="J1116" s="171">
        <v>284</v>
      </c>
      <c r="K1116" s="233">
        <v>29600.560000000001</v>
      </c>
      <c r="L1116" s="234">
        <v>6033</v>
      </c>
    </row>
    <row r="1117" spans="1:12">
      <c r="A1117" s="187">
        <v>10</v>
      </c>
      <c r="B1117" s="188" t="s">
        <v>803</v>
      </c>
      <c r="C1117" s="188" t="s">
        <v>804</v>
      </c>
      <c r="D1117" s="189">
        <v>43272</v>
      </c>
      <c r="E1117" s="190">
        <v>1</v>
      </c>
      <c r="F1117" s="190">
        <v>4</v>
      </c>
      <c r="G1117" s="168">
        <v>10595.86</v>
      </c>
      <c r="H1117" s="169">
        <v>1906</v>
      </c>
      <c r="I1117" s="170">
        <v>14</v>
      </c>
      <c r="J1117" s="171">
        <v>183</v>
      </c>
      <c r="K1117" s="191">
        <v>10595.86</v>
      </c>
      <c r="L1117" s="192">
        <v>1906</v>
      </c>
    </row>
    <row r="1118" spans="1:12">
      <c r="A1118" s="229">
        <v>11</v>
      </c>
      <c r="B1118" s="230" t="s">
        <v>777</v>
      </c>
      <c r="C1118" s="230" t="s">
        <v>778</v>
      </c>
      <c r="D1118" s="231">
        <v>43265</v>
      </c>
      <c r="E1118" s="232">
        <v>2</v>
      </c>
      <c r="F1118" s="232">
        <v>11</v>
      </c>
      <c r="G1118" s="168">
        <v>10550.17</v>
      </c>
      <c r="H1118" s="169">
        <v>1956</v>
      </c>
      <c r="I1118" s="170">
        <v>35</v>
      </c>
      <c r="J1118" s="171">
        <v>281</v>
      </c>
      <c r="K1118" s="233">
        <v>42804.81</v>
      </c>
      <c r="L1118" s="234">
        <v>8010</v>
      </c>
    </row>
    <row r="1119" spans="1:12">
      <c r="A1119" s="229">
        <v>12</v>
      </c>
      <c r="B1119" s="230" t="s">
        <v>700</v>
      </c>
      <c r="C1119" s="230" t="s">
        <v>28</v>
      </c>
      <c r="D1119" s="231">
        <v>43244</v>
      </c>
      <c r="E1119" s="232">
        <v>5</v>
      </c>
      <c r="F1119" s="232">
        <v>32</v>
      </c>
      <c r="G1119" s="168">
        <v>8216.6200000000008</v>
      </c>
      <c r="H1119" s="169">
        <v>1515</v>
      </c>
      <c r="I1119" s="170">
        <v>26</v>
      </c>
      <c r="J1119" s="171">
        <v>149</v>
      </c>
      <c r="K1119" s="233">
        <v>641778.78999998805</v>
      </c>
      <c r="L1119" s="234">
        <v>106969</v>
      </c>
    </row>
    <row r="1120" spans="1:12">
      <c r="A1120" s="229">
        <v>13</v>
      </c>
      <c r="B1120" s="230" t="s">
        <v>730</v>
      </c>
      <c r="C1120" s="230" t="s">
        <v>133</v>
      </c>
      <c r="D1120" s="231">
        <v>43251</v>
      </c>
      <c r="E1120" s="232">
        <v>4</v>
      </c>
      <c r="F1120" s="232">
        <v>25</v>
      </c>
      <c r="G1120" s="168">
        <v>5117.34</v>
      </c>
      <c r="H1120" s="169">
        <v>968</v>
      </c>
      <c r="I1120" s="170">
        <v>17</v>
      </c>
      <c r="J1120" s="171">
        <v>113</v>
      </c>
      <c r="K1120" s="233">
        <v>248271.500000003</v>
      </c>
      <c r="L1120" s="234">
        <v>46215</v>
      </c>
    </row>
    <row r="1121" spans="1:12">
      <c r="A1121" s="229">
        <v>14</v>
      </c>
      <c r="B1121" s="230" t="s">
        <v>755</v>
      </c>
      <c r="C1121" s="230" t="s">
        <v>756</v>
      </c>
      <c r="D1121" s="231">
        <v>43258</v>
      </c>
      <c r="E1121" s="232">
        <v>3</v>
      </c>
      <c r="F1121" s="232">
        <v>18</v>
      </c>
      <c r="G1121" s="168">
        <v>4918.75</v>
      </c>
      <c r="H1121" s="169">
        <v>948</v>
      </c>
      <c r="I1121" s="170">
        <v>28</v>
      </c>
      <c r="J1121" s="171">
        <v>96</v>
      </c>
      <c r="K1121" s="233">
        <v>47763.33</v>
      </c>
      <c r="L1121" s="234">
        <v>9240</v>
      </c>
    </row>
    <row r="1122" spans="1:12">
      <c r="A1122" s="229">
        <v>15</v>
      </c>
      <c r="B1122" s="230" t="s">
        <v>662</v>
      </c>
      <c r="C1122" s="230" t="s">
        <v>133</v>
      </c>
      <c r="D1122" s="231">
        <v>43230</v>
      </c>
      <c r="E1122" s="232">
        <v>7</v>
      </c>
      <c r="F1122" s="232">
        <v>46</v>
      </c>
      <c r="G1122" s="168">
        <v>2476.4</v>
      </c>
      <c r="H1122" s="169">
        <v>537</v>
      </c>
      <c r="I1122" s="170">
        <v>17</v>
      </c>
      <c r="J1122" s="171">
        <v>48</v>
      </c>
      <c r="K1122" s="233">
        <v>239125.26000000199</v>
      </c>
      <c r="L1122" s="234">
        <v>48383</v>
      </c>
    </row>
    <row r="1123" spans="1:12">
      <c r="A1123" s="187">
        <v>16</v>
      </c>
      <c r="B1123" s="188" t="s">
        <v>805</v>
      </c>
      <c r="C1123" s="188" t="s">
        <v>28</v>
      </c>
      <c r="D1123" s="189">
        <v>43272</v>
      </c>
      <c r="E1123" s="190">
        <v>1</v>
      </c>
      <c r="F1123" s="190">
        <v>4</v>
      </c>
      <c r="G1123" s="168">
        <v>2402.64</v>
      </c>
      <c r="H1123" s="169">
        <v>424</v>
      </c>
      <c r="I1123" s="170">
        <v>4</v>
      </c>
      <c r="J1123" s="171">
        <v>38</v>
      </c>
      <c r="K1123" s="191">
        <v>2402.64</v>
      </c>
      <c r="L1123" s="192">
        <v>424</v>
      </c>
    </row>
    <row r="1124" spans="1:12">
      <c r="A1124" s="229">
        <v>17</v>
      </c>
      <c r="B1124" s="230" t="s">
        <v>783</v>
      </c>
      <c r="C1124" s="230" t="s">
        <v>150</v>
      </c>
      <c r="D1124" s="231">
        <v>43267</v>
      </c>
      <c r="E1124" s="232">
        <v>1</v>
      </c>
      <c r="F1124" s="232">
        <v>4</v>
      </c>
      <c r="G1124" s="168">
        <v>2342.12</v>
      </c>
      <c r="H1124" s="169">
        <v>326</v>
      </c>
      <c r="I1124" s="170">
        <v>2</v>
      </c>
      <c r="J1124" s="171">
        <v>6</v>
      </c>
      <c r="K1124" s="233">
        <v>4879.34</v>
      </c>
      <c r="L1124" s="234">
        <v>679</v>
      </c>
    </row>
    <row r="1125" spans="1:12">
      <c r="A1125" s="187">
        <v>18</v>
      </c>
      <c r="B1125" s="188" t="s">
        <v>806</v>
      </c>
      <c r="C1125" s="188" t="s">
        <v>28</v>
      </c>
      <c r="D1125" s="189">
        <v>43272</v>
      </c>
      <c r="E1125" s="190">
        <v>1</v>
      </c>
      <c r="F1125" s="190">
        <v>4</v>
      </c>
      <c r="G1125" s="168">
        <v>2215.7600000000002</v>
      </c>
      <c r="H1125" s="169">
        <v>425</v>
      </c>
      <c r="I1125" s="170">
        <v>7</v>
      </c>
      <c r="J1125" s="171">
        <v>75</v>
      </c>
      <c r="K1125" s="191">
        <v>2215.7600000000002</v>
      </c>
      <c r="L1125" s="192">
        <v>425</v>
      </c>
    </row>
    <row r="1126" spans="1:12">
      <c r="A1126" s="229">
        <v>19</v>
      </c>
      <c r="B1126" s="230" t="s">
        <v>781</v>
      </c>
      <c r="C1126" s="230" t="s">
        <v>134</v>
      </c>
      <c r="D1126" s="231">
        <v>43265</v>
      </c>
      <c r="E1126" s="232">
        <v>2</v>
      </c>
      <c r="F1126" s="232">
        <v>11</v>
      </c>
      <c r="G1126" s="168">
        <v>2165.66</v>
      </c>
      <c r="H1126" s="169">
        <v>379</v>
      </c>
      <c r="I1126" s="170">
        <v>14</v>
      </c>
      <c r="J1126" s="171">
        <v>72</v>
      </c>
      <c r="K1126" s="233">
        <v>9729.5</v>
      </c>
      <c r="L1126" s="234">
        <v>1760</v>
      </c>
    </row>
    <row r="1127" spans="1:12">
      <c r="A1127" s="229">
        <v>20</v>
      </c>
      <c r="B1127" s="230" t="s">
        <v>782</v>
      </c>
      <c r="C1127" s="230" t="s">
        <v>28</v>
      </c>
      <c r="D1127" s="231">
        <v>43265</v>
      </c>
      <c r="E1127" s="232">
        <v>2</v>
      </c>
      <c r="F1127" s="232">
        <v>11</v>
      </c>
      <c r="G1127" s="168">
        <v>1618.87</v>
      </c>
      <c r="H1127" s="169">
        <v>296</v>
      </c>
      <c r="I1127" s="170">
        <v>17</v>
      </c>
      <c r="J1127" s="171">
        <v>61</v>
      </c>
      <c r="K1127" s="233">
        <v>9505.91</v>
      </c>
      <c r="L1127" s="234">
        <v>1766</v>
      </c>
    </row>
    <row r="1128" spans="1:12">
      <c r="A1128" s="229">
        <v>21</v>
      </c>
      <c r="B1128" s="230" t="s">
        <v>603</v>
      </c>
      <c r="C1128" s="230" t="s">
        <v>28</v>
      </c>
      <c r="D1128" s="231">
        <v>43215</v>
      </c>
      <c r="E1128" s="232">
        <v>9</v>
      </c>
      <c r="F1128" s="232">
        <v>61</v>
      </c>
      <c r="G1128" s="168">
        <v>1437.03</v>
      </c>
      <c r="H1128" s="169">
        <v>270</v>
      </c>
      <c r="I1128" s="170">
        <v>9</v>
      </c>
      <c r="J1128" s="171">
        <v>32</v>
      </c>
      <c r="K1128" s="233">
        <v>2414500.2000000998</v>
      </c>
      <c r="L1128" s="234">
        <v>406980</v>
      </c>
    </row>
    <row r="1129" spans="1:12">
      <c r="A1129" s="229">
        <v>22</v>
      </c>
      <c r="B1129" s="230" t="s">
        <v>661</v>
      </c>
      <c r="C1129" s="230" t="s">
        <v>28</v>
      </c>
      <c r="D1129" s="231">
        <v>43230</v>
      </c>
      <c r="E1129" s="232">
        <v>7</v>
      </c>
      <c r="F1129" s="232">
        <v>46</v>
      </c>
      <c r="G1129" s="168">
        <v>1216.71</v>
      </c>
      <c r="H1129" s="169">
        <v>227</v>
      </c>
      <c r="I1129" s="170">
        <v>4</v>
      </c>
      <c r="J1129" s="171">
        <v>35</v>
      </c>
      <c r="K1129" s="233">
        <v>369715.20000000199</v>
      </c>
      <c r="L1129" s="234">
        <v>69564</v>
      </c>
    </row>
    <row r="1130" spans="1:12">
      <c r="A1130" s="229">
        <v>23</v>
      </c>
      <c r="B1130" s="230" t="s">
        <v>759</v>
      </c>
      <c r="C1130" s="230" t="s">
        <v>341</v>
      </c>
      <c r="D1130" s="231">
        <v>43258</v>
      </c>
      <c r="E1130" s="232">
        <v>3</v>
      </c>
      <c r="F1130" s="232">
        <v>18</v>
      </c>
      <c r="G1130" s="168">
        <v>1056.6199999999999</v>
      </c>
      <c r="H1130" s="169">
        <v>192</v>
      </c>
      <c r="I1130" s="170">
        <v>3</v>
      </c>
      <c r="J1130" s="171">
        <v>17</v>
      </c>
      <c r="K1130" s="233">
        <v>16967.43</v>
      </c>
      <c r="L1130" s="234">
        <v>3284</v>
      </c>
    </row>
    <row r="1131" spans="1:12">
      <c r="A1131" s="229">
        <v>24</v>
      </c>
      <c r="B1131" s="230" t="s">
        <v>754</v>
      </c>
      <c r="C1131" s="230" t="s">
        <v>28</v>
      </c>
      <c r="D1131" s="231">
        <v>43258</v>
      </c>
      <c r="E1131" s="232">
        <v>3</v>
      </c>
      <c r="F1131" s="232">
        <v>18</v>
      </c>
      <c r="G1131" s="168">
        <v>759.59</v>
      </c>
      <c r="H1131" s="169">
        <v>135</v>
      </c>
      <c r="I1131" s="170">
        <v>7</v>
      </c>
      <c r="J1131" s="171">
        <v>26</v>
      </c>
      <c r="K1131" s="233">
        <v>47360.379999999801</v>
      </c>
      <c r="L1131" s="234">
        <v>8788</v>
      </c>
    </row>
    <row r="1132" spans="1:12">
      <c r="A1132" s="229">
        <v>25</v>
      </c>
      <c r="B1132" s="230" t="s">
        <v>629</v>
      </c>
      <c r="C1132" s="230" t="s">
        <v>28</v>
      </c>
      <c r="D1132" s="231">
        <v>43223</v>
      </c>
      <c r="E1132" s="232">
        <v>8</v>
      </c>
      <c r="F1132" s="232">
        <v>53</v>
      </c>
      <c r="G1132" s="168">
        <v>602.96</v>
      </c>
      <c r="H1132" s="169">
        <v>109</v>
      </c>
      <c r="I1132" s="170">
        <v>4</v>
      </c>
      <c r="J1132" s="171">
        <v>16</v>
      </c>
      <c r="K1132" s="233">
        <v>351526.72000000399</v>
      </c>
      <c r="L1132" s="234">
        <v>65767</v>
      </c>
    </row>
    <row r="1133" spans="1:12">
      <c r="A1133" s="187">
        <v>26</v>
      </c>
      <c r="B1133" s="188" t="s">
        <v>807</v>
      </c>
      <c r="C1133" s="188" t="s">
        <v>808</v>
      </c>
      <c r="D1133" s="189">
        <v>43272</v>
      </c>
      <c r="E1133" s="190">
        <v>1</v>
      </c>
      <c r="F1133" s="190">
        <v>4</v>
      </c>
      <c r="G1133" s="168">
        <v>573</v>
      </c>
      <c r="H1133" s="169">
        <v>100</v>
      </c>
      <c r="I1133" s="170">
        <v>3</v>
      </c>
      <c r="J1133" s="171">
        <v>12</v>
      </c>
      <c r="K1133" s="191">
        <v>573</v>
      </c>
      <c r="L1133" s="192">
        <v>100</v>
      </c>
    </row>
    <row r="1134" spans="1:12" ht="25.5">
      <c r="A1134" s="229">
        <v>27</v>
      </c>
      <c r="B1134" s="230" t="s">
        <v>663</v>
      </c>
      <c r="C1134" s="230" t="s">
        <v>29</v>
      </c>
      <c r="D1134" s="231">
        <v>43230</v>
      </c>
      <c r="E1134" s="232">
        <v>7</v>
      </c>
      <c r="F1134" s="232">
        <v>46</v>
      </c>
      <c r="G1134" s="168">
        <v>554.48</v>
      </c>
      <c r="H1134" s="169">
        <v>89</v>
      </c>
      <c r="I1134" s="170">
        <v>3</v>
      </c>
      <c r="J1134" s="171">
        <v>9</v>
      </c>
      <c r="K1134" s="233">
        <v>68851.189999999799</v>
      </c>
      <c r="L1134" s="234">
        <v>12454</v>
      </c>
    </row>
    <row r="1135" spans="1:12">
      <c r="A1135" s="187">
        <v>28</v>
      </c>
      <c r="B1135" s="188" t="s">
        <v>809</v>
      </c>
      <c r="C1135" s="188" t="s">
        <v>132</v>
      </c>
      <c r="D1135" s="189">
        <v>43272</v>
      </c>
      <c r="E1135" s="190">
        <v>1</v>
      </c>
      <c r="F1135" s="190">
        <v>4</v>
      </c>
      <c r="G1135" s="168">
        <v>514.48</v>
      </c>
      <c r="H1135" s="169">
        <v>99</v>
      </c>
      <c r="I1135" s="170">
        <v>4</v>
      </c>
      <c r="J1135" s="171">
        <v>28</v>
      </c>
      <c r="K1135" s="191">
        <v>514.48</v>
      </c>
      <c r="L1135" s="192">
        <v>99</v>
      </c>
    </row>
    <row r="1136" spans="1:12">
      <c r="A1136" s="229">
        <v>29</v>
      </c>
      <c r="B1136" s="230" t="s">
        <v>757</v>
      </c>
      <c r="C1136" s="230" t="s">
        <v>758</v>
      </c>
      <c r="D1136" s="231">
        <v>43258</v>
      </c>
      <c r="E1136" s="232">
        <v>3</v>
      </c>
      <c r="F1136" s="232">
        <v>18</v>
      </c>
      <c r="G1136" s="168">
        <v>455.65</v>
      </c>
      <c r="H1136" s="169">
        <v>76</v>
      </c>
      <c r="I1136" s="170">
        <v>4</v>
      </c>
      <c r="J1136" s="171">
        <v>12</v>
      </c>
      <c r="K1136" s="233">
        <v>16205.23</v>
      </c>
      <c r="L1136" s="234">
        <v>2969</v>
      </c>
    </row>
    <row r="1137" spans="1:12">
      <c r="A1137" s="229">
        <v>30</v>
      </c>
      <c r="B1137" s="230" t="s">
        <v>527</v>
      </c>
      <c r="C1137" s="230" t="s">
        <v>528</v>
      </c>
      <c r="D1137" s="231">
        <v>43040</v>
      </c>
      <c r="E1137" s="232">
        <v>15</v>
      </c>
      <c r="F1137" s="232">
        <v>103</v>
      </c>
      <c r="G1137" s="168">
        <v>189</v>
      </c>
      <c r="H1137" s="169">
        <v>58</v>
      </c>
      <c r="I1137" s="170">
        <v>1</v>
      </c>
      <c r="J1137" s="171">
        <v>1</v>
      </c>
      <c r="K1137" s="233">
        <v>390814.30999999901</v>
      </c>
      <c r="L1137" s="234">
        <v>81517</v>
      </c>
    </row>
    <row r="1138" spans="1:12">
      <c r="A1138" s="187">
        <v>31</v>
      </c>
      <c r="B1138" s="188" t="s">
        <v>810</v>
      </c>
      <c r="C1138" s="188" t="s">
        <v>811</v>
      </c>
      <c r="D1138" s="189">
        <v>43272</v>
      </c>
      <c r="E1138" s="190">
        <v>1</v>
      </c>
      <c r="F1138" s="190">
        <v>4</v>
      </c>
      <c r="G1138" s="168">
        <v>169.85</v>
      </c>
      <c r="H1138" s="169">
        <v>28</v>
      </c>
      <c r="I1138" s="170">
        <v>2</v>
      </c>
      <c r="J1138" s="171">
        <v>8</v>
      </c>
      <c r="K1138" s="191">
        <v>169.85</v>
      </c>
      <c r="L1138" s="192">
        <v>28</v>
      </c>
    </row>
    <row r="1139" spans="1:12">
      <c r="A1139" s="229">
        <v>32</v>
      </c>
      <c r="B1139" s="230" t="s">
        <v>709</v>
      </c>
      <c r="C1139" s="230" t="s">
        <v>710</v>
      </c>
      <c r="D1139" s="231">
        <v>43244</v>
      </c>
      <c r="E1139" s="232">
        <v>5</v>
      </c>
      <c r="F1139" s="232">
        <v>32</v>
      </c>
      <c r="G1139" s="168">
        <v>168</v>
      </c>
      <c r="H1139" s="169">
        <v>33</v>
      </c>
      <c r="I1139" s="170">
        <v>2</v>
      </c>
      <c r="J1139" s="171">
        <v>11</v>
      </c>
      <c r="K1139" s="233">
        <v>27512.980000000101</v>
      </c>
      <c r="L1139" s="234">
        <v>5133</v>
      </c>
    </row>
    <row r="1140" spans="1:12">
      <c r="A1140" s="229">
        <v>33</v>
      </c>
      <c r="B1140" s="230" t="s">
        <v>708</v>
      </c>
      <c r="C1140" s="230" t="s">
        <v>293</v>
      </c>
      <c r="D1140" s="231">
        <v>43244</v>
      </c>
      <c r="E1140" s="232">
        <v>5</v>
      </c>
      <c r="F1140" s="232">
        <v>32</v>
      </c>
      <c r="G1140" s="168">
        <v>137.30000000000001</v>
      </c>
      <c r="H1140" s="169">
        <v>23</v>
      </c>
      <c r="I1140" s="170">
        <v>1</v>
      </c>
      <c r="J1140" s="171">
        <v>4</v>
      </c>
      <c r="K1140" s="233">
        <v>18369.68</v>
      </c>
      <c r="L1140" s="234">
        <v>3390</v>
      </c>
    </row>
    <row r="1141" spans="1:12">
      <c r="A1141" s="229">
        <v>34</v>
      </c>
      <c r="B1141" s="230" t="s">
        <v>784</v>
      </c>
      <c r="C1141" s="230" t="s">
        <v>526</v>
      </c>
      <c r="D1141" s="231">
        <v>43265</v>
      </c>
      <c r="E1141" s="232">
        <v>2</v>
      </c>
      <c r="F1141" s="232">
        <v>11</v>
      </c>
      <c r="G1141" s="168">
        <v>127.45</v>
      </c>
      <c r="H1141" s="169">
        <v>21</v>
      </c>
      <c r="I1141" s="170">
        <v>3</v>
      </c>
      <c r="J1141" s="171">
        <v>7</v>
      </c>
      <c r="K1141" s="233">
        <v>576.67999999999995</v>
      </c>
      <c r="L1141" s="234">
        <v>173</v>
      </c>
    </row>
    <row r="1142" spans="1:12">
      <c r="A1142" s="229">
        <v>35</v>
      </c>
      <c r="B1142" s="230" t="s">
        <v>517</v>
      </c>
      <c r="C1142" s="230" t="s">
        <v>489</v>
      </c>
      <c r="D1142" s="231">
        <v>43188</v>
      </c>
      <c r="E1142" s="232">
        <v>13</v>
      </c>
      <c r="F1142" s="232">
        <v>88</v>
      </c>
      <c r="G1142" s="168">
        <v>124</v>
      </c>
      <c r="H1142" s="169">
        <v>28</v>
      </c>
      <c r="I1142" s="170">
        <v>2</v>
      </c>
      <c r="J1142" s="171">
        <v>4</v>
      </c>
      <c r="K1142" s="233">
        <v>1139515.6599999999</v>
      </c>
      <c r="L1142" s="234">
        <v>228094</v>
      </c>
    </row>
    <row r="1143" spans="1:12">
      <c r="A1143" s="229">
        <v>36</v>
      </c>
      <c r="B1143" s="230" t="s">
        <v>615</v>
      </c>
      <c r="C1143" s="230" t="s">
        <v>616</v>
      </c>
      <c r="D1143" s="231">
        <v>43215</v>
      </c>
      <c r="E1143" s="232">
        <v>9</v>
      </c>
      <c r="F1143" s="232">
        <v>59</v>
      </c>
      <c r="G1143" s="168">
        <v>91.5</v>
      </c>
      <c r="H1143" s="169">
        <v>19</v>
      </c>
      <c r="I1143" s="170">
        <v>1</v>
      </c>
      <c r="J1143" s="171">
        <v>2</v>
      </c>
      <c r="K1143" s="233">
        <v>78262.109999999695</v>
      </c>
      <c r="L1143" s="234">
        <v>14667</v>
      </c>
    </row>
    <row r="1144" spans="1:12">
      <c r="A1144" s="229">
        <v>37</v>
      </c>
      <c r="B1144" s="230" t="s">
        <v>185</v>
      </c>
      <c r="C1144" s="230" t="s">
        <v>28</v>
      </c>
      <c r="D1144" s="231">
        <v>43090</v>
      </c>
      <c r="E1144" s="232">
        <v>20</v>
      </c>
      <c r="F1144" s="232">
        <v>140</v>
      </c>
      <c r="G1144" s="168">
        <v>71.099999999999994</v>
      </c>
      <c r="H1144" s="169">
        <v>15</v>
      </c>
      <c r="I1144" s="170">
        <v>2</v>
      </c>
      <c r="J1144" s="171">
        <v>3</v>
      </c>
      <c r="K1144" s="233">
        <v>1595750.6</v>
      </c>
      <c r="L1144" s="234">
        <v>322712</v>
      </c>
    </row>
    <row r="1145" spans="1:12">
      <c r="A1145" s="229">
        <v>38</v>
      </c>
      <c r="B1145" s="230" t="s">
        <v>812</v>
      </c>
      <c r="C1145" s="230" t="s">
        <v>813</v>
      </c>
      <c r="D1145" s="231">
        <v>39968</v>
      </c>
      <c r="E1145" s="232">
        <v>9</v>
      </c>
      <c r="F1145" s="232">
        <v>60</v>
      </c>
      <c r="G1145" s="168">
        <v>60</v>
      </c>
      <c r="H1145" s="169">
        <v>10</v>
      </c>
      <c r="I1145" s="170">
        <v>1</v>
      </c>
      <c r="J1145" s="171">
        <v>1</v>
      </c>
      <c r="K1145" s="233">
        <v>705816.37000000104</v>
      </c>
      <c r="L1145" s="234">
        <v>152859</v>
      </c>
    </row>
    <row r="1146" spans="1:12">
      <c r="A1146" s="229">
        <v>39</v>
      </c>
      <c r="B1146" s="230" t="s">
        <v>814</v>
      </c>
      <c r="C1146" s="230" t="s">
        <v>133</v>
      </c>
      <c r="D1146" s="231">
        <v>42796</v>
      </c>
      <c r="E1146" s="232">
        <v>11</v>
      </c>
      <c r="F1146" s="232">
        <v>77</v>
      </c>
      <c r="G1146" s="168">
        <v>45.9</v>
      </c>
      <c r="H1146" s="169">
        <v>12</v>
      </c>
      <c r="I1146" s="170">
        <v>1</v>
      </c>
      <c r="J1146" s="171">
        <v>1</v>
      </c>
      <c r="K1146" s="233">
        <v>173937.78</v>
      </c>
      <c r="L1146" s="234">
        <v>36827</v>
      </c>
    </row>
    <row r="1147" spans="1:12">
      <c r="A1147" s="229">
        <v>40</v>
      </c>
      <c r="B1147" s="230" t="s">
        <v>592</v>
      </c>
      <c r="C1147" s="230" t="s">
        <v>132</v>
      </c>
      <c r="D1147" s="231">
        <v>43209</v>
      </c>
      <c r="E1147" s="232">
        <v>10</v>
      </c>
      <c r="F1147" s="232">
        <v>65</v>
      </c>
      <c r="G1147" s="168">
        <v>42.7</v>
      </c>
      <c r="H1147" s="169">
        <v>7</v>
      </c>
      <c r="I1147" s="170">
        <v>1</v>
      </c>
      <c r="J1147" s="171">
        <v>1</v>
      </c>
      <c r="K1147" s="233">
        <v>161666.88</v>
      </c>
      <c r="L1147" s="234">
        <v>32756</v>
      </c>
    </row>
    <row r="1148" spans="1:12">
      <c r="A1148" s="175"/>
      <c r="B1148" s="177"/>
      <c r="C1148" s="177" t="s">
        <v>127</v>
      </c>
      <c r="D1148" s="173" t="s">
        <v>127</v>
      </c>
      <c r="E1148" s="174" t="s">
        <v>127</v>
      </c>
      <c r="F1148" s="175" t="s">
        <v>127</v>
      </c>
      <c r="G1148" s="176" t="s">
        <v>127</v>
      </c>
      <c r="H1148" s="175" t="s">
        <v>127</v>
      </c>
      <c r="I1148" s="177" t="s">
        <v>127</v>
      </c>
      <c r="J1148" s="178" t="s">
        <v>127</v>
      </c>
      <c r="K1148" s="174" t="s">
        <v>127</v>
      </c>
      <c r="L1148" s="175" t="s">
        <v>127</v>
      </c>
    </row>
    <row r="1149" spans="1:12">
      <c r="A1149" s="561" t="s">
        <v>815</v>
      </c>
      <c r="B1149" s="561"/>
      <c r="C1149" s="172"/>
      <c r="D1149" s="173"/>
      <c r="E1149" s="174"/>
      <c r="F1149" s="175"/>
      <c r="G1149" s="176"/>
      <c r="H1149" s="175"/>
      <c r="I1149" s="177"/>
      <c r="J1149" s="41"/>
      <c r="K1149" s="174"/>
      <c r="L1149" s="175"/>
    </row>
    <row r="1150" spans="1:12" ht="15.75">
      <c r="A1150" s="560" t="s">
        <v>844</v>
      </c>
      <c r="B1150" s="560"/>
      <c r="C1150" s="560"/>
      <c r="D1150" s="560"/>
      <c r="E1150" s="560"/>
      <c r="F1150" s="560"/>
      <c r="G1150" s="560"/>
      <c r="H1150" s="560"/>
      <c r="I1150" s="560"/>
      <c r="J1150" s="560"/>
      <c r="K1150" s="560"/>
      <c r="L1150" s="560"/>
    </row>
    <row r="1151" spans="1:12" ht="15">
      <c r="A1151" s="165"/>
      <c r="B1151" s="165"/>
      <c r="C1151" s="165"/>
      <c r="D1151" s="165"/>
      <c r="E1151" s="166"/>
      <c r="F1151" s="166"/>
      <c r="G1151" s="166"/>
      <c r="H1151" s="166"/>
      <c r="I1151" s="165"/>
      <c r="J1151" s="167"/>
      <c r="K1151" s="165"/>
      <c r="L1151" s="165"/>
    </row>
    <row r="1152" spans="1:12">
      <c r="A1152" s="562" t="s">
        <v>250</v>
      </c>
      <c r="B1152" s="562"/>
      <c r="C1152" s="562"/>
      <c r="D1152" s="562"/>
      <c r="E1152" s="563" t="s">
        <v>14</v>
      </c>
      <c r="F1152" s="563"/>
      <c r="G1152" s="564" t="s">
        <v>982</v>
      </c>
      <c r="H1152" s="564"/>
      <c r="I1152" s="564"/>
      <c r="J1152" s="564"/>
      <c r="K1152" s="565" t="s">
        <v>248</v>
      </c>
      <c r="L1152" s="565"/>
    </row>
    <row r="1153" spans="1:12" ht="24">
      <c r="A1153" s="390" t="s">
        <v>9</v>
      </c>
      <c r="B1153" s="148" t="s">
        <v>246</v>
      </c>
      <c r="C1153" s="148" t="s">
        <v>247</v>
      </c>
      <c r="D1153" s="235" t="s">
        <v>16</v>
      </c>
      <c r="E1153" s="391" t="s">
        <v>18</v>
      </c>
      <c r="F1153" s="391" t="s">
        <v>17</v>
      </c>
      <c r="G1153" s="151" t="s">
        <v>19</v>
      </c>
      <c r="H1153" s="152" t="s">
        <v>4</v>
      </c>
      <c r="I1153" s="236" t="s">
        <v>8</v>
      </c>
      <c r="J1153" s="154" t="s">
        <v>20</v>
      </c>
      <c r="K1153" s="392" t="s">
        <v>19</v>
      </c>
      <c r="L1153" s="390" t="s">
        <v>4</v>
      </c>
    </row>
    <row r="1154" spans="1:12">
      <c r="A1154" s="187">
        <v>1</v>
      </c>
      <c r="B1154" s="188" t="s">
        <v>826</v>
      </c>
      <c r="C1154" s="188" t="s">
        <v>28</v>
      </c>
      <c r="D1154" s="189">
        <v>43279</v>
      </c>
      <c r="E1154" s="190">
        <v>1</v>
      </c>
      <c r="F1154" s="190">
        <v>4</v>
      </c>
      <c r="G1154" s="168">
        <v>709398.46999999904</v>
      </c>
      <c r="H1154" s="169">
        <v>130062</v>
      </c>
      <c r="I1154" s="170">
        <v>143</v>
      </c>
      <c r="J1154" s="171">
        <v>1648</v>
      </c>
      <c r="K1154" s="191">
        <v>709398.46999999695</v>
      </c>
      <c r="L1154" s="192">
        <v>130062</v>
      </c>
    </row>
    <row r="1155" spans="1:12">
      <c r="A1155" s="229">
        <v>2</v>
      </c>
      <c r="B1155" s="230" t="s">
        <v>800</v>
      </c>
      <c r="C1155" s="230" t="s">
        <v>28</v>
      </c>
      <c r="D1155" s="231">
        <v>43272</v>
      </c>
      <c r="E1155" s="232">
        <v>2</v>
      </c>
      <c r="F1155" s="232">
        <v>11</v>
      </c>
      <c r="G1155" s="168">
        <v>139337.07999999999</v>
      </c>
      <c r="H1155" s="169">
        <v>25479</v>
      </c>
      <c r="I1155" s="170">
        <v>80</v>
      </c>
      <c r="J1155" s="171">
        <v>1090</v>
      </c>
      <c r="K1155" s="233">
        <v>371048.090000002</v>
      </c>
      <c r="L1155" s="234">
        <v>68948</v>
      </c>
    </row>
    <row r="1156" spans="1:12">
      <c r="A1156" s="229">
        <v>3</v>
      </c>
      <c r="B1156" s="230" t="s">
        <v>753</v>
      </c>
      <c r="C1156" s="230" t="s">
        <v>205</v>
      </c>
      <c r="D1156" s="231">
        <v>43258</v>
      </c>
      <c r="E1156" s="232">
        <v>4</v>
      </c>
      <c r="F1156" s="232">
        <v>25</v>
      </c>
      <c r="G1156" s="168">
        <v>127007.55</v>
      </c>
      <c r="H1156" s="169">
        <v>22994</v>
      </c>
      <c r="I1156" s="170">
        <v>81</v>
      </c>
      <c r="J1156" s="171">
        <v>985</v>
      </c>
      <c r="K1156" s="233">
        <v>1300455.99999998</v>
      </c>
      <c r="L1156" s="234">
        <v>221565</v>
      </c>
    </row>
    <row r="1157" spans="1:12">
      <c r="A1157" s="187">
        <v>4</v>
      </c>
      <c r="B1157" s="188" t="s">
        <v>827</v>
      </c>
      <c r="C1157" s="188" t="s">
        <v>828</v>
      </c>
      <c r="D1157" s="189">
        <v>43279</v>
      </c>
      <c r="E1157" s="190">
        <v>1</v>
      </c>
      <c r="F1157" s="190">
        <v>4</v>
      </c>
      <c r="G1157" s="168">
        <v>63727.9399999999</v>
      </c>
      <c r="H1157" s="169">
        <v>11514</v>
      </c>
      <c r="I1157" s="170">
        <v>58</v>
      </c>
      <c r="J1157" s="171">
        <v>812</v>
      </c>
      <c r="K1157" s="191">
        <v>63727.9399999999</v>
      </c>
      <c r="L1157" s="192">
        <v>11514</v>
      </c>
    </row>
    <row r="1158" spans="1:12">
      <c r="A1158" s="229">
        <v>5</v>
      </c>
      <c r="B1158" s="230" t="s">
        <v>801</v>
      </c>
      <c r="C1158" s="230" t="s">
        <v>132</v>
      </c>
      <c r="D1158" s="231">
        <v>43272</v>
      </c>
      <c r="E1158" s="232">
        <v>2</v>
      </c>
      <c r="F1158" s="232">
        <v>11</v>
      </c>
      <c r="G1158" s="168">
        <v>49488.3</v>
      </c>
      <c r="H1158" s="169">
        <v>8568</v>
      </c>
      <c r="I1158" s="170">
        <v>45</v>
      </c>
      <c r="J1158" s="171">
        <v>523</v>
      </c>
      <c r="K1158" s="233">
        <v>120428.79</v>
      </c>
      <c r="L1158" s="234">
        <v>21480</v>
      </c>
    </row>
    <row r="1159" spans="1:12">
      <c r="A1159" s="229">
        <v>6</v>
      </c>
      <c r="B1159" s="230" t="s">
        <v>678</v>
      </c>
      <c r="C1159" s="230" t="s">
        <v>28</v>
      </c>
      <c r="D1159" s="231">
        <v>43237</v>
      </c>
      <c r="E1159" s="232">
        <v>7</v>
      </c>
      <c r="F1159" s="232">
        <v>46</v>
      </c>
      <c r="G1159" s="168">
        <v>33519.449999999997</v>
      </c>
      <c r="H1159" s="169">
        <v>6012</v>
      </c>
      <c r="I1159" s="170">
        <v>42</v>
      </c>
      <c r="J1159" s="171">
        <v>401</v>
      </c>
      <c r="K1159" s="233">
        <v>2094451.26999999</v>
      </c>
      <c r="L1159" s="234">
        <v>375016</v>
      </c>
    </row>
    <row r="1160" spans="1:12">
      <c r="A1160" s="229">
        <v>7</v>
      </c>
      <c r="B1160" s="230" t="s">
        <v>775</v>
      </c>
      <c r="C1160" s="230" t="s">
        <v>28</v>
      </c>
      <c r="D1160" s="231">
        <v>43265</v>
      </c>
      <c r="E1160" s="232">
        <v>3</v>
      </c>
      <c r="F1160" s="232">
        <v>18</v>
      </c>
      <c r="G1160" s="168">
        <v>23432.68</v>
      </c>
      <c r="H1160" s="169">
        <v>4265</v>
      </c>
      <c r="I1160" s="170">
        <v>35</v>
      </c>
      <c r="J1160" s="171">
        <v>264</v>
      </c>
      <c r="K1160" s="233">
        <v>137637.51</v>
      </c>
      <c r="L1160" s="234">
        <v>25451</v>
      </c>
    </row>
    <row r="1161" spans="1:12">
      <c r="A1161" s="229">
        <v>8</v>
      </c>
      <c r="B1161" s="230" t="s">
        <v>776</v>
      </c>
      <c r="C1161" s="230" t="s">
        <v>28</v>
      </c>
      <c r="D1161" s="231">
        <v>43265</v>
      </c>
      <c r="E1161" s="232">
        <v>3</v>
      </c>
      <c r="F1161" s="232">
        <v>18</v>
      </c>
      <c r="G1161" s="168">
        <v>11893.15</v>
      </c>
      <c r="H1161" s="169">
        <v>2141</v>
      </c>
      <c r="I1161" s="170">
        <v>22</v>
      </c>
      <c r="J1161" s="171">
        <v>160</v>
      </c>
      <c r="K1161" s="233">
        <v>91131.479999999705</v>
      </c>
      <c r="L1161" s="234">
        <v>16990</v>
      </c>
    </row>
    <row r="1162" spans="1:12">
      <c r="A1162" s="229">
        <v>9</v>
      </c>
      <c r="B1162" s="230" t="s">
        <v>803</v>
      </c>
      <c r="C1162" s="230" t="s">
        <v>804</v>
      </c>
      <c r="D1162" s="231">
        <v>43272</v>
      </c>
      <c r="E1162" s="232">
        <v>2</v>
      </c>
      <c r="F1162" s="232">
        <v>11</v>
      </c>
      <c r="G1162" s="168">
        <v>10107.48</v>
      </c>
      <c r="H1162" s="169">
        <v>1788</v>
      </c>
      <c r="I1162" s="170">
        <v>14</v>
      </c>
      <c r="J1162" s="171">
        <v>145</v>
      </c>
      <c r="K1162" s="233">
        <v>26166.41</v>
      </c>
      <c r="L1162" s="234">
        <v>4727</v>
      </c>
    </row>
    <row r="1163" spans="1:12">
      <c r="A1163" s="229">
        <v>10</v>
      </c>
      <c r="B1163" s="230" t="s">
        <v>729</v>
      </c>
      <c r="C1163" s="230" t="s">
        <v>138</v>
      </c>
      <c r="D1163" s="231">
        <v>43251</v>
      </c>
      <c r="E1163" s="232">
        <v>5</v>
      </c>
      <c r="F1163" s="232">
        <v>32</v>
      </c>
      <c r="G1163" s="168">
        <v>9456.76</v>
      </c>
      <c r="H1163" s="169">
        <v>1914</v>
      </c>
      <c r="I1163" s="170">
        <v>33</v>
      </c>
      <c r="J1163" s="171">
        <v>170</v>
      </c>
      <c r="K1163" s="233">
        <v>334221.75</v>
      </c>
      <c r="L1163" s="234">
        <v>66739</v>
      </c>
    </row>
    <row r="1164" spans="1:12">
      <c r="A1164" s="229">
        <v>11</v>
      </c>
      <c r="B1164" s="230" t="s">
        <v>802</v>
      </c>
      <c r="C1164" s="230" t="s">
        <v>28</v>
      </c>
      <c r="D1164" s="231">
        <v>43272</v>
      </c>
      <c r="E1164" s="232">
        <v>2</v>
      </c>
      <c r="F1164" s="232">
        <v>11</v>
      </c>
      <c r="G1164" s="168">
        <v>9435.85</v>
      </c>
      <c r="H1164" s="169">
        <v>1719</v>
      </c>
      <c r="I1164" s="170">
        <v>30</v>
      </c>
      <c r="J1164" s="171">
        <v>198</v>
      </c>
      <c r="K1164" s="233">
        <v>34327.39</v>
      </c>
      <c r="L1164" s="234">
        <v>6279</v>
      </c>
    </row>
    <row r="1165" spans="1:12">
      <c r="A1165" s="187">
        <v>12</v>
      </c>
      <c r="B1165" s="188" t="s">
        <v>829</v>
      </c>
      <c r="C1165" s="188" t="s">
        <v>830</v>
      </c>
      <c r="D1165" s="189">
        <v>43279</v>
      </c>
      <c r="E1165" s="190">
        <v>1</v>
      </c>
      <c r="F1165" s="190">
        <v>4</v>
      </c>
      <c r="G1165" s="168">
        <v>6057.15</v>
      </c>
      <c r="H1165" s="169">
        <v>1139</v>
      </c>
      <c r="I1165" s="170">
        <v>13</v>
      </c>
      <c r="J1165" s="171">
        <v>175</v>
      </c>
      <c r="K1165" s="191">
        <v>6057.15</v>
      </c>
      <c r="L1165" s="192">
        <v>1139</v>
      </c>
    </row>
    <row r="1166" spans="1:12">
      <c r="A1166" s="187">
        <v>13</v>
      </c>
      <c r="B1166" s="188" t="s">
        <v>831</v>
      </c>
      <c r="C1166" s="188" t="s">
        <v>28</v>
      </c>
      <c r="D1166" s="189">
        <v>43279</v>
      </c>
      <c r="E1166" s="190">
        <v>1</v>
      </c>
      <c r="F1166" s="190">
        <v>4</v>
      </c>
      <c r="G1166" s="168">
        <v>5938.69</v>
      </c>
      <c r="H1166" s="169">
        <v>1175</v>
      </c>
      <c r="I1166" s="170">
        <v>13</v>
      </c>
      <c r="J1166" s="171">
        <v>169</v>
      </c>
      <c r="K1166" s="191">
        <v>5938.69</v>
      </c>
      <c r="L1166" s="192">
        <v>1351</v>
      </c>
    </row>
    <row r="1167" spans="1:12">
      <c r="A1167" s="229">
        <v>14</v>
      </c>
      <c r="B1167" s="230" t="s">
        <v>777</v>
      </c>
      <c r="C1167" s="230" t="s">
        <v>778</v>
      </c>
      <c r="D1167" s="231">
        <v>43265</v>
      </c>
      <c r="E1167" s="232">
        <v>3</v>
      </c>
      <c r="F1167" s="232">
        <v>18</v>
      </c>
      <c r="G1167" s="168">
        <v>5407.54</v>
      </c>
      <c r="H1167" s="169">
        <v>979</v>
      </c>
      <c r="I1167" s="170">
        <v>13</v>
      </c>
      <c r="J1167" s="171">
        <v>96</v>
      </c>
      <c r="K1167" s="233">
        <v>53649.719999999899</v>
      </c>
      <c r="L1167" s="234">
        <v>10039</v>
      </c>
    </row>
    <row r="1168" spans="1:12">
      <c r="A1168" s="229">
        <v>15</v>
      </c>
      <c r="B1168" s="230" t="s">
        <v>700</v>
      </c>
      <c r="C1168" s="230" t="s">
        <v>28</v>
      </c>
      <c r="D1168" s="231">
        <v>43244</v>
      </c>
      <c r="E1168" s="232">
        <v>6</v>
      </c>
      <c r="F1168" s="232">
        <v>39</v>
      </c>
      <c r="G1168" s="168">
        <v>5186.7700000000004</v>
      </c>
      <c r="H1168" s="169">
        <v>904</v>
      </c>
      <c r="I1168" s="170">
        <v>13</v>
      </c>
      <c r="J1168" s="171">
        <v>76</v>
      </c>
      <c r="K1168" s="233">
        <v>652592.10999998602</v>
      </c>
      <c r="L1168" s="234">
        <v>108939</v>
      </c>
    </row>
    <row r="1169" spans="1:12">
      <c r="A1169" s="229">
        <v>16</v>
      </c>
      <c r="B1169" s="230" t="s">
        <v>832</v>
      </c>
      <c r="C1169" s="230" t="s">
        <v>150</v>
      </c>
      <c r="D1169" s="231"/>
      <c r="E1169" s="232">
        <v>1</v>
      </c>
      <c r="F1169" s="232">
        <v>3</v>
      </c>
      <c r="G1169" s="168">
        <v>3680.32</v>
      </c>
      <c r="H1169" s="169">
        <v>595</v>
      </c>
      <c r="I1169" s="170">
        <v>2</v>
      </c>
      <c r="J1169" s="171">
        <v>12</v>
      </c>
      <c r="K1169" s="233">
        <v>3680.32</v>
      </c>
      <c r="L1169" s="234">
        <v>595</v>
      </c>
    </row>
    <row r="1170" spans="1:12">
      <c r="A1170" s="187">
        <v>17</v>
      </c>
      <c r="B1170" s="188" t="s">
        <v>833</v>
      </c>
      <c r="C1170" s="188" t="s">
        <v>551</v>
      </c>
      <c r="D1170" s="189">
        <v>43279</v>
      </c>
      <c r="E1170" s="190">
        <v>1</v>
      </c>
      <c r="F1170" s="190">
        <v>4</v>
      </c>
      <c r="G1170" s="168">
        <v>3092.41</v>
      </c>
      <c r="H1170" s="169">
        <v>533</v>
      </c>
      <c r="I1170" s="170">
        <v>14</v>
      </c>
      <c r="J1170" s="171">
        <v>71</v>
      </c>
      <c r="K1170" s="191">
        <v>3092.41</v>
      </c>
      <c r="L1170" s="192">
        <v>533</v>
      </c>
    </row>
    <row r="1171" spans="1:12">
      <c r="A1171" s="229">
        <v>18</v>
      </c>
      <c r="B1171" s="230" t="s">
        <v>779</v>
      </c>
      <c r="C1171" s="230" t="s">
        <v>780</v>
      </c>
      <c r="D1171" s="231">
        <v>43265</v>
      </c>
      <c r="E1171" s="232">
        <v>3</v>
      </c>
      <c r="F1171" s="232">
        <v>18</v>
      </c>
      <c r="G1171" s="168">
        <v>3067.53</v>
      </c>
      <c r="H1171" s="169">
        <v>628</v>
      </c>
      <c r="I1171" s="170">
        <v>25</v>
      </c>
      <c r="J1171" s="171">
        <v>79</v>
      </c>
      <c r="K1171" s="233">
        <v>42453.2599999999</v>
      </c>
      <c r="L1171" s="234">
        <v>8685</v>
      </c>
    </row>
    <row r="1172" spans="1:12">
      <c r="A1172" s="229">
        <v>19</v>
      </c>
      <c r="B1172" s="230" t="s">
        <v>834</v>
      </c>
      <c r="C1172" s="230" t="s">
        <v>132</v>
      </c>
      <c r="D1172" s="231">
        <v>43279</v>
      </c>
      <c r="E1172" s="232">
        <v>1</v>
      </c>
      <c r="F1172" s="232">
        <v>4</v>
      </c>
      <c r="G1172" s="168">
        <v>2924.24</v>
      </c>
      <c r="H1172" s="169">
        <v>532</v>
      </c>
      <c r="I1172" s="170">
        <v>9</v>
      </c>
      <c r="J1172" s="171">
        <v>56</v>
      </c>
      <c r="K1172" s="233">
        <v>2924.24</v>
      </c>
      <c r="L1172" s="234">
        <v>532</v>
      </c>
    </row>
    <row r="1173" spans="1:12">
      <c r="A1173" s="229">
        <v>20</v>
      </c>
      <c r="B1173" s="230" t="s">
        <v>806</v>
      </c>
      <c r="C1173" s="230" t="s">
        <v>28</v>
      </c>
      <c r="D1173" s="231">
        <v>43272</v>
      </c>
      <c r="E1173" s="232">
        <v>2</v>
      </c>
      <c r="F1173" s="232">
        <v>11</v>
      </c>
      <c r="G1173" s="168">
        <v>2325.81</v>
      </c>
      <c r="H1173" s="169">
        <v>448</v>
      </c>
      <c r="I1173" s="170">
        <v>7</v>
      </c>
      <c r="J1173" s="171">
        <v>53</v>
      </c>
      <c r="K1173" s="233">
        <v>6026.92</v>
      </c>
      <c r="L1173" s="234">
        <v>1173</v>
      </c>
    </row>
    <row r="1174" spans="1:12">
      <c r="A1174" s="229">
        <v>21</v>
      </c>
      <c r="B1174" s="230" t="s">
        <v>805</v>
      </c>
      <c r="C1174" s="230" t="s">
        <v>28</v>
      </c>
      <c r="D1174" s="231">
        <v>43272</v>
      </c>
      <c r="E1174" s="232">
        <v>2</v>
      </c>
      <c r="F1174" s="232">
        <v>11</v>
      </c>
      <c r="G1174" s="168">
        <v>1989.42</v>
      </c>
      <c r="H1174" s="169">
        <v>341</v>
      </c>
      <c r="I1174" s="170">
        <v>3</v>
      </c>
      <c r="J1174" s="171">
        <v>36</v>
      </c>
      <c r="K1174" s="233">
        <v>5645.04</v>
      </c>
      <c r="L1174" s="234">
        <v>1012</v>
      </c>
    </row>
    <row r="1175" spans="1:12">
      <c r="A1175" s="187">
        <v>22</v>
      </c>
      <c r="B1175" s="188" t="s">
        <v>835</v>
      </c>
      <c r="C1175" s="188" t="s">
        <v>28</v>
      </c>
      <c r="D1175" s="189">
        <v>43279</v>
      </c>
      <c r="E1175" s="190">
        <v>1</v>
      </c>
      <c r="F1175" s="190">
        <v>4</v>
      </c>
      <c r="G1175" s="168">
        <v>1833.12</v>
      </c>
      <c r="H1175" s="169">
        <v>327</v>
      </c>
      <c r="I1175" s="170">
        <v>13</v>
      </c>
      <c r="J1175" s="171">
        <v>85</v>
      </c>
      <c r="K1175" s="191">
        <v>1833.12</v>
      </c>
      <c r="L1175" s="192">
        <v>327</v>
      </c>
    </row>
    <row r="1176" spans="1:12">
      <c r="A1176" s="229">
        <v>23</v>
      </c>
      <c r="B1176" s="230" t="s">
        <v>662</v>
      </c>
      <c r="C1176" s="230" t="s">
        <v>133</v>
      </c>
      <c r="D1176" s="231">
        <v>43230</v>
      </c>
      <c r="E1176" s="232">
        <v>8</v>
      </c>
      <c r="F1176" s="232">
        <v>53</v>
      </c>
      <c r="G1176" s="168">
        <v>1635.5</v>
      </c>
      <c r="H1176" s="169">
        <v>347</v>
      </c>
      <c r="I1176" s="170">
        <v>12</v>
      </c>
      <c r="J1176" s="171">
        <v>37</v>
      </c>
      <c r="K1176" s="233">
        <v>241989.66000000201</v>
      </c>
      <c r="L1176" s="234">
        <v>48987</v>
      </c>
    </row>
    <row r="1177" spans="1:12">
      <c r="A1177" s="229">
        <v>24</v>
      </c>
      <c r="B1177" s="230" t="s">
        <v>755</v>
      </c>
      <c r="C1177" s="230" t="s">
        <v>756</v>
      </c>
      <c r="D1177" s="231">
        <v>43258</v>
      </c>
      <c r="E1177" s="232">
        <v>4</v>
      </c>
      <c r="F1177" s="232">
        <v>25</v>
      </c>
      <c r="G1177" s="168">
        <v>1357.15</v>
      </c>
      <c r="H1177" s="169">
        <v>266</v>
      </c>
      <c r="I1177" s="170">
        <v>13</v>
      </c>
      <c r="J1177" s="171">
        <v>36</v>
      </c>
      <c r="K1177" s="233">
        <v>52805.8299999999</v>
      </c>
      <c r="L1177" s="234">
        <v>10267</v>
      </c>
    </row>
    <row r="1178" spans="1:12">
      <c r="A1178" s="229">
        <v>25</v>
      </c>
      <c r="B1178" s="230" t="s">
        <v>807</v>
      </c>
      <c r="C1178" s="230" t="s">
        <v>808</v>
      </c>
      <c r="D1178" s="231">
        <v>43272</v>
      </c>
      <c r="E1178" s="232">
        <v>2</v>
      </c>
      <c r="F1178" s="232">
        <v>11</v>
      </c>
      <c r="G1178" s="168">
        <v>1091.5</v>
      </c>
      <c r="H1178" s="169">
        <v>225</v>
      </c>
      <c r="I1178" s="170">
        <v>3</v>
      </c>
      <c r="J1178" s="171">
        <v>22</v>
      </c>
      <c r="K1178" s="233">
        <v>4296.5</v>
      </c>
      <c r="L1178" s="234">
        <v>994</v>
      </c>
    </row>
    <row r="1179" spans="1:12">
      <c r="A1179" s="229">
        <v>26</v>
      </c>
      <c r="B1179" s="230" t="s">
        <v>781</v>
      </c>
      <c r="C1179" s="230" t="s">
        <v>134</v>
      </c>
      <c r="D1179" s="231">
        <v>43265</v>
      </c>
      <c r="E1179" s="232">
        <v>3</v>
      </c>
      <c r="F1179" s="232">
        <v>18</v>
      </c>
      <c r="G1179" s="168">
        <v>750.52</v>
      </c>
      <c r="H1179" s="169">
        <v>132</v>
      </c>
      <c r="I1179" s="170">
        <v>3</v>
      </c>
      <c r="J1179" s="171">
        <v>17</v>
      </c>
      <c r="K1179" s="233">
        <v>11681.45</v>
      </c>
      <c r="L1179" s="234">
        <v>2123</v>
      </c>
    </row>
    <row r="1180" spans="1:12">
      <c r="A1180" s="229">
        <v>27</v>
      </c>
      <c r="B1180" s="230" t="s">
        <v>603</v>
      </c>
      <c r="C1180" s="230" t="s">
        <v>28</v>
      </c>
      <c r="D1180" s="231">
        <v>43215</v>
      </c>
      <c r="E1180" s="232">
        <v>10</v>
      </c>
      <c r="F1180" s="232">
        <v>68</v>
      </c>
      <c r="G1180" s="168">
        <v>660.1</v>
      </c>
      <c r="H1180" s="169">
        <v>119</v>
      </c>
      <c r="I1180" s="170">
        <v>2</v>
      </c>
      <c r="J1180" s="171">
        <v>10</v>
      </c>
      <c r="K1180" s="233">
        <v>2416425.0800001002</v>
      </c>
      <c r="L1180" s="234">
        <v>407334</v>
      </c>
    </row>
    <row r="1181" spans="1:12">
      <c r="A1181" s="229">
        <v>28</v>
      </c>
      <c r="B1181" s="230" t="s">
        <v>730</v>
      </c>
      <c r="C1181" s="230" t="s">
        <v>133</v>
      </c>
      <c r="D1181" s="231">
        <v>43251</v>
      </c>
      <c r="E1181" s="232">
        <v>5</v>
      </c>
      <c r="F1181" s="232">
        <v>31</v>
      </c>
      <c r="G1181" s="168">
        <v>516.98</v>
      </c>
      <c r="H1181" s="169">
        <v>96</v>
      </c>
      <c r="I1181" s="170">
        <v>1</v>
      </c>
      <c r="J1181" s="171">
        <v>8</v>
      </c>
      <c r="K1181" s="233">
        <v>252325.070000003</v>
      </c>
      <c r="L1181" s="234">
        <v>46988</v>
      </c>
    </row>
    <row r="1182" spans="1:12">
      <c r="A1182" s="229">
        <v>29</v>
      </c>
      <c r="B1182" s="230" t="s">
        <v>629</v>
      </c>
      <c r="C1182" s="230" t="s">
        <v>28</v>
      </c>
      <c r="D1182" s="231">
        <v>43223</v>
      </c>
      <c r="E1182" s="232">
        <v>9</v>
      </c>
      <c r="F1182" s="232">
        <v>60</v>
      </c>
      <c r="G1182" s="168">
        <v>421.67</v>
      </c>
      <c r="H1182" s="169">
        <v>76</v>
      </c>
      <c r="I1182" s="170">
        <v>1</v>
      </c>
      <c r="J1182" s="171">
        <v>7</v>
      </c>
      <c r="K1182" s="233">
        <v>352236.85000000399</v>
      </c>
      <c r="L1182" s="234">
        <v>65897</v>
      </c>
    </row>
    <row r="1183" spans="1:12">
      <c r="A1183" s="229">
        <v>30</v>
      </c>
      <c r="B1183" s="230" t="s">
        <v>185</v>
      </c>
      <c r="C1183" s="230" t="s">
        <v>28</v>
      </c>
      <c r="D1183" s="231">
        <v>43090</v>
      </c>
      <c r="E1183" s="232">
        <v>21</v>
      </c>
      <c r="F1183" s="232">
        <v>143</v>
      </c>
      <c r="G1183" s="168">
        <v>410.400000000001</v>
      </c>
      <c r="H1183" s="169">
        <v>108</v>
      </c>
      <c r="I1183" s="170">
        <v>1</v>
      </c>
      <c r="J1183" s="171">
        <v>1</v>
      </c>
      <c r="K1183" s="233">
        <v>1598156</v>
      </c>
      <c r="L1183" s="234">
        <v>323345</v>
      </c>
    </row>
    <row r="1184" spans="1:12">
      <c r="A1184" s="229">
        <v>31</v>
      </c>
      <c r="B1184" s="230" t="s">
        <v>809</v>
      </c>
      <c r="C1184" s="230" t="s">
        <v>132</v>
      </c>
      <c r="D1184" s="231">
        <v>43272</v>
      </c>
      <c r="E1184" s="232">
        <v>2</v>
      </c>
      <c r="F1184" s="232">
        <v>11</v>
      </c>
      <c r="G1184" s="168">
        <v>380.82</v>
      </c>
      <c r="H1184" s="169">
        <v>72</v>
      </c>
      <c r="I1184" s="170">
        <v>4</v>
      </c>
      <c r="J1184" s="171">
        <v>18</v>
      </c>
      <c r="K1184" s="233">
        <v>1383.86</v>
      </c>
      <c r="L1184" s="234">
        <v>313</v>
      </c>
    </row>
    <row r="1185" spans="1:12">
      <c r="A1185" s="229">
        <v>32</v>
      </c>
      <c r="B1185" s="230" t="s">
        <v>754</v>
      </c>
      <c r="C1185" s="230" t="s">
        <v>28</v>
      </c>
      <c r="D1185" s="231">
        <v>43258</v>
      </c>
      <c r="E1185" s="232">
        <v>4</v>
      </c>
      <c r="F1185" s="232">
        <v>25</v>
      </c>
      <c r="G1185" s="168">
        <v>318</v>
      </c>
      <c r="H1185" s="169">
        <v>56</v>
      </c>
      <c r="I1185" s="170">
        <v>2</v>
      </c>
      <c r="J1185" s="171">
        <v>13</v>
      </c>
      <c r="K1185" s="233">
        <v>48343.799999999799</v>
      </c>
      <c r="L1185" s="234">
        <v>8973</v>
      </c>
    </row>
    <row r="1186" spans="1:12">
      <c r="A1186" s="229">
        <v>33</v>
      </c>
      <c r="B1186" s="230" t="s">
        <v>759</v>
      </c>
      <c r="C1186" s="230" t="s">
        <v>341</v>
      </c>
      <c r="D1186" s="231">
        <v>43258</v>
      </c>
      <c r="E1186" s="232">
        <v>4</v>
      </c>
      <c r="F1186" s="232">
        <v>25</v>
      </c>
      <c r="G1186" s="168">
        <v>264.39999999999998</v>
      </c>
      <c r="H1186" s="169">
        <v>45</v>
      </c>
      <c r="I1186" s="170">
        <v>1</v>
      </c>
      <c r="J1186" s="171">
        <v>4</v>
      </c>
      <c r="K1186" s="233">
        <v>18385.830000000002</v>
      </c>
      <c r="L1186" s="234">
        <v>3652</v>
      </c>
    </row>
    <row r="1187" spans="1:12">
      <c r="A1187" s="229">
        <v>34</v>
      </c>
      <c r="B1187" s="230" t="s">
        <v>615</v>
      </c>
      <c r="C1187" s="230" t="s">
        <v>616</v>
      </c>
      <c r="D1187" s="231">
        <v>43215</v>
      </c>
      <c r="E1187" s="232">
        <v>10</v>
      </c>
      <c r="F1187" s="232">
        <v>68</v>
      </c>
      <c r="G1187" s="168">
        <v>213</v>
      </c>
      <c r="H1187" s="169">
        <v>42</v>
      </c>
      <c r="I1187" s="170">
        <v>1</v>
      </c>
      <c r="J1187" s="171">
        <v>4</v>
      </c>
      <c r="K1187" s="233">
        <v>78798.109999999695</v>
      </c>
      <c r="L1187" s="234">
        <v>14820</v>
      </c>
    </row>
    <row r="1188" spans="1:12">
      <c r="A1188" s="229">
        <v>35</v>
      </c>
      <c r="B1188" s="230" t="s">
        <v>836</v>
      </c>
      <c r="C1188" s="230" t="s">
        <v>551</v>
      </c>
      <c r="D1188" s="231">
        <v>17453</v>
      </c>
      <c r="E1188" s="232">
        <v>5</v>
      </c>
      <c r="F1188" s="232">
        <v>29</v>
      </c>
      <c r="G1188" s="168">
        <v>165</v>
      </c>
      <c r="H1188" s="169">
        <v>74</v>
      </c>
      <c r="I1188" s="170">
        <v>1</v>
      </c>
      <c r="J1188" s="171">
        <v>1</v>
      </c>
      <c r="K1188" s="233">
        <v>14301.75</v>
      </c>
      <c r="L1188" s="234">
        <v>3073</v>
      </c>
    </row>
    <row r="1189" spans="1:12">
      <c r="A1189" s="229">
        <v>36</v>
      </c>
      <c r="B1189" s="230" t="s">
        <v>837</v>
      </c>
      <c r="C1189" s="230" t="s">
        <v>838</v>
      </c>
      <c r="D1189" s="231">
        <v>43265</v>
      </c>
      <c r="E1189" s="232">
        <v>3</v>
      </c>
      <c r="F1189" s="232">
        <v>17</v>
      </c>
      <c r="G1189" s="168">
        <v>119</v>
      </c>
      <c r="H1189" s="169">
        <v>26</v>
      </c>
      <c r="I1189" s="170">
        <v>1</v>
      </c>
      <c r="J1189" s="171">
        <v>3</v>
      </c>
      <c r="K1189" s="233">
        <v>2428.5</v>
      </c>
      <c r="L1189" s="234">
        <v>662</v>
      </c>
    </row>
    <row r="1190" spans="1:12">
      <c r="A1190" s="229">
        <v>37</v>
      </c>
      <c r="B1190" s="230" t="s">
        <v>839</v>
      </c>
      <c r="C1190" s="230" t="s">
        <v>400</v>
      </c>
      <c r="D1190" s="231">
        <v>42481</v>
      </c>
      <c r="E1190" s="232">
        <v>2</v>
      </c>
      <c r="F1190" s="232">
        <v>12</v>
      </c>
      <c r="G1190" s="168">
        <v>109</v>
      </c>
      <c r="H1190" s="169">
        <v>27</v>
      </c>
      <c r="I1190" s="170">
        <v>1</v>
      </c>
      <c r="J1190" s="171">
        <v>2</v>
      </c>
      <c r="K1190" s="233">
        <v>3388</v>
      </c>
      <c r="L1190" s="234">
        <v>1161</v>
      </c>
    </row>
    <row r="1191" spans="1:12">
      <c r="A1191" s="229">
        <v>38</v>
      </c>
      <c r="B1191" s="230" t="s">
        <v>840</v>
      </c>
      <c r="C1191" s="230" t="s">
        <v>132</v>
      </c>
      <c r="D1191" s="231">
        <v>42558</v>
      </c>
      <c r="E1191" s="232">
        <v>6</v>
      </c>
      <c r="F1191" s="232">
        <v>40</v>
      </c>
      <c r="G1191" s="168">
        <v>103.7</v>
      </c>
      <c r="H1191" s="169">
        <v>74</v>
      </c>
      <c r="I1191" s="170">
        <v>3</v>
      </c>
      <c r="J1191" s="171">
        <v>3</v>
      </c>
      <c r="K1191" s="233">
        <v>3381.45</v>
      </c>
      <c r="L1191" s="234">
        <v>858</v>
      </c>
    </row>
    <row r="1192" spans="1:12">
      <c r="A1192" s="229">
        <v>39</v>
      </c>
      <c r="B1192" s="230" t="s">
        <v>399</v>
      </c>
      <c r="C1192" s="230" t="s">
        <v>400</v>
      </c>
      <c r="D1192" s="231">
        <v>43153</v>
      </c>
      <c r="E1192" s="232">
        <v>10</v>
      </c>
      <c r="F1192" s="232">
        <v>67</v>
      </c>
      <c r="G1192" s="168">
        <v>101.5</v>
      </c>
      <c r="H1192" s="169">
        <v>38</v>
      </c>
      <c r="I1192" s="170">
        <v>2</v>
      </c>
      <c r="J1192" s="171">
        <v>3</v>
      </c>
      <c r="K1192" s="233">
        <v>134495.75</v>
      </c>
      <c r="L1192" s="234">
        <v>27572</v>
      </c>
    </row>
    <row r="1193" spans="1:12">
      <c r="A1193" s="229">
        <v>40</v>
      </c>
      <c r="B1193" s="230" t="s">
        <v>841</v>
      </c>
      <c r="C1193" s="230" t="s">
        <v>842</v>
      </c>
      <c r="D1193" s="231">
        <v>43237</v>
      </c>
      <c r="E1193" s="232">
        <v>3</v>
      </c>
      <c r="F1193" s="232">
        <v>15</v>
      </c>
      <c r="G1193" s="168">
        <v>100</v>
      </c>
      <c r="H1193" s="169">
        <v>25</v>
      </c>
      <c r="I1193" s="170">
        <v>1</v>
      </c>
      <c r="J1193" s="171">
        <v>1</v>
      </c>
      <c r="K1193" s="233">
        <v>912.25</v>
      </c>
      <c r="L1193" s="234">
        <v>305</v>
      </c>
    </row>
    <row r="1194" spans="1:12">
      <c r="A1194" s="175"/>
      <c r="B1194" s="177"/>
      <c r="C1194" s="177" t="s">
        <v>127</v>
      </c>
      <c r="D1194" s="173" t="s">
        <v>127</v>
      </c>
      <c r="E1194" s="174" t="s">
        <v>127</v>
      </c>
      <c r="F1194" s="175" t="s">
        <v>127</v>
      </c>
      <c r="G1194" s="176" t="s">
        <v>127</v>
      </c>
      <c r="H1194" s="175" t="s">
        <v>127</v>
      </c>
      <c r="I1194" s="177" t="s">
        <v>127</v>
      </c>
      <c r="J1194" s="178" t="s">
        <v>127</v>
      </c>
      <c r="K1194" s="174" t="s">
        <v>127</v>
      </c>
      <c r="L1194" s="175" t="s">
        <v>127</v>
      </c>
    </row>
    <row r="1195" spans="1:12">
      <c r="A1195" s="561" t="s">
        <v>843</v>
      </c>
      <c r="B1195" s="561"/>
      <c r="C1195" s="172"/>
      <c r="D1195" s="173"/>
      <c r="E1195" s="174"/>
      <c r="F1195" s="175"/>
      <c r="G1195" s="176"/>
      <c r="H1195" s="175"/>
      <c r="I1195" s="177"/>
      <c r="J1195" s="41"/>
      <c r="K1195" s="174"/>
      <c r="L1195" s="175"/>
    </row>
    <row r="1196" spans="1:12" ht="15.75">
      <c r="A1196" s="560" t="s">
        <v>875</v>
      </c>
      <c r="B1196" s="560"/>
      <c r="C1196" s="560"/>
      <c r="D1196" s="560"/>
      <c r="E1196" s="560"/>
      <c r="F1196" s="560"/>
      <c r="G1196" s="560"/>
      <c r="H1196" s="560"/>
      <c r="I1196" s="560"/>
      <c r="J1196" s="560"/>
      <c r="K1196" s="560"/>
      <c r="L1196" s="560"/>
    </row>
    <row r="1197" spans="1:12" ht="15">
      <c r="A1197" s="165"/>
      <c r="B1197" s="165"/>
      <c r="C1197" s="165"/>
      <c r="D1197" s="165"/>
      <c r="E1197" s="166"/>
      <c r="F1197" s="166"/>
      <c r="G1197" s="166"/>
      <c r="H1197" s="166"/>
      <c r="I1197" s="165"/>
      <c r="J1197" s="167"/>
      <c r="K1197" s="165"/>
      <c r="L1197" s="165"/>
    </row>
    <row r="1198" spans="1:12">
      <c r="A1198" s="562" t="s">
        <v>250</v>
      </c>
      <c r="B1198" s="562"/>
      <c r="C1198" s="562"/>
      <c r="D1198" s="562"/>
      <c r="E1198" s="563" t="s">
        <v>14</v>
      </c>
      <c r="F1198" s="563"/>
      <c r="G1198" s="564" t="s">
        <v>982</v>
      </c>
      <c r="H1198" s="564"/>
      <c r="I1198" s="564"/>
      <c r="J1198" s="564"/>
      <c r="K1198" s="565" t="s">
        <v>248</v>
      </c>
      <c r="L1198" s="565"/>
    </row>
    <row r="1199" spans="1:12" ht="24">
      <c r="A1199" s="395" t="s">
        <v>9</v>
      </c>
      <c r="B1199" s="148" t="s">
        <v>246</v>
      </c>
      <c r="C1199" s="148" t="s">
        <v>247</v>
      </c>
      <c r="D1199" s="235" t="s">
        <v>16</v>
      </c>
      <c r="E1199" s="396" t="s">
        <v>18</v>
      </c>
      <c r="F1199" s="396" t="s">
        <v>17</v>
      </c>
      <c r="G1199" s="151" t="s">
        <v>19</v>
      </c>
      <c r="H1199" s="152" t="s">
        <v>4</v>
      </c>
      <c r="I1199" s="236" t="s">
        <v>8</v>
      </c>
      <c r="J1199" s="154" t="s">
        <v>20</v>
      </c>
      <c r="K1199" s="397" t="s">
        <v>19</v>
      </c>
      <c r="L1199" s="395" t="s">
        <v>4</v>
      </c>
    </row>
    <row r="1200" spans="1:12">
      <c r="A1200" s="229">
        <v>1</v>
      </c>
      <c r="B1200" s="230" t="s">
        <v>826</v>
      </c>
      <c r="C1200" s="230" t="s">
        <v>28</v>
      </c>
      <c r="D1200" s="231">
        <v>43279</v>
      </c>
      <c r="E1200" s="232">
        <v>2</v>
      </c>
      <c r="F1200" s="232">
        <v>11</v>
      </c>
      <c r="G1200" s="168">
        <v>408997.71</v>
      </c>
      <c r="H1200" s="169">
        <v>75907</v>
      </c>
      <c r="I1200" s="170">
        <v>133</v>
      </c>
      <c r="J1200" s="171">
        <v>1541</v>
      </c>
      <c r="K1200" s="233">
        <v>1534812.98</v>
      </c>
      <c r="L1200" s="234">
        <v>285395</v>
      </c>
    </row>
    <row r="1201" spans="1:12">
      <c r="A1201" s="229">
        <v>2</v>
      </c>
      <c r="B1201" s="230" t="s">
        <v>800</v>
      </c>
      <c r="C1201" s="230" t="s">
        <v>28</v>
      </c>
      <c r="D1201" s="231">
        <v>43272</v>
      </c>
      <c r="E1201" s="232">
        <v>3</v>
      </c>
      <c r="F1201" s="232">
        <v>18</v>
      </c>
      <c r="G1201" s="168">
        <v>80475.619999999893</v>
      </c>
      <c r="H1201" s="169">
        <v>14841</v>
      </c>
      <c r="I1201" s="170">
        <v>72</v>
      </c>
      <c r="J1201" s="171">
        <v>784</v>
      </c>
      <c r="K1201" s="233">
        <v>532913.95000000298</v>
      </c>
      <c r="L1201" s="234">
        <v>99383</v>
      </c>
    </row>
    <row r="1202" spans="1:12">
      <c r="A1202" s="229">
        <v>3</v>
      </c>
      <c r="B1202" s="230" t="s">
        <v>753</v>
      </c>
      <c r="C1202" s="230" t="s">
        <v>205</v>
      </c>
      <c r="D1202" s="231">
        <v>43258</v>
      </c>
      <c r="E1202" s="232">
        <v>5</v>
      </c>
      <c r="F1202" s="232">
        <v>32</v>
      </c>
      <c r="G1202" s="168">
        <v>60051.6</v>
      </c>
      <c r="H1202" s="169">
        <v>11037</v>
      </c>
      <c r="I1202" s="170">
        <v>61</v>
      </c>
      <c r="J1202" s="171">
        <v>590</v>
      </c>
      <c r="K1202" s="233">
        <v>1432824.3699999901</v>
      </c>
      <c r="L1202" s="234">
        <v>246008</v>
      </c>
    </row>
    <row r="1203" spans="1:12">
      <c r="A1203" s="187">
        <v>4</v>
      </c>
      <c r="B1203" s="188" t="s">
        <v>856</v>
      </c>
      <c r="C1203" s="188" t="s">
        <v>28</v>
      </c>
      <c r="D1203" s="189">
        <v>43286</v>
      </c>
      <c r="E1203" s="190">
        <v>1</v>
      </c>
      <c r="F1203" s="190">
        <v>4</v>
      </c>
      <c r="G1203" s="168">
        <v>59199.3</v>
      </c>
      <c r="H1203" s="169">
        <v>10950</v>
      </c>
      <c r="I1203" s="170">
        <v>58</v>
      </c>
      <c r="J1203" s="171">
        <v>770</v>
      </c>
      <c r="K1203" s="191">
        <v>59199.299999999901</v>
      </c>
      <c r="L1203" s="192">
        <v>10950</v>
      </c>
    </row>
    <row r="1204" spans="1:12">
      <c r="A1204" s="229">
        <v>5</v>
      </c>
      <c r="B1204" s="230" t="s">
        <v>827</v>
      </c>
      <c r="C1204" s="230" t="s">
        <v>828</v>
      </c>
      <c r="D1204" s="231">
        <v>43279</v>
      </c>
      <c r="E1204" s="232">
        <v>2</v>
      </c>
      <c r="F1204" s="232">
        <v>11</v>
      </c>
      <c r="G1204" s="168">
        <v>27963.03</v>
      </c>
      <c r="H1204" s="169">
        <v>5066</v>
      </c>
      <c r="I1204" s="170">
        <v>58</v>
      </c>
      <c r="J1204" s="171">
        <v>433</v>
      </c>
      <c r="K1204" s="233">
        <v>121413.91</v>
      </c>
      <c r="L1204" s="234">
        <v>22182</v>
      </c>
    </row>
    <row r="1205" spans="1:12">
      <c r="A1205" s="187">
        <v>6</v>
      </c>
      <c r="B1205" s="188" t="s">
        <v>857</v>
      </c>
      <c r="C1205" s="188" t="s">
        <v>133</v>
      </c>
      <c r="D1205" s="189">
        <v>43286</v>
      </c>
      <c r="E1205" s="190">
        <v>1</v>
      </c>
      <c r="F1205" s="190">
        <v>4</v>
      </c>
      <c r="G1205" s="168">
        <v>27641.77</v>
      </c>
      <c r="H1205" s="169">
        <v>5032</v>
      </c>
      <c r="I1205" s="170">
        <v>36</v>
      </c>
      <c r="J1205" s="171">
        <v>558</v>
      </c>
      <c r="K1205" s="191">
        <v>27641.77</v>
      </c>
      <c r="L1205" s="192">
        <v>5032</v>
      </c>
    </row>
    <row r="1206" spans="1:12">
      <c r="A1206" s="187">
        <v>7</v>
      </c>
      <c r="B1206" s="188" t="s">
        <v>858</v>
      </c>
      <c r="C1206" s="188" t="s">
        <v>29</v>
      </c>
      <c r="D1206" s="189">
        <v>43286</v>
      </c>
      <c r="E1206" s="190">
        <v>1</v>
      </c>
      <c r="F1206" s="190">
        <v>4</v>
      </c>
      <c r="G1206" s="168">
        <v>20118.02</v>
      </c>
      <c r="H1206" s="169">
        <v>3672</v>
      </c>
      <c r="I1206" s="170">
        <v>36</v>
      </c>
      <c r="J1206" s="171">
        <v>492</v>
      </c>
      <c r="K1206" s="191">
        <v>20118.02</v>
      </c>
      <c r="L1206" s="192">
        <v>3672</v>
      </c>
    </row>
    <row r="1207" spans="1:12">
      <c r="A1207" s="229">
        <v>8</v>
      </c>
      <c r="B1207" s="230" t="s">
        <v>801</v>
      </c>
      <c r="C1207" s="230" t="s">
        <v>132</v>
      </c>
      <c r="D1207" s="231">
        <v>43272</v>
      </c>
      <c r="E1207" s="232">
        <v>3</v>
      </c>
      <c r="F1207" s="232">
        <v>18</v>
      </c>
      <c r="G1207" s="168">
        <v>18102.23</v>
      </c>
      <c r="H1207" s="169">
        <v>2990</v>
      </c>
      <c r="I1207" s="170">
        <v>25</v>
      </c>
      <c r="J1207" s="171">
        <v>216</v>
      </c>
      <c r="K1207" s="233">
        <v>162079.51</v>
      </c>
      <c r="L1207" s="234">
        <v>28759</v>
      </c>
    </row>
    <row r="1208" spans="1:12">
      <c r="A1208" s="187">
        <v>9</v>
      </c>
      <c r="B1208" s="188" t="s">
        <v>859</v>
      </c>
      <c r="C1208" s="188" t="s">
        <v>31</v>
      </c>
      <c r="D1208" s="189">
        <v>43286</v>
      </c>
      <c r="E1208" s="190">
        <v>1</v>
      </c>
      <c r="F1208" s="190">
        <v>4</v>
      </c>
      <c r="G1208" s="168">
        <v>10642.84</v>
      </c>
      <c r="H1208" s="169">
        <v>1986</v>
      </c>
      <c r="I1208" s="170">
        <v>30</v>
      </c>
      <c r="J1208" s="171">
        <v>316</v>
      </c>
      <c r="K1208" s="191">
        <v>10642.84</v>
      </c>
      <c r="L1208" s="192">
        <v>1986</v>
      </c>
    </row>
    <row r="1209" spans="1:12">
      <c r="A1209" s="229">
        <v>10</v>
      </c>
      <c r="B1209" s="230" t="s">
        <v>678</v>
      </c>
      <c r="C1209" s="230" t="s">
        <v>28</v>
      </c>
      <c r="D1209" s="231">
        <v>43237</v>
      </c>
      <c r="E1209" s="232">
        <v>8</v>
      </c>
      <c r="F1209" s="232">
        <v>53</v>
      </c>
      <c r="G1209" s="168">
        <v>6919.45</v>
      </c>
      <c r="H1209" s="169">
        <v>1235</v>
      </c>
      <c r="I1209" s="170">
        <v>18</v>
      </c>
      <c r="J1209" s="171">
        <v>98</v>
      </c>
      <c r="K1209" s="233">
        <v>2125370.0799999898</v>
      </c>
      <c r="L1209" s="234">
        <v>380795</v>
      </c>
    </row>
    <row r="1210" spans="1:12">
      <c r="A1210" s="187">
        <v>11</v>
      </c>
      <c r="B1210" s="188" t="s">
        <v>860</v>
      </c>
      <c r="C1210" s="188" t="s">
        <v>35</v>
      </c>
      <c r="D1210" s="189">
        <v>43286</v>
      </c>
      <c r="E1210" s="190">
        <v>1</v>
      </c>
      <c r="F1210" s="190">
        <v>4</v>
      </c>
      <c r="G1210" s="168">
        <v>6544.24</v>
      </c>
      <c r="H1210" s="169">
        <v>1240</v>
      </c>
      <c r="I1210" s="170">
        <v>14</v>
      </c>
      <c r="J1210" s="171">
        <v>156</v>
      </c>
      <c r="K1210" s="191">
        <v>6544.24</v>
      </c>
      <c r="L1210" s="192">
        <v>1240</v>
      </c>
    </row>
    <row r="1211" spans="1:12">
      <c r="A1211" s="229">
        <v>12</v>
      </c>
      <c r="B1211" s="230" t="s">
        <v>775</v>
      </c>
      <c r="C1211" s="230" t="s">
        <v>28</v>
      </c>
      <c r="D1211" s="231">
        <v>43265</v>
      </c>
      <c r="E1211" s="232">
        <v>4</v>
      </c>
      <c r="F1211" s="232">
        <v>25</v>
      </c>
      <c r="G1211" s="168">
        <v>6302.75</v>
      </c>
      <c r="H1211" s="169">
        <v>1169</v>
      </c>
      <c r="I1211" s="170">
        <v>12</v>
      </c>
      <c r="J1211" s="171">
        <v>61</v>
      </c>
      <c r="K1211" s="233">
        <v>158264.51</v>
      </c>
      <c r="L1211" s="234">
        <v>29354</v>
      </c>
    </row>
    <row r="1212" spans="1:12">
      <c r="A1212" s="187">
        <v>13</v>
      </c>
      <c r="B1212" s="188" t="s">
        <v>861</v>
      </c>
      <c r="C1212" s="188" t="s">
        <v>132</v>
      </c>
      <c r="D1212" s="189">
        <v>43286</v>
      </c>
      <c r="E1212" s="190">
        <v>1</v>
      </c>
      <c r="F1212" s="190">
        <v>4</v>
      </c>
      <c r="G1212" s="168">
        <v>5142.0600000000004</v>
      </c>
      <c r="H1212" s="169">
        <v>955</v>
      </c>
      <c r="I1212" s="170">
        <v>13</v>
      </c>
      <c r="J1212" s="171">
        <v>133</v>
      </c>
      <c r="K1212" s="191">
        <v>5142.0600000000004</v>
      </c>
      <c r="L1212" s="192">
        <v>955</v>
      </c>
    </row>
    <row r="1213" spans="1:12">
      <c r="A1213" s="229">
        <v>14</v>
      </c>
      <c r="B1213" s="230" t="s">
        <v>803</v>
      </c>
      <c r="C1213" s="230" t="s">
        <v>804</v>
      </c>
      <c r="D1213" s="231">
        <v>43272</v>
      </c>
      <c r="E1213" s="232">
        <v>3</v>
      </c>
      <c r="F1213" s="232">
        <v>18</v>
      </c>
      <c r="G1213" s="168">
        <v>4744.33</v>
      </c>
      <c r="H1213" s="169">
        <v>824</v>
      </c>
      <c r="I1213" s="170">
        <v>9</v>
      </c>
      <c r="J1213" s="171">
        <v>65</v>
      </c>
      <c r="K1213" s="233">
        <v>36489.46</v>
      </c>
      <c r="L1213" s="234">
        <v>6612</v>
      </c>
    </row>
    <row r="1214" spans="1:12">
      <c r="A1214" s="229">
        <v>15</v>
      </c>
      <c r="B1214" s="230" t="s">
        <v>729</v>
      </c>
      <c r="C1214" s="230" t="s">
        <v>138</v>
      </c>
      <c r="D1214" s="231">
        <v>43251</v>
      </c>
      <c r="E1214" s="232">
        <v>6</v>
      </c>
      <c r="F1214" s="232">
        <v>39</v>
      </c>
      <c r="G1214" s="168">
        <v>3066.91</v>
      </c>
      <c r="H1214" s="169">
        <v>623</v>
      </c>
      <c r="I1214" s="170">
        <v>22</v>
      </c>
      <c r="J1214" s="171">
        <v>79</v>
      </c>
      <c r="K1214" s="233">
        <v>344791.37999999902</v>
      </c>
      <c r="L1214" s="234">
        <v>69102</v>
      </c>
    </row>
    <row r="1215" spans="1:12">
      <c r="A1215" s="187">
        <v>16</v>
      </c>
      <c r="B1215" s="188" t="s">
        <v>862</v>
      </c>
      <c r="C1215" s="188" t="s">
        <v>134</v>
      </c>
      <c r="D1215" s="189">
        <v>43286</v>
      </c>
      <c r="E1215" s="190">
        <v>1</v>
      </c>
      <c r="F1215" s="190">
        <v>4</v>
      </c>
      <c r="G1215" s="168">
        <v>3035.15</v>
      </c>
      <c r="H1215" s="169">
        <v>572</v>
      </c>
      <c r="I1215" s="170">
        <v>11</v>
      </c>
      <c r="J1215" s="171">
        <v>117</v>
      </c>
      <c r="K1215" s="191">
        <v>3035.15</v>
      </c>
      <c r="L1215" s="192">
        <v>572</v>
      </c>
    </row>
    <row r="1216" spans="1:12">
      <c r="A1216" s="187">
        <v>17</v>
      </c>
      <c r="B1216" s="188" t="s">
        <v>863</v>
      </c>
      <c r="C1216" s="188" t="s">
        <v>35</v>
      </c>
      <c r="D1216" s="189">
        <v>43286</v>
      </c>
      <c r="E1216" s="190">
        <v>1</v>
      </c>
      <c r="F1216" s="190">
        <v>4</v>
      </c>
      <c r="G1216" s="168">
        <v>2466.9499999999998</v>
      </c>
      <c r="H1216" s="169">
        <v>464</v>
      </c>
      <c r="I1216" s="170">
        <v>11</v>
      </c>
      <c r="J1216" s="171">
        <v>89</v>
      </c>
      <c r="K1216" s="191">
        <v>2466.9499999999998</v>
      </c>
      <c r="L1216" s="192">
        <v>464</v>
      </c>
    </row>
    <row r="1217" spans="1:12">
      <c r="A1217" s="229">
        <v>18</v>
      </c>
      <c r="B1217" s="230" t="s">
        <v>831</v>
      </c>
      <c r="C1217" s="230" t="s">
        <v>28</v>
      </c>
      <c r="D1217" s="231">
        <v>43279</v>
      </c>
      <c r="E1217" s="232">
        <v>2</v>
      </c>
      <c r="F1217" s="232">
        <v>11</v>
      </c>
      <c r="G1217" s="168">
        <v>2203.8000000000002</v>
      </c>
      <c r="H1217" s="169">
        <v>411</v>
      </c>
      <c r="I1217" s="170">
        <v>14</v>
      </c>
      <c r="J1217" s="171">
        <v>56</v>
      </c>
      <c r="K1217" s="233">
        <v>11773.76</v>
      </c>
      <c r="L1217" s="234">
        <v>2552</v>
      </c>
    </row>
    <row r="1218" spans="1:12">
      <c r="A1218" s="229">
        <v>19</v>
      </c>
      <c r="B1218" s="230" t="s">
        <v>829</v>
      </c>
      <c r="C1218" s="230" t="s">
        <v>830</v>
      </c>
      <c r="D1218" s="231">
        <v>43279</v>
      </c>
      <c r="E1218" s="232">
        <v>2</v>
      </c>
      <c r="F1218" s="232">
        <v>11</v>
      </c>
      <c r="G1218" s="168">
        <v>1487.67</v>
      </c>
      <c r="H1218" s="169">
        <v>261</v>
      </c>
      <c r="I1218" s="170">
        <v>12</v>
      </c>
      <c r="J1218" s="171">
        <v>38</v>
      </c>
      <c r="K1218" s="233">
        <v>11826.18</v>
      </c>
      <c r="L1218" s="234">
        <v>2314</v>
      </c>
    </row>
    <row r="1219" spans="1:12">
      <c r="A1219" s="229">
        <v>20</v>
      </c>
      <c r="B1219" s="230" t="s">
        <v>776</v>
      </c>
      <c r="C1219" s="230" t="s">
        <v>28</v>
      </c>
      <c r="D1219" s="231">
        <v>43265</v>
      </c>
      <c r="E1219" s="232">
        <v>4</v>
      </c>
      <c r="F1219" s="232">
        <v>25</v>
      </c>
      <c r="G1219" s="168">
        <v>1461.32</v>
      </c>
      <c r="H1219" s="169">
        <v>273</v>
      </c>
      <c r="I1219" s="170">
        <v>4</v>
      </c>
      <c r="J1219" s="171">
        <v>16</v>
      </c>
      <c r="K1219" s="233">
        <v>99797.749999999694</v>
      </c>
      <c r="L1219" s="234">
        <v>18647</v>
      </c>
    </row>
    <row r="1220" spans="1:12">
      <c r="A1220" s="187">
        <v>21</v>
      </c>
      <c r="B1220" s="188" t="s">
        <v>864</v>
      </c>
      <c r="C1220" s="188" t="s">
        <v>865</v>
      </c>
      <c r="D1220" s="189">
        <v>43286</v>
      </c>
      <c r="E1220" s="190">
        <v>1</v>
      </c>
      <c r="F1220" s="190">
        <v>4</v>
      </c>
      <c r="G1220" s="168">
        <v>1272.7</v>
      </c>
      <c r="H1220" s="169">
        <v>238</v>
      </c>
      <c r="I1220" s="170">
        <v>6</v>
      </c>
      <c r="J1220" s="171">
        <v>31</v>
      </c>
      <c r="K1220" s="191">
        <v>1902.7</v>
      </c>
      <c r="L1220" s="192">
        <v>366</v>
      </c>
    </row>
    <row r="1221" spans="1:12">
      <c r="A1221" s="229">
        <v>22</v>
      </c>
      <c r="B1221" s="230" t="s">
        <v>662</v>
      </c>
      <c r="C1221" s="230" t="s">
        <v>133</v>
      </c>
      <c r="D1221" s="231">
        <v>43230</v>
      </c>
      <c r="E1221" s="232">
        <v>9</v>
      </c>
      <c r="F1221" s="232">
        <v>60</v>
      </c>
      <c r="G1221" s="168">
        <v>1090.8499999999999</v>
      </c>
      <c r="H1221" s="169">
        <v>223</v>
      </c>
      <c r="I1221" s="170">
        <v>13</v>
      </c>
      <c r="J1221" s="171">
        <v>31</v>
      </c>
      <c r="K1221" s="233">
        <v>243954.41000000201</v>
      </c>
      <c r="L1221" s="234">
        <v>49420</v>
      </c>
    </row>
    <row r="1222" spans="1:12">
      <c r="A1222" s="229">
        <v>23</v>
      </c>
      <c r="B1222" s="230" t="s">
        <v>700</v>
      </c>
      <c r="C1222" s="230" t="s">
        <v>28</v>
      </c>
      <c r="D1222" s="231">
        <v>43244</v>
      </c>
      <c r="E1222" s="232">
        <v>7</v>
      </c>
      <c r="F1222" s="232">
        <v>46</v>
      </c>
      <c r="G1222" s="168">
        <v>986.54</v>
      </c>
      <c r="H1222" s="169">
        <v>196</v>
      </c>
      <c r="I1222" s="170">
        <v>5</v>
      </c>
      <c r="J1222" s="171">
        <v>14</v>
      </c>
      <c r="K1222" s="233">
        <v>656491.84999998496</v>
      </c>
      <c r="L1222" s="234">
        <v>109716</v>
      </c>
    </row>
    <row r="1223" spans="1:12">
      <c r="A1223" s="187">
        <v>24</v>
      </c>
      <c r="B1223" s="188" t="s">
        <v>866</v>
      </c>
      <c r="C1223" s="188" t="s">
        <v>526</v>
      </c>
      <c r="D1223" s="189">
        <v>43286</v>
      </c>
      <c r="E1223" s="190">
        <v>1</v>
      </c>
      <c r="F1223" s="190">
        <v>3</v>
      </c>
      <c r="G1223" s="168">
        <v>828</v>
      </c>
      <c r="H1223" s="169">
        <v>196</v>
      </c>
      <c r="I1223" s="170">
        <v>1</v>
      </c>
      <c r="J1223" s="171">
        <v>12</v>
      </c>
      <c r="K1223" s="191">
        <v>916</v>
      </c>
      <c r="L1223" s="192">
        <v>259</v>
      </c>
    </row>
    <row r="1224" spans="1:12">
      <c r="A1224" s="229">
        <v>25</v>
      </c>
      <c r="B1224" s="230" t="s">
        <v>802</v>
      </c>
      <c r="C1224" s="230" t="s">
        <v>28</v>
      </c>
      <c r="D1224" s="231">
        <v>43272</v>
      </c>
      <c r="E1224" s="232">
        <v>3</v>
      </c>
      <c r="F1224" s="232">
        <v>18</v>
      </c>
      <c r="G1224" s="168">
        <v>734.55</v>
      </c>
      <c r="H1224" s="169">
        <v>126</v>
      </c>
      <c r="I1224" s="170">
        <v>7</v>
      </c>
      <c r="J1224" s="171">
        <v>18</v>
      </c>
      <c r="K1224" s="233">
        <v>41417.39</v>
      </c>
      <c r="L1224" s="234">
        <v>7599</v>
      </c>
    </row>
    <row r="1225" spans="1:12">
      <c r="A1225" s="229">
        <v>26</v>
      </c>
      <c r="B1225" s="230" t="s">
        <v>779</v>
      </c>
      <c r="C1225" s="230" t="s">
        <v>780</v>
      </c>
      <c r="D1225" s="231">
        <v>43265</v>
      </c>
      <c r="E1225" s="232">
        <v>4</v>
      </c>
      <c r="F1225" s="232">
        <v>25</v>
      </c>
      <c r="G1225" s="168">
        <v>698.4</v>
      </c>
      <c r="H1225" s="169">
        <v>140</v>
      </c>
      <c r="I1225" s="170">
        <v>17</v>
      </c>
      <c r="J1225" s="171">
        <v>35</v>
      </c>
      <c r="K1225" s="233">
        <v>44697.9099999998</v>
      </c>
      <c r="L1225" s="234">
        <v>9147</v>
      </c>
    </row>
    <row r="1226" spans="1:12">
      <c r="A1226" s="229">
        <v>27</v>
      </c>
      <c r="B1226" s="230" t="s">
        <v>805</v>
      </c>
      <c r="C1226" s="230" t="s">
        <v>28</v>
      </c>
      <c r="D1226" s="231">
        <v>43272</v>
      </c>
      <c r="E1226" s="232">
        <v>3</v>
      </c>
      <c r="F1226" s="232">
        <v>17</v>
      </c>
      <c r="G1226" s="168">
        <v>684.4</v>
      </c>
      <c r="H1226" s="169">
        <v>118</v>
      </c>
      <c r="I1226" s="170">
        <v>3</v>
      </c>
      <c r="J1226" s="171">
        <v>9</v>
      </c>
      <c r="K1226" s="233">
        <v>7431.51</v>
      </c>
      <c r="L1226" s="234">
        <v>1346</v>
      </c>
    </row>
    <row r="1227" spans="1:12">
      <c r="A1227" s="229">
        <v>28</v>
      </c>
      <c r="B1227" s="230" t="s">
        <v>807</v>
      </c>
      <c r="C1227" s="230" t="s">
        <v>808</v>
      </c>
      <c r="D1227" s="231">
        <v>43272</v>
      </c>
      <c r="E1227" s="232">
        <v>3</v>
      </c>
      <c r="F1227" s="232">
        <v>17</v>
      </c>
      <c r="G1227" s="168">
        <v>657</v>
      </c>
      <c r="H1227" s="169">
        <v>131</v>
      </c>
      <c r="I1227" s="170">
        <v>2</v>
      </c>
      <c r="J1227" s="171">
        <v>11</v>
      </c>
      <c r="K1227" s="233">
        <v>5907.5</v>
      </c>
      <c r="L1227" s="234">
        <v>1316</v>
      </c>
    </row>
    <row r="1228" spans="1:12">
      <c r="A1228" s="229">
        <v>29</v>
      </c>
      <c r="B1228" s="230" t="s">
        <v>834</v>
      </c>
      <c r="C1228" s="230" t="s">
        <v>132</v>
      </c>
      <c r="D1228" s="231">
        <v>43279</v>
      </c>
      <c r="E1228" s="232">
        <v>2</v>
      </c>
      <c r="F1228" s="232">
        <v>11</v>
      </c>
      <c r="G1228" s="168">
        <v>627.9</v>
      </c>
      <c r="H1228" s="169">
        <v>118</v>
      </c>
      <c r="I1228" s="170">
        <v>5</v>
      </c>
      <c r="J1228" s="171">
        <v>19</v>
      </c>
      <c r="K1228" s="233">
        <v>5143.24</v>
      </c>
      <c r="L1228" s="234">
        <v>970</v>
      </c>
    </row>
    <row r="1229" spans="1:12">
      <c r="A1229" s="229">
        <v>30</v>
      </c>
      <c r="B1229" s="230" t="s">
        <v>777</v>
      </c>
      <c r="C1229" s="230" t="s">
        <v>778</v>
      </c>
      <c r="D1229" s="231">
        <v>43265</v>
      </c>
      <c r="E1229" s="232">
        <v>4</v>
      </c>
      <c r="F1229" s="232">
        <v>25</v>
      </c>
      <c r="G1229" s="168">
        <v>601.36</v>
      </c>
      <c r="H1229" s="169">
        <v>112</v>
      </c>
      <c r="I1229" s="170">
        <v>5</v>
      </c>
      <c r="J1229" s="171">
        <v>10</v>
      </c>
      <c r="K1229" s="233">
        <v>57713.119999999901</v>
      </c>
      <c r="L1229" s="234">
        <v>10820</v>
      </c>
    </row>
    <row r="1230" spans="1:12">
      <c r="A1230" s="229">
        <v>31</v>
      </c>
      <c r="B1230" s="230" t="s">
        <v>755</v>
      </c>
      <c r="C1230" s="230" t="s">
        <v>756</v>
      </c>
      <c r="D1230" s="231">
        <v>43258</v>
      </c>
      <c r="E1230" s="232">
        <v>5</v>
      </c>
      <c r="F1230" s="232">
        <v>32</v>
      </c>
      <c r="G1230" s="168">
        <v>504.3</v>
      </c>
      <c r="H1230" s="169">
        <v>102</v>
      </c>
      <c r="I1230" s="170">
        <v>5</v>
      </c>
      <c r="J1230" s="171">
        <v>13</v>
      </c>
      <c r="K1230" s="233">
        <v>53918.429999999898</v>
      </c>
      <c r="L1230" s="234">
        <v>10501</v>
      </c>
    </row>
    <row r="1231" spans="1:12">
      <c r="A1231" s="229">
        <v>32</v>
      </c>
      <c r="B1231" s="230" t="s">
        <v>832</v>
      </c>
      <c r="C1231" s="230" t="s">
        <v>150</v>
      </c>
      <c r="D1231" s="231"/>
      <c r="E1231" s="232">
        <v>1</v>
      </c>
      <c r="F1231" s="232">
        <v>4</v>
      </c>
      <c r="G1231" s="168">
        <v>446.18</v>
      </c>
      <c r="H1231" s="169">
        <v>71</v>
      </c>
      <c r="I1231" s="170">
        <v>1</v>
      </c>
      <c r="J1231" s="171">
        <v>1</v>
      </c>
      <c r="K1231" s="233">
        <v>4126.5</v>
      </c>
      <c r="L1231" s="234">
        <v>666</v>
      </c>
    </row>
    <row r="1232" spans="1:12">
      <c r="A1232" s="229">
        <v>33</v>
      </c>
      <c r="B1232" s="230" t="s">
        <v>835</v>
      </c>
      <c r="C1232" s="230" t="s">
        <v>28</v>
      </c>
      <c r="D1232" s="231">
        <v>43279</v>
      </c>
      <c r="E1232" s="232">
        <v>2</v>
      </c>
      <c r="F1232" s="232">
        <v>11</v>
      </c>
      <c r="G1232" s="168">
        <v>336.8</v>
      </c>
      <c r="H1232" s="169">
        <v>60</v>
      </c>
      <c r="I1232" s="170">
        <v>7</v>
      </c>
      <c r="J1232" s="171">
        <v>17</v>
      </c>
      <c r="K1232" s="233">
        <v>3201.85</v>
      </c>
      <c r="L1232" s="234">
        <v>574</v>
      </c>
    </row>
    <row r="1233" spans="1:12">
      <c r="A1233" s="229">
        <v>34</v>
      </c>
      <c r="B1233" s="230" t="s">
        <v>714</v>
      </c>
      <c r="C1233" s="230" t="s">
        <v>31</v>
      </c>
      <c r="D1233" s="231">
        <v>43244</v>
      </c>
      <c r="E1233" s="232">
        <v>5</v>
      </c>
      <c r="F1233" s="232">
        <v>29</v>
      </c>
      <c r="G1233" s="168">
        <v>233.8</v>
      </c>
      <c r="H1233" s="169">
        <v>48</v>
      </c>
      <c r="I1233" s="170">
        <v>1</v>
      </c>
      <c r="J1233" s="171">
        <v>1</v>
      </c>
      <c r="K1233" s="233">
        <v>9133.16</v>
      </c>
      <c r="L1233" s="234">
        <v>1699</v>
      </c>
    </row>
    <row r="1234" spans="1:12">
      <c r="A1234" s="229">
        <v>35</v>
      </c>
      <c r="B1234" s="230" t="s">
        <v>867</v>
      </c>
      <c r="C1234" s="230" t="s">
        <v>31</v>
      </c>
      <c r="D1234" s="231">
        <v>42999</v>
      </c>
      <c r="E1234" s="232">
        <v>9</v>
      </c>
      <c r="F1234" s="232">
        <v>57</v>
      </c>
      <c r="G1234" s="168">
        <v>140</v>
      </c>
      <c r="H1234" s="169">
        <v>60</v>
      </c>
      <c r="I1234" s="170">
        <v>1</v>
      </c>
      <c r="J1234" s="171">
        <v>1</v>
      </c>
      <c r="K1234" s="233">
        <v>36322.480000000003</v>
      </c>
      <c r="L1234" s="234">
        <v>7910</v>
      </c>
    </row>
    <row r="1235" spans="1:12">
      <c r="A1235" s="229">
        <v>36</v>
      </c>
      <c r="B1235" s="230" t="s">
        <v>868</v>
      </c>
      <c r="C1235" s="230" t="s">
        <v>368</v>
      </c>
      <c r="D1235" s="231"/>
      <c r="E1235" s="232">
        <v>2</v>
      </c>
      <c r="F1235" s="232">
        <v>12</v>
      </c>
      <c r="G1235" s="168">
        <v>87.5</v>
      </c>
      <c r="H1235" s="169">
        <v>23</v>
      </c>
      <c r="I1235" s="170">
        <v>1</v>
      </c>
      <c r="J1235" s="171">
        <v>3</v>
      </c>
      <c r="K1235" s="233">
        <v>2412.5</v>
      </c>
      <c r="L1235" s="234">
        <v>617</v>
      </c>
    </row>
    <row r="1236" spans="1:12">
      <c r="A1236" s="187">
        <v>37</v>
      </c>
      <c r="B1236" s="188" t="s">
        <v>869</v>
      </c>
      <c r="C1236" s="188" t="s">
        <v>870</v>
      </c>
      <c r="D1236" s="189">
        <v>43286</v>
      </c>
      <c r="E1236" s="190">
        <v>1</v>
      </c>
      <c r="F1236" s="190">
        <v>3</v>
      </c>
      <c r="G1236" s="168">
        <v>84.5</v>
      </c>
      <c r="H1236" s="169">
        <v>44</v>
      </c>
      <c r="I1236" s="170">
        <v>1</v>
      </c>
      <c r="J1236" s="171">
        <v>11</v>
      </c>
      <c r="K1236" s="191">
        <v>84.5</v>
      </c>
      <c r="L1236" s="192">
        <v>44</v>
      </c>
    </row>
    <row r="1237" spans="1:12">
      <c r="A1237" s="229">
        <v>38</v>
      </c>
      <c r="B1237" s="230" t="s">
        <v>871</v>
      </c>
      <c r="C1237" s="230" t="s">
        <v>400</v>
      </c>
      <c r="D1237" s="231">
        <v>42068</v>
      </c>
      <c r="E1237" s="232">
        <v>10</v>
      </c>
      <c r="F1237" s="232">
        <v>64</v>
      </c>
      <c r="G1237" s="168">
        <v>77</v>
      </c>
      <c r="H1237" s="169">
        <v>17</v>
      </c>
      <c r="I1237" s="170">
        <v>1</v>
      </c>
      <c r="J1237" s="171">
        <v>2</v>
      </c>
      <c r="K1237" s="233">
        <v>21589.75</v>
      </c>
      <c r="L1237" s="234">
        <v>5571</v>
      </c>
    </row>
    <row r="1238" spans="1:12">
      <c r="A1238" s="229">
        <v>39</v>
      </c>
      <c r="B1238" s="230" t="s">
        <v>872</v>
      </c>
      <c r="C1238" s="230" t="s">
        <v>526</v>
      </c>
      <c r="D1238" s="231">
        <v>34530</v>
      </c>
      <c r="E1238" s="232">
        <v>4</v>
      </c>
      <c r="F1238" s="232">
        <v>24</v>
      </c>
      <c r="G1238" s="168">
        <v>71</v>
      </c>
      <c r="H1238" s="169">
        <v>14</v>
      </c>
      <c r="I1238" s="170">
        <v>1</v>
      </c>
      <c r="J1238" s="171">
        <v>3</v>
      </c>
      <c r="K1238" s="233">
        <v>2319.25</v>
      </c>
      <c r="L1238" s="234">
        <v>563</v>
      </c>
    </row>
    <row r="1239" spans="1:12">
      <c r="A1239" s="229">
        <v>40</v>
      </c>
      <c r="B1239" s="230" t="s">
        <v>873</v>
      </c>
      <c r="C1239" s="230" t="s">
        <v>400</v>
      </c>
      <c r="D1239" s="231">
        <v>41116</v>
      </c>
      <c r="E1239" s="232">
        <v>11</v>
      </c>
      <c r="F1239" s="232">
        <v>75</v>
      </c>
      <c r="G1239" s="168">
        <v>65</v>
      </c>
      <c r="H1239" s="169">
        <v>21</v>
      </c>
      <c r="I1239" s="170">
        <v>1</v>
      </c>
      <c r="J1239" s="171">
        <v>2</v>
      </c>
      <c r="K1239" s="233">
        <v>16106.1</v>
      </c>
      <c r="L1239" s="234">
        <v>3807</v>
      </c>
    </row>
    <row r="1240" spans="1:12">
      <c r="A1240" s="175"/>
      <c r="B1240" s="177"/>
      <c r="C1240" s="177" t="s">
        <v>127</v>
      </c>
      <c r="D1240" s="173" t="s">
        <v>127</v>
      </c>
      <c r="E1240" s="174" t="s">
        <v>127</v>
      </c>
      <c r="F1240" s="175" t="s">
        <v>127</v>
      </c>
      <c r="G1240" s="176" t="s">
        <v>127</v>
      </c>
      <c r="H1240" s="175" t="s">
        <v>127</v>
      </c>
      <c r="I1240" s="177" t="s">
        <v>127</v>
      </c>
      <c r="J1240" s="178" t="s">
        <v>127</v>
      </c>
      <c r="K1240" s="174" t="s">
        <v>127</v>
      </c>
      <c r="L1240" s="175" t="s">
        <v>127</v>
      </c>
    </row>
    <row r="1241" spans="1:12">
      <c r="A1241" s="561" t="s">
        <v>874</v>
      </c>
      <c r="B1241" s="561"/>
      <c r="C1241" s="172"/>
      <c r="D1241" s="173"/>
      <c r="E1241" s="174"/>
      <c r="F1241" s="175"/>
      <c r="G1241" s="176"/>
      <c r="H1241" s="175"/>
      <c r="I1241" s="177"/>
      <c r="J1241" s="41"/>
      <c r="K1241" s="174"/>
      <c r="L1241" s="175"/>
    </row>
    <row r="1242" spans="1:12" ht="15.75">
      <c r="A1242" s="560" t="s">
        <v>902</v>
      </c>
      <c r="B1242" s="560"/>
      <c r="C1242" s="560"/>
      <c r="D1242" s="560"/>
      <c r="E1242" s="560"/>
      <c r="F1242" s="560"/>
      <c r="G1242" s="560"/>
      <c r="H1242" s="560"/>
      <c r="I1242" s="560"/>
      <c r="J1242" s="560"/>
      <c r="K1242" s="560"/>
      <c r="L1242" s="560"/>
    </row>
    <row r="1243" spans="1:12" ht="15">
      <c r="A1243" s="165"/>
      <c r="B1243" s="165"/>
      <c r="C1243" s="165"/>
      <c r="D1243" s="165"/>
      <c r="E1243" s="166"/>
      <c r="F1243" s="166"/>
      <c r="G1243" s="166"/>
      <c r="H1243" s="166"/>
      <c r="I1243" s="165"/>
      <c r="J1243" s="167"/>
      <c r="K1243" s="165"/>
      <c r="L1243" s="165"/>
    </row>
    <row r="1244" spans="1:12">
      <c r="A1244" s="562" t="s">
        <v>250</v>
      </c>
      <c r="B1244" s="562"/>
      <c r="C1244" s="562"/>
      <c r="D1244" s="562"/>
      <c r="E1244" s="563" t="s">
        <v>14</v>
      </c>
      <c r="F1244" s="563"/>
      <c r="G1244" s="564" t="s">
        <v>982</v>
      </c>
      <c r="H1244" s="564"/>
      <c r="I1244" s="564"/>
      <c r="J1244" s="564"/>
      <c r="K1244" s="565" t="s">
        <v>248</v>
      </c>
      <c r="L1244" s="565"/>
    </row>
    <row r="1245" spans="1:12" ht="24">
      <c r="A1245" s="400" t="s">
        <v>9</v>
      </c>
      <c r="B1245" s="148" t="s">
        <v>246</v>
      </c>
      <c r="C1245" s="148" t="s">
        <v>247</v>
      </c>
      <c r="D1245" s="235" t="s">
        <v>16</v>
      </c>
      <c r="E1245" s="401" t="s">
        <v>18</v>
      </c>
      <c r="F1245" s="401" t="s">
        <v>17</v>
      </c>
      <c r="G1245" s="151" t="s">
        <v>19</v>
      </c>
      <c r="H1245" s="152" t="s">
        <v>4</v>
      </c>
      <c r="I1245" s="236" t="s">
        <v>8</v>
      </c>
      <c r="J1245" s="154" t="s">
        <v>20</v>
      </c>
      <c r="K1245" s="402" t="s">
        <v>19</v>
      </c>
      <c r="L1245" s="400" t="s">
        <v>4</v>
      </c>
    </row>
    <row r="1246" spans="1:12">
      <c r="A1246" s="229">
        <v>1</v>
      </c>
      <c r="B1246" s="230" t="s">
        <v>826</v>
      </c>
      <c r="C1246" s="230" t="s">
        <v>28</v>
      </c>
      <c r="D1246" s="231">
        <v>43279</v>
      </c>
      <c r="E1246" s="232">
        <v>3</v>
      </c>
      <c r="F1246" s="232">
        <v>18</v>
      </c>
      <c r="G1246" s="168">
        <v>303862.260000001</v>
      </c>
      <c r="H1246" s="169">
        <v>58051</v>
      </c>
      <c r="I1246" s="170">
        <v>121</v>
      </c>
      <c r="J1246" s="171">
        <v>1328</v>
      </c>
      <c r="K1246" s="233">
        <v>2115354.1700000102</v>
      </c>
      <c r="L1246" s="234">
        <v>396706</v>
      </c>
    </row>
    <row r="1247" spans="1:12">
      <c r="A1247" s="187">
        <v>2</v>
      </c>
      <c r="B1247" s="188" t="s">
        <v>888</v>
      </c>
      <c r="C1247" s="188" t="s">
        <v>28</v>
      </c>
      <c r="D1247" s="189">
        <v>43293</v>
      </c>
      <c r="E1247" s="190">
        <v>1</v>
      </c>
      <c r="F1247" s="190">
        <v>4</v>
      </c>
      <c r="G1247" s="168">
        <v>245000.69</v>
      </c>
      <c r="H1247" s="169">
        <v>42186</v>
      </c>
      <c r="I1247" s="170">
        <v>80</v>
      </c>
      <c r="J1247" s="171">
        <v>1216</v>
      </c>
      <c r="K1247" s="191">
        <v>245000.69000000099</v>
      </c>
      <c r="L1247" s="192">
        <v>42186</v>
      </c>
    </row>
    <row r="1248" spans="1:12">
      <c r="A1248" s="229">
        <v>3</v>
      </c>
      <c r="B1248" s="230" t="s">
        <v>800</v>
      </c>
      <c r="C1248" s="230" t="s">
        <v>28</v>
      </c>
      <c r="D1248" s="231">
        <v>43272</v>
      </c>
      <c r="E1248" s="232">
        <v>4</v>
      </c>
      <c r="F1248" s="232">
        <v>25</v>
      </c>
      <c r="G1248" s="168">
        <v>65252.160000000003</v>
      </c>
      <c r="H1248" s="169">
        <v>11961</v>
      </c>
      <c r="I1248" s="170">
        <v>58</v>
      </c>
      <c r="J1248" s="171">
        <v>659</v>
      </c>
      <c r="K1248" s="233">
        <v>649939.60999999905</v>
      </c>
      <c r="L1248" s="234">
        <v>121097</v>
      </c>
    </row>
    <row r="1249" spans="1:12">
      <c r="A1249" s="229">
        <v>4</v>
      </c>
      <c r="B1249" s="230" t="s">
        <v>856</v>
      </c>
      <c r="C1249" s="230" t="s">
        <v>28</v>
      </c>
      <c r="D1249" s="231">
        <v>43286</v>
      </c>
      <c r="E1249" s="232">
        <v>2</v>
      </c>
      <c r="F1249" s="232">
        <v>11</v>
      </c>
      <c r="G1249" s="168">
        <v>45218.27</v>
      </c>
      <c r="H1249" s="169">
        <v>8347</v>
      </c>
      <c r="I1249" s="170">
        <v>60</v>
      </c>
      <c r="J1249" s="171">
        <v>574</v>
      </c>
      <c r="K1249" s="233">
        <v>144554.99</v>
      </c>
      <c r="L1249" s="234">
        <v>26971</v>
      </c>
    </row>
    <row r="1250" spans="1:12">
      <c r="A1250" s="229">
        <v>5</v>
      </c>
      <c r="B1250" s="230" t="s">
        <v>753</v>
      </c>
      <c r="C1250" s="230" t="s">
        <v>205</v>
      </c>
      <c r="D1250" s="231">
        <v>43258</v>
      </c>
      <c r="E1250" s="232">
        <v>6</v>
      </c>
      <c r="F1250" s="232">
        <v>39</v>
      </c>
      <c r="G1250" s="168">
        <v>42488.3299999999</v>
      </c>
      <c r="H1250" s="169">
        <v>7794</v>
      </c>
      <c r="I1250" s="170">
        <v>43</v>
      </c>
      <c r="J1250" s="171">
        <v>473</v>
      </c>
      <c r="K1250" s="233">
        <v>1515344.77999999</v>
      </c>
      <c r="L1250" s="234">
        <v>261666</v>
      </c>
    </row>
    <row r="1251" spans="1:12">
      <c r="A1251" s="187">
        <v>6</v>
      </c>
      <c r="B1251" s="188" t="s">
        <v>889</v>
      </c>
      <c r="C1251" s="188" t="s">
        <v>890</v>
      </c>
      <c r="D1251" s="189">
        <v>43293</v>
      </c>
      <c r="E1251" s="190">
        <v>1</v>
      </c>
      <c r="F1251" s="190">
        <v>4</v>
      </c>
      <c r="G1251" s="168">
        <v>40309.56</v>
      </c>
      <c r="H1251" s="169">
        <v>7349</v>
      </c>
      <c r="I1251" s="170">
        <v>36</v>
      </c>
      <c r="J1251" s="171">
        <v>468</v>
      </c>
      <c r="K1251" s="191">
        <v>40309.56</v>
      </c>
      <c r="L1251" s="192">
        <v>7349</v>
      </c>
    </row>
    <row r="1252" spans="1:12">
      <c r="A1252" s="187">
        <v>7</v>
      </c>
      <c r="B1252" s="188" t="s">
        <v>891</v>
      </c>
      <c r="C1252" s="188" t="s">
        <v>892</v>
      </c>
      <c r="D1252" s="189">
        <v>43293</v>
      </c>
      <c r="E1252" s="190">
        <v>1</v>
      </c>
      <c r="F1252" s="190">
        <v>4</v>
      </c>
      <c r="G1252" s="168">
        <v>39688.479999999901</v>
      </c>
      <c r="H1252" s="169">
        <v>7845</v>
      </c>
      <c r="I1252" s="170">
        <v>71</v>
      </c>
      <c r="J1252" s="171">
        <v>666</v>
      </c>
      <c r="K1252" s="191">
        <v>39688.479999999901</v>
      </c>
      <c r="L1252" s="192">
        <v>7845</v>
      </c>
    </row>
    <row r="1253" spans="1:12">
      <c r="A1253" s="229">
        <v>8</v>
      </c>
      <c r="B1253" s="230" t="s">
        <v>857</v>
      </c>
      <c r="C1253" s="230" t="s">
        <v>133</v>
      </c>
      <c r="D1253" s="231">
        <v>43286</v>
      </c>
      <c r="E1253" s="232">
        <v>2</v>
      </c>
      <c r="F1253" s="232">
        <v>11</v>
      </c>
      <c r="G1253" s="168">
        <v>11392.97</v>
      </c>
      <c r="H1253" s="169">
        <v>2078</v>
      </c>
      <c r="I1253" s="170">
        <v>36</v>
      </c>
      <c r="J1253" s="171">
        <v>288</v>
      </c>
      <c r="K1253" s="233">
        <v>52254.9399999999</v>
      </c>
      <c r="L1253" s="234">
        <v>9597</v>
      </c>
    </row>
    <row r="1254" spans="1:12">
      <c r="A1254" s="229">
        <v>9</v>
      </c>
      <c r="B1254" s="230" t="s">
        <v>827</v>
      </c>
      <c r="C1254" s="230" t="s">
        <v>828</v>
      </c>
      <c r="D1254" s="231">
        <v>43279</v>
      </c>
      <c r="E1254" s="232">
        <v>3</v>
      </c>
      <c r="F1254" s="232">
        <v>18</v>
      </c>
      <c r="G1254" s="168">
        <v>10813.03</v>
      </c>
      <c r="H1254" s="169">
        <v>1932</v>
      </c>
      <c r="I1254" s="170">
        <v>27</v>
      </c>
      <c r="J1254" s="171">
        <v>159</v>
      </c>
      <c r="K1254" s="233">
        <v>149294.64000000001</v>
      </c>
      <c r="L1254" s="234">
        <v>27258</v>
      </c>
    </row>
    <row r="1255" spans="1:12">
      <c r="A1255" s="229">
        <v>10</v>
      </c>
      <c r="B1255" s="230" t="s">
        <v>893</v>
      </c>
      <c r="C1255" s="230" t="s">
        <v>28</v>
      </c>
      <c r="D1255" s="231">
        <v>43293</v>
      </c>
      <c r="E1255" s="232">
        <v>1</v>
      </c>
      <c r="F1255" s="232">
        <v>4</v>
      </c>
      <c r="G1255" s="168">
        <v>10152.41</v>
      </c>
      <c r="H1255" s="169">
        <v>1914</v>
      </c>
      <c r="I1255" s="170">
        <v>14</v>
      </c>
      <c r="J1255" s="171">
        <v>177</v>
      </c>
      <c r="K1255" s="233">
        <v>10156.91</v>
      </c>
      <c r="L1255" s="234">
        <v>1915</v>
      </c>
    </row>
    <row r="1256" spans="1:12">
      <c r="A1256" s="229">
        <v>11</v>
      </c>
      <c r="B1256" s="230" t="s">
        <v>801</v>
      </c>
      <c r="C1256" s="230" t="s">
        <v>132</v>
      </c>
      <c r="D1256" s="231">
        <v>43272</v>
      </c>
      <c r="E1256" s="232">
        <v>4</v>
      </c>
      <c r="F1256" s="232">
        <v>25</v>
      </c>
      <c r="G1256" s="168">
        <v>8581.32</v>
      </c>
      <c r="H1256" s="169">
        <v>1588</v>
      </c>
      <c r="I1256" s="170">
        <v>16</v>
      </c>
      <c r="J1256" s="171">
        <v>127</v>
      </c>
      <c r="K1256" s="233">
        <v>178813.02</v>
      </c>
      <c r="L1256" s="234">
        <v>31806</v>
      </c>
    </row>
    <row r="1257" spans="1:12">
      <c r="A1257" s="229">
        <v>12</v>
      </c>
      <c r="B1257" s="230" t="s">
        <v>858</v>
      </c>
      <c r="C1257" s="230" t="s">
        <v>29</v>
      </c>
      <c r="D1257" s="231">
        <v>43286</v>
      </c>
      <c r="E1257" s="232">
        <v>2</v>
      </c>
      <c r="F1257" s="232">
        <v>11</v>
      </c>
      <c r="G1257" s="168">
        <v>7956.31</v>
      </c>
      <c r="H1257" s="169">
        <v>1465</v>
      </c>
      <c r="I1257" s="170">
        <v>38</v>
      </c>
      <c r="J1257" s="171">
        <v>202</v>
      </c>
      <c r="K1257" s="233">
        <v>41485.75</v>
      </c>
      <c r="L1257" s="234">
        <v>7649</v>
      </c>
    </row>
    <row r="1258" spans="1:12">
      <c r="A1258" s="187">
        <v>13</v>
      </c>
      <c r="B1258" s="188" t="s">
        <v>894</v>
      </c>
      <c r="C1258" s="188" t="s">
        <v>134</v>
      </c>
      <c r="D1258" s="189">
        <v>43293</v>
      </c>
      <c r="E1258" s="190">
        <v>1</v>
      </c>
      <c r="F1258" s="190">
        <v>4</v>
      </c>
      <c r="G1258" s="168">
        <v>6629.42</v>
      </c>
      <c r="H1258" s="169">
        <v>1219</v>
      </c>
      <c r="I1258" s="170">
        <v>7</v>
      </c>
      <c r="J1258" s="171">
        <v>102</v>
      </c>
      <c r="K1258" s="191">
        <v>6629.42</v>
      </c>
      <c r="L1258" s="192">
        <v>1219</v>
      </c>
    </row>
    <row r="1259" spans="1:12">
      <c r="A1259" s="229">
        <v>14</v>
      </c>
      <c r="B1259" s="230" t="s">
        <v>775</v>
      </c>
      <c r="C1259" s="230" t="s">
        <v>28</v>
      </c>
      <c r="D1259" s="231">
        <v>43265</v>
      </c>
      <c r="E1259" s="232">
        <v>5</v>
      </c>
      <c r="F1259" s="232">
        <v>32</v>
      </c>
      <c r="G1259" s="168">
        <v>4643.47</v>
      </c>
      <c r="H1259" s="169">
        <v>850</v>
      </c>
      <c r="I1259" s="170">
        <v>7</v>
      </c>
      <c r="J1259" s="171">
        <v>41</v>
      </c>
      <c r="K1259" s="233">
        <v>167022.07999999999</v>
      </c>
      <c r="L1259" s="234">
        <v>31006</v>
      </c>
    </row>
    <row r="1260" spans="1:12">
      <c r="A1260" s="229">
        <v>15</v>
      </c>
      <c r="B1260" s="230" t="s">
        <v>803</v>
      </c>
      <c r="C1260" s="230" t="s">
        <v>804</v>
      </c>
      <c r="D1260" s="231">
        <v>43272</v>
      </c>
      <c r="E1260" s="232">
        <v>4</v>
      </c>
      <c r="F1260" s="232">
        <v>25</v>
      </c>
      <c r="G1260" s="168">
        <v>4610.71</v>
      </c>
      <c r="H1260" s="169">
        <v>775</v>
      </c>
      <c r="I1260" s="170">
        <v>6</v>
      </c>
      <c r="J1260" s="171">
        <v>53</v>
      </c>
      <c r="K1260" s="233">
        <v>46854.65</v>
      </c>
      <c r="L1260" s="234">
        <v>8394</v>
      </c>
    </row>
    <row r="1261" spans="1:12">
      <c r="A1261" s="229">
        <v>16</v>
      </c>
      <c r="B1261" s="230" t="s">
        <v>860</v>
      </c>
      <c r="C1261" s="230" t="s">
        <v>35</v>
      </c>
      <c r="D1261" s="231">
        <v>43286</v>
      </c>
      <c r="E1261" s="232">
        <v>2</v>
      </c>
      <c r="F1261" s="232">
        <v>11</v>
      </c>
      <c r="G1261" s="168">
        <v>4406.84</v>
      </c>
      <c r="H1261" s="169">
        <v>796</v>
      </c>
      <c r="I1261" s="170">
        <v>15</v>
      </c>
      <c r="J1261" s="171">
        <v>101</v>
      </c>
      <c r="K1261" s="233">
        <v>17741.18</v>
      </c>
      <c r="L1261" s="234">
        <v>3392</v>
      </c>
    </row>
    <row r="1262" spans="1:12">
      <c r="A1262" s="229">
        <v>17</v>
      </c>
      <c r="B1262" s="230" t="s">
        <v>859</v>
      </c>
      <c r="C1262" s="230" t="s">
        <v>31</v>
      </c>
      <c r="D1262" s="231">
        <v>43286</v>
      </c>
      <c r="E1262" s="232">
        <v>2</v>
      </c>
      <c r="F1262" s="232">
        <v>11</v>
      </c>
      <c r="G1262" s="168">
        <v>4312.8500000000004</v>
      </c>
      <c r="H1262" s="169">
        <v>783</v>
      </c>
      <c r="I1262" s="170">
        <v>29</v>
      </c>
      <c r="J1262" s="171">
        <v>133</v>
      </c>
      <c r="K1262" s="233">
        <v>22816.31</v>
      </c>
      <c r="L1262" s="234">
        <v>4233</v>
      </c>
    </row>
    <row r="1263" spans="1:12">
      <c r="A1263" s="229">
        <v>18</v>
      </c>
      <c r="B1263" s="230" t="s">
        <v>861</v>
      </c>
      <c r="C1263" s="230" t="s">
        <v>132</v>
      </c>
      <c r="D1263" s="231">
        <v>43286</v>
      </c>
      <c r="E1263" s="232">
        <v>2</v>
      </c>
      <c r="F1263" s="232">
        <v>11</v>
      </c>
      <c r="G1263" s="168">
        <v>3502.41</v>
      </c>
      <c r="H1263" s="169">
        <v>633</v>
      </c>
      <c r="I1263" s="170">
        <v>12</v>
      </c>
      <c r="J1263" s="171">
        <v>74</v>
      </c>
      <c r="K1263" s="233">
        <v>12406.26</v>
      </c>
      <c r="L1263" s="234">
        <v>2305</v>
      </c>
    </row>
    <row r="1264" spans="1:12">
      <c r="A1264" s="229">
        <v>19</v>
      </c>
      <c r="B1264" s="230" t="s">
        <v>678</v>
      </c>
      <c r="C1264" s="230" t="s">
        <v>28</v>
      </c>
      <c r="D1264" s="231">
        <v>43237</v>
      </c>
      <c r="E1264" s="232">
        <v>9</v>
      </c>
      <c r="F1264" s="232">
        <v>60</v>
      </c>
      <c r="G1264" s="168">
        <v>2976.76</v>
      </c>
      <c r="H1264" s="169">
        <v>531</v>
      </c>
      <c r="I1264" s="170">
        <v>6</v>
      </c>
      <c r="J1264" s="171">
        <v>43</v>
      </c>
      <c r="K1264" s="233">
        <v>2134321.88</v>
      </c>
      <c r="L1264" s="234">
        <v>382459</v>
      </c>
    </row>
    <row r="1265" spans="1:12">
      <c r="A1265" s="229">
        <v>20</v>
      </c>
      <c r="B1265" s="230" t="s">
        <v>729</v>
      </c>
      <c r="C1265" s="230" t="s">
        <v>138</v>
      </c>
      <c r="D1265" s="231">
        <v>43251</v>
      </c>
      <c r="E1265" s="232">
        <v>7</v>
      </c>
      <c r="F1265" s="232">
        <v>46</v>
      </c>
      <c r="G1265" s="168">
        <v>1528</v>
      </c>
      <c r="H1265" s="169">
        <v>302</v>
      </c>
      <c r="I1265" s="170">
        <v>16</v>
      </c>
      <c r="J1265" s="171">
        <v>46</v>
      </c>
      <c r="K1265" s="233">
        <v>349676.57999999903</v>
      </c>
      <c r="L1265" s="234">
        <v>70092</v>
      </c>
    </row>
    <row r="1266" spans="1:12" ht="25.5">
      <c r="A1266" s="229">
        <v>21</v>
      </c>
      <c r="B1266" s="230" t="s">
        <v>895</v>
      </c>
      <c r="C1266" s="230" t="s">
        <v>896</v>
      </c>
      <c r="D1266" s="231">
        <v>38365</v>
      </c>
      <c r="E1266" s="232">
        <v>24</v>
      </c>
      <c r="F1266" s="232">
        <v>164</v>
      </c>
      <c r="G1266" s="168">
        <v>873.5</v>
      </c>
      <c r="H1266" s="169">
        <v>187</v>
      </c>
      <c r="I1266" s="170">
        <v>2</v>
      </c>
      <c r="J1266" s="171">
        <v>23</v>
      </c>
      <c r="K1266" s="233">
        <v>873.5</v>
      </c>
      <c r="L1266" s="234">
        <v>187</v>
      </c>
    </row>
    <row r="1267" spans="1:12">
      <c r="A1267" s="229">
        <v>22</v>
      </c>
      <c r="B1267" s="230" t="s">
        <v>831</v>
      </c>
      <c r="C1267" s="230" t="s">
        <v>28</v>
      </c>
      <c r="D1267" s="231">
        <v>43279</v>
      </c>
      <c r="E1267" s="232">
        <v>3</v>
      </c>
      <c r="F1267" s="232">
        <v>18</v>
      </c>
      <c r="G1267" s="168">
        <v>803.4</v>
      </c>
      <c r="H1267" s="169">
        <v>157</v>
      </c>
      <c r="I1267" s="170">
        <v>6</v>
      </c>
      <c r="J1267" s="171">
        <v>18</v>
      </c>
      <c r="K1267" s="233">
        <v>14050.78</v>
      </c>
      <c r="L1267" s="234">
        <v>3000</v>
      </c>
    </row>
    <row r="1268" spans="1:12">
      <c r="A1268" s="229">
        <v>23</v>
      </c>
      <c r="B1268" s="230" t="s">
        <v>863</v>
      </c>
      <c r="C1268" s="230" t="s">
        <v>35</v>
      </c>
      <c r="D1268" s="231">
        <v>43286</v>
      </c>
      <c r="E1268" s="232">
        <v>2</v>
      </c>
      <c r="F1268" s="232">
        <v>11</v>
      </c>
      <c r="G1268" s="168">
        <v>759.22</v>
      </c>
      <c r="H1268" s="169">
        <v>139</v>
      </c>
      <c r="I1268" s="170">
        <v>8</v>
      </c>
      <c r="J1268" s="171">
        <v>30</v>
      </c>
      <c r="K1268" s="233">
        <v>5146.0200000000004</v>
      </c>
      <c r="L1268" s="234">
        <v>974</v>
      </c>
    </row>
    <row r="1269" spans="1:12">
      <c r="A1269" s="229">
        <v>24</v>
      </c>
      <c r="B1269" s="230" t="s">
        <v>776</v>
      </c>
      <c r="C1269" s="230" t="s">
        <v>28</v>
      </c>
      <c r="D1269" s="231">
        <v>43265</v>
      </c>
      <c r="E1269" s="232">
        <v>5</v>
      </c>
      <c r="F1269" s="232">
        <v>32</v>
      </c>
      <c r="G1269" s="168">
        <v>745.83</v>
      </c>
      <c r="H1269" s="169">
        <v>130</v>
      </c>
      <c r="I1269" s="170">
        <v>3</v>
      </c>
      <c r="J1269" s="171">
        <v>11</v>
      </c>
      <c r="K1269" s="233">
        <v>101586.48</v>
      </c>
      <c r="L1269" s="234">
        <v>18991</v>
      </c>
    </row>
    <row r="1270" spans="1:12">
      <c r="A1270" s="229">
        <v>25</v>
      </c>
      <c r="B1270" s="230" t="s">
        <v>862</v>
      </c>
      <c r="C1270" s="230" t="s">
        <v>134</v>
      </c>
      <c r="D1270" s="231">
        <v>43286</v>
      </c>
      <c r="E1270" s="232">
        <v>2</v>
      </c>
      <c r="F1270" s="232">
        <v>11</v>
      </c>
      <c r="G1270" s="168">
        <v>692.36</v>
      </c>
      <c r="H1270" s="169">
        <v>127</v>
      </c>
      <c r="I1270" s="170">
        <v>10</v>
      </c>
      <c r="J1270" s="171">
        <v>29</v>
      </c>
      <c r="K1270" s="233">
        <v>6229.33</v>
      </c>
      <c r="L1270" s="234">
        <v>1182</v>
      </c>
    </row>
    <row r="1271" spans="1:12">
      <c r="A1271" s="229">
        <v>26</v>
      </c>
      <c r="B1271" s="230" t="s">
        <v>805</v>
      </c>
      <c r="C1271" s="230" t="s">
        <v>28</v>
      </c>
      <c r="D1271" s="231">
        <v>43272</v>
      </c>
      <c r="E1271" s="232">
        <v>4</v>
      </c>
      <c r="F1271" s="232">
        <v>24</v>
      </c>
      <c r="G1271" s="168">
        <v>690.1</v>
      </c>
      <c r="H1271" s="169">
        <v>115</v>
      </c>
      <c r="I1271" s="170">
        <v>2</v>
      </c>
      <c r="J1271" s="171">
        <v>9</v>
      </c>
      <c r="K1271" s="233">
        <v>9236.2099999999991</v>
      </c>
      <c r="L1271" s="234">
        <v>1666</v>
      </c>
    </row>
    <row r="1272" spans="1:12">
      <c r="A1272" s="229">
        <v>27</v>
      </c>
      <c r="B1272" s="230" t="s">
        <v>662</v>
      </c>
      <c r="C1272" s="230" t="s">
        <v>133</v>
      </c>
      <c r="D1272" s="231">
        <v>43230</v>
      </c>
      <c r="E1272" s="232">
        <v>10</v>
      </c>
      <c r="F1272" s="232">
        <v>67</v>
      </c>
      <c r="G1272" s="168">
        <v>681.95</v>
      </c>
      <c r="H1272" s="169">
        <v>146</v>
      </c>
      <c r="I1272" s="170">
        <v>9</v>
      </c>
      <c r="J1272" s="171">
        <v>20</v>
      </c>
      <c r="K1272" s="233">
        <v>245592.91000000201</v>
      </c>
      <c r="L1272" s="234">
        <v>49791</v>
      </c>
    </row>
    <row r="1273" spans="1:12">
      <c r="A1273" s="229">
        <v>28</v>
      </c>
      <c r="B1273" s="230" t="s">
        <v>779</v>
      </c>
      <c r="C1273" s="230" t="s">
        <v>780</v>
      </c>
      <c r="D1273" s="231">
        <v>43265</v>
      </c>
      <c r="E1273" s="232">
        <v>5</v>
      </c>
      <c r="F1273" s="232">
        <v>32</v>
      </c>
      <c r="G1273" s="168">
        <v>665.1</v>
      </c>
      <c r="H1273" s="169">
        <v>153</v>
      </c>
      <c r="I1273" s="170">
        <v>8</v>
      </c>
      <c r="J1273" s="171">
        <v>13</v>
      </c>
      <c r="K1273" s="233">
        <v>46410.359999999797</v>
      </c>
      <c r="L1273" s="234">
        <v>9523</v>
      </c>
    </row>
    <row r="1274" spans="1:12">
      <c r="A1274" s="229">
        <v>29</v>
      </c>
      <c r="B1274" s="230" t="s">
        <v>864</v>
      </c>
      <c r="C1274" s="230" t="s">
        <v>865</v>
      </c>
      <c r="D1274" s="231">
        <v>43286</v>
      </c>
      <c r="E1274" s="232">
        <v>2</v>
      </c>
      <c r="F1274" s="232">
        <v>11</v>
      </c>
      <c r="G1274" s="168">
        <v>647.4</v>
      </c>
      <c r="H1274" s="169">
        <v>118</v>
      </c>
      <c r="I1274" s="170">
        <v>4</v>
      </c>
      <c r="J1274" s="171">
        <v>13</v>
      </c>
      <c r="K1274" s="233">
        <v>3714.2</v>
      </c>
      <c r="L1274" s="234">
        <v>687</v>
      </c>
    </row>
    <row r="1275" spans="1:12">
      <c r="A1275" s="229">
        <v>30</v>
      </c>
      <c r="B1275" s="230" t="s">
        <v>807</v>
      </c>
      <c r="C1275" s="230" t="s">
        <v>808</v>
      </c>
      <c r="D1275" s="231">
        <v>43272</v>
      </c>
      <c r="E1275" s="232">
        <v>4</v>
      </c>
      <c r="F1275" s="232">
        <v>25</v>
      </c>
      <c r="G1275" s="168">
        <v>541</v>
      </c>
      <c r="H1275" s="169">
        <v>105</v>
      </c>
      <c r="I1275" s="170">
        <v>2</v>
      </c>
      <c r="J1275" s="171">
        <v>13</v>
      </c>
      <c r="K1275" s="233">
        <v>6504</v>
      </c>
      <c r="L1275" s="234">
        <v>1431</v>
      </c>
    </row>
    <row r="1276" spans="1:12">
      <c r="A1276" s="229">
        <v>31</v>
      </c>
      <c r="B1276" s="230" t="s">
        <v>897</v>
      </c>
      <c r="C1276" s="230" t="s">
        <v>473</v>
      </c>
      <c r="D1276" s="231"/>
      <c r="E1276" s="232">
        <v>1</v>
      </c>
      <c r="F1276" s="232">
        <v>1</v>
      </c>
      <c r="G1276" s="168">
        <v>474</v>
      </c>
      <c r="H1276" s="169">
        <v>135</v>
      </c>
      <c r="I1276" s="170">
        <v>1</v>
      </c>
      <c r="J1276" s="171">
        <v>1</v>
      </c>
      <c r="K1276" s="233">
        <v>474</v>
      </c>
      <c r="L1276" s="234">
        <v>135</v>
      </c>
    </row>
    <row r="1277" spans="1:12">
      <c r="A1277" s="229">
        <v>32</v>
      </c>
      <c r="B1277" s="230" t="s">
        <v>829</v>
      </c>
      <c r="C1277" s="230" t="s">
        <v>830</v>
      </c>
      <c r="D1277" s="231">
        <v>43279</v>
      </c>
      <c r="E1277" s="232">
        <v>3</v>
      </c>
      <c r="F1277" s="232">
        <v>18</v>
      </c>
      <c r="G1277" s="168">
        <v>397.7</v>
      </c>
      <c r="H1277" s="169">
        <v>63</v>
      </c>
      <c r="I1277" s="170">
        <v>3</v>
      </c>
      <c r="J1277" s="171">
        <v>8</v>
      </c>
      <c r="K1277" s="233">
        <v>13047.21</v>
      </c>
      <c r="L1277" s="234">
        <v>2520</v>
      </c>
    </row>
    <row r="1278" spans="1:12">
      <c r="A1278" s="187">
        <v>33</v>
      </c>
      <c r="B1278" s="188" t="s">
        <v>898</v>
      </c>
      <c r="C1278" s="188" t="s">
        <v>132</v>
      </c>
      <c r="D1278" s="189">
        <v>43293</v>
      </c>
      <c r="E1278" s="190">
        <v>1</v>
      </c>
      <c r="F1278" s="190">
        <v>1</v>
      </c>
      <c r="G1278" s="168">
        <v>394</v>
      </c>
      <c r="H1278" s="169">
        <v>91</v>
      </c>
      <c r="I1278" s="170">
        <v>1</v>
      </c>
      <c r="J1278" s="171">
        <v>5</v>
      </c>
      <c r="K1278" s="191">
        <v>394</v>
      </c>
      <c r="L1278" s="192">
        <v>91</v>
      </c>
    </row>
    <row r="1279" spans="1:12">
      <c r="A1279" s="229">
        <v>34</v>
      </c>
      <c r="B1279" s="230" t="s">
        <v>899</v>
      </c>
      <c r="C1279" s="230" t="s">
        <v>132</v>
      </c>
      <c r="D1279" s="231"/>
      <c r="E1279" s="232">
        <v>1</v>
      </c>
      <c r="F1279" s="232">
        <v>1</v>
      </c>
      <c r="G1279" s="168">
        <v>355</v>
      </c>
      <c r="H1279" s="169">
        <v>80</v>
      </c>
      <c r="I1279" s="170">
        <v>1</v>
      </c>
      <c r="J1279" s="171">
        <v>5</v>
      </c>
      <c r="K1279" s="233">
        <v>355</v>
      </c>
      <c r="L1279" s="234">
        <v>80</v>
      </c>
    </row>
    <row r="1280" spans="1:12">
      <c r="A1280" s="229">
        <v>35</v>
      </c>
      <c r="B1280" s="230" t="s">
        <v>802</v>
      </c>
      <c r="C1280" s="230" t="s">
        <v>28</v>
      </c>
      <c r="D1280" s="231">
        <v>43272</v>
      </c>
      <c r="E1280" s="232">
        <v>4</v>
      </c>
      <c r="F1280" s="232">
        <v>25</v>
      </c>
      <c r="G1280" s="168">
        <v>307.10000000000002</v>
      </c>
      <c r="H1280" s="169">
        <v>54</v>
      </c>
      <c r="I1280" s="170">
        <v>6</v>
      </c>
      <c r="J1280" s="171">
        <v>10</v>
      </c>
      <c r="K1280" s="233">
        <v>42656.519999999902</v>
      </c>
      <c r="L1280" s="234">
        <v>7819</v>
      </c>
    </row>
    <row r="1281" spans="1:12">
      <c r="A1281" s="229">
        <v>36</v>
      </c>
      <c r="B1281" s="230" t="s">
        <v>866</v>
      </c>
      <c r="C1281" s="230" t="s">
        <v>526</v>
      </c>
      <c r="D1281" s="231">
        <v>43285</v>
      </c>
      <c r="E1281" s="232">
        <v>2</v>
      </c>
      <c r="F1281" s="232">
        <v>11</v>
      </c>
      <c r="G1281" s="168">
        <v>299.5</v>
      </c>
      <c r="H1281" s="169">
        <v>62</v>
      </c>
      <c r="I1281" s="170">
        <v>1</v>
      </c>
      <c r="J1281" s="171">
        <v>11</v>
      </c>
      <c r="K1281" s="233">
        <v>2136</v>
      </c>
      <c r="L1281" s="234">
        <v>527</v>
      </c>
    </row>
    <row r="1282" spans="1:12">
      <c r="A1282" s="229">
        <v>37</v>
      </c>
      <c r="B1282" s="230" t="s">
        <v>900</v>
      </c>
      <c r="C1282" s="230" t="s">
        <v>372</v>
      </c>
      <c r="D1282" s="231"/>
      <c r="E1282" s="232">
        <v>1</v>
      </c>
      <c r="F1282" s="232">
        <v>2</v>
      </c>
      <c r="G1282" s="168">
        <v>279</v>
      </c>
      <c r="H1282" s="169">
        <v>67</v>
      </c>
      <c r="I1282" s="170">
        <v>1</v>
      </c>
      <c r="J1282" s="171">
        <v>5</v>
      </c>
      <c r="K1282" s="233">
        <v>279</v>
      </c>
      <c r="L1282" s="234">
        <v>67</v>
      </c>
    </row>
    <row r="1283" spans="1:12">
      <c r="A1283" s="229">
        <v>38</v>
      </c>
      <c r="B1283" s="230" t="s">
        <v>700</v>
      </c>
      <c r="C1283" s="230" t="s">
        <v>28</v>
      </c>
      <c r="D1283" s="231">
        <v>43244</v>
      </c>
      <c r="E1283" s="232">
        <v>8</v>
      </c>
      <c r="F1283" s="232">
        <v>50</v>
      </c>
      <c r="G1283" s="168">
        <v>188.5</v>
      </c>
      <c r="H1283" s="169">
        <v>30</v>
      </c>
      <c r="I1283" s="170">
        <v>2</v>
      </c>
      <c r="J1283" s="171">
        <v>2</v>
      </c>
      <c r="K1283" s="233">
        <v>658880.71999998402</v>
      </c>
      <c r="L1283" s="234">
        <v>110144</v>
      </c>
    </row>
    <row r="1284" spans="1:12">
      <c r="A1284" s="229">
        <v>39</v>
      </c>
      <c r="B1284" s="230" t="s">
        <v>809</v>
      </c>
      <c r="C1284" s="230" t="s">
        <v>132</v>
      </c>
      <c r="D1284" s="231">
        <v>43272</v>
      </c>
      <c r="E1284" s="232">
        <v>3</v>
      </c>
      <c r="F1284" s="232">
        <v>18</v>
      </c>
      <c r="G1284" s="168">
        <v>161</v>
      </c>
      <c r="H1284" s="169">
        <v>23</v>
      </c>
      <c r="I1284" s="170">
        <v>1</v>
      </c>
      <c r="J1284" s="171">
        <v>2</v>
      </c>
      <c r="K1284" s="233">
        <v>3104.48</v>
      </c>
      <c r="L1284" s="234">
        <v>578</v>
      </c>
    </row>
    <row r="1285" spans="1:12">
      <c r="A1285" s="229">
        <v>40</v>
      </c>
      <c r="B1285" s="230" t="s">
        <v>833</v>
      </c>
      <c r="C1285" s="230" t="s">
        <v>551</v>
      </c>
      <c r="D1285" s="231">
        <v>43279</v>
      </c>
      <c r="E1285" s="232">
        <v>2</v>
      </c>
      <c r="F1285" s="232">
        <v>11</v>
      </c>
      <c r="G1285" s="168">
        <v>154</v>
      </c>
      <c r="H1285" s="169">
        <v>22</v>
      </c>
      <c r="I1285" s="170">
        <v>1</v>
      </c>
      <c r="J1285" s="171">
        <v>2</v>
      </c>
      <c r="K1285" s="233">
        <v>4289.5600000000004</v>
      </c>
      <c r="L1285" s="234">
        <v>729</v>
      </c>
    </row>
    <row r="1286" spans="1:12">
      <c r="A1286" s="175"/>
      <c r="B1286" s="177"/>
      <c r="C1286" s="177" t="s">
        <v>127</v>
      </c>
      <c r="D1286" s="173" t="s">
        <v>127</v>
      </c>
      <c r="E1286" s="174" t="s">
        <v>127</v>
      </c>
      <c r="F1286" s="175" t="s">
        <v>127</v>
      </c>
      <c r="G1286" s="176" t="s">
        <v>127</v>
      </c>
      <c r="H1286" s="175" t="s">
        <v>127</v>
      </c>
      <c r="I1286" s="177" t="s">
        <v>127</v>
      </c>
      <c r="J1286" s="178" t="s">
        <v>127</v>
      </c>
      <c r="K1286" s="174" t="s">
        <v>127</v>
      </c>
      <c r="L1286" s="175" t="s">
        <v>127</v>
      </c>
    </row>
    <row r="1287" spans="1:12">
      <c r="A1287" s="561" t="s">
        <v>901</v>
      </c>
      <c r="B1287" s="561"/>
      <c r="C1287" s="172"/>
      <c r="D1287" s="173"/>
      <c r="E1287" s="174"/>
      <c r="F1287" s="175"/>
      <c r="G1287" s="176"/>
      <c r="H1287" s="175"/>
      <c r="I1287" s="177"/>
      <c r="J1287" s="41"/>
      <c r="K1287" s="174"/>
      <c r="L1287" s="175"/>
    </row>
    <row r="1288" spans="1:12" ht="15.75">
      <c r="A1288" s="560" t="s">
        <v>940</v>
      </c>
      <c r="B1288" s="560"/>
      <c r="C1288" s="560"/>
      <c r="D1288" s="560"/>
      <c r="E1288" s="560"/>
      <c r="F1288" s="560"/>
      <c r="G1288" s="560"/>
      <c r="H1288" s="560"/>
      <c r="I1288" s="560"/>
      <c r="J1288" s="560"/>
      <c r="K1288" s="560"/>
      <c r="L1288" s="560"/>
    </row>
    <row r="1289" spans="1:12" ht="15">
      <c r="A1289" s="165"/>
      <c r="B1289" s="165"/>
      <c r="C1289" s="165"/>
      <c r="D1289" s="165"/>
      <c r="E1289" s="166"/>
      <c r="F1289" s="166"/>
      <c r="G1289" s="166"/>
      <c r="H1289" s="166"/>
      <c r="I1289" s="165"/>
      <c r="J1289" s="167"/>
      <c r="K1289" s="165"/>
      <c r="L1289" s="165"/>
    </row>
    <row r="1290" spans="1:12">
      <c r="A1290" s="562" t="s">
        <v>250</v>
      </c>
      <c r="B1290" s="562"/>
      <c r="C1290" s="562"/>
      <c r="D1290" s="562"/>
      <c r="E1290" s="563" t="s">
        <v>14</v>
      </c>
      <c r="F1290" s="563"/>
      <c r="G1290" s="564" t="s">
        <v>982</v>
      </c>
      <c r="H1290" s="564"/>
      <c r="I1290" s="564"/>
      <c r="J1290" s="564"/>
      <c r="K1290" s="565" t="s">
        <v>248</v>
      </c>
      <c r="L1290" s="565"/>
    </row>
    <row r="1291" spans="1:12" ht="24">
      <c r="A1291" s="410" t="s">
        <v>9</v>
      </c>
      <c r="B1291" s="148" t="s">
        <v>246</v>
      </c>
      <c r="C1291" s="148" t="s">
        <v>247</v>
      </c>
      <c r="D1291" s="235" t="s">
        <v>16</v>
      </c>
      <c r="E1291" s="411" t="s">
        <v>18</v>
      </c>
      <c r="F1291" s="411" t="s">
        <v>17</v>
      </c>
      <c r="G1291" s="151" t="s">
        <v>19</v>
      </c>
      <c r="H1291" s="152" t="s">
        <v>4</v>
      </c>
      <c r="I1291" s="236" t="s">
        <v>8</v>
      </c>
      <c r="J1291" s="154" t="s">
        <v>20</v>
      </c>
      <c r="K1291" s="412" t="s">
        <v>19</v>
      </c>
      <c r="L1291" s="410" t="s">
        <v>4</v>
      </c>
    </row>
    <row r="1292" spans="1:12">
      <c r="A1292" s="187">
        <v>1</v>
      </c>
      <c r="B1292" s="188" t="s">
        <v>929</v>
      </c>
      <c r="C1292" s="188" t="s">
        <v>29</v>
      </c>
      <c r="D1292" s="189">
        <v>43300</v>
      </c>
      <c r="E1292" s="190">
        <v>1</v>
      </c>
      <c r="F1292" s="190">
        <v>4</v>
      </c>
      <c r="G1292" s="168">
        <v>392421.55</v>
      </c>
      <c r="H1292" s="169">
        <v>70153</v>
      </c>
      <c r="I1292" s="170">
        <v>88</v>
      </c>
      <c r="J1292" s="171">
        <v>1396</v>
      </c>
      <c r="K1292" s="191">
        <v>392421.55</v>
      </c>
      <c r="L1292" s="192">
        <v>70153</v>
      </c>
    </row>
    <row r="1293" spans="1:12">
      <c r="A1293" s="229">
        <v>2</v>
      </c>
      <c r="B1293" s="230" t="s">
        <v>826</v>
      </c>
      <c r="C1293" s="230" t="s">
        <v>28</v>
      </c>
      <c r="D1293" s="231">
        <v>43279</v>
      </c>
      <c r="E1293" s="232">
        <v>4</v>
      </c>
      <c r="F1293" s="232">
        <v>25</v>
      </c>
      <c r="G1293" s="168">
        <v>202461.74</v>
      </c>
      <c r="H1293" s="169">
        <v>39237</v>
      </c>
      <c r="I1293" s="170">
        <v>105</v>
      </c>
      <c r="J1293" s="171">
        <v>1172</v>
      </c>
      <c r="K1293" s="233">
        <v>2524901.0300000398</v>
      </c>
      <c r="L1293" s="234">
        <v>476219</v>
      </c>
    </row>
    <row r="1294" spans="1:12">
      <c r="A1294" s="187">
        <v>3</v>
      </c>
      <c r="B1294" s="188" t="s">
        <v>930</v>
      </c>
      <c r="C1294" s="188" t="s">
        <v>28</v>
      </c>
      <c r="D1294" s="189">
        <v>43300</v>
      </c>
      <c r="E1294" s="190">
        <v>1</v>
      </c>
      <c r="F1294" s="190">
        <v>4</v>
      </c>
      <c r="G1294" s="168">
        <v>139773.12</v>
      </c>
      <c r="H1294" s="169">
        <v>24910</v>
      </c>
      <c r="I1294" s="170">
        <v>63</v>
      </c>
      <c r="J1294" s="171">
        <v>994</v>
      </c>
      <c r="K1294" s="191">
        <v>139773.12</v>
      </c>
      <c r="L1294" s="192">
        <v>24910</v>
      </c>
    </row>
    <row r="1295" spans="1:12">
      <c r="A1295" s="229">
        <v>4</v>
      </c>
      <c r="B1295" s="230" t="s">
        <v>888</v>
      </c>
      <c r="C1295" s="230" t="s">
        <v>28</v>
      </c>
      <c r="D1295" s="231">
        <v>43293</v>
      </c>
      <c r="E1295" s="232">
        <v>2</v>
      </c>
      <c r="F1295" s="232">
        <v>11</v>
      </c>
      <c r="G1295" s="168">
        <v>135276.56</v>
      </c>
      <c r="H1295" s="169">
        <v>24739</v>
      </c>
      <c r="I1295" s="170">
        <v>66</v>
      </c>
      <c r="J1295" s="171">
        <v>962</v>
      </c>
      <c r="K1295" s="233">
        <v>507589.73000000097</v>
      </c>
      <c r="L1295" s="234">
        <v>89729</v>
      </c>
    </row>
    <row r="1296" spans="1:12">
      <c r="A1296" s="229">
        <v>5</v>
      </c>
      <c r="B1296" s="230" t="s">
        <v>800</v>
      </c>
      <c r="C1296" s="230" t="s">
        <v>28</v>
      </c>
      <c r="D1296" s="231">
        <v>43272</v>
      </c>
      <c r="E1296" s="232">
        <v>5</v>
      </c>
      <c r="F1296" s="232">
        <v>32</v>
      </c>
      <c r="G1296" s="168">
        <v>36279.199999999997</v>
      </c>
      <c r="H1296" s="169">
        <v>6619</v>
      </c>
      <c r="I1296" s="170">
        <v>32</v>
      </c>
      <c r="J1296" s="171">
        <v>422</v>
      </c>
      <c r="K1296" s="233">
        <v>725305.01999999594</v>
      </c>
      <c r="L1296" s="234">
        <v>135134</v>
      </c>
    </row>
    <row r="1297" spans="1:12">
      <c r="A1297" s="229">
        <v>6</v>
      </c>
      <c r="B1297" s="230" t="s">
        <v>889</v>
      </c>
      <c r="C1297" s="230" t="s">
        <v>890</v>
      </c>
      <c r="D1297" s="231">
        <v>43293</v>
      </c>
      <c r="E1297" s="232">
        <v>2</v>
      </c>
      <c r="F1297" s="232">
        <v>11</v>
      </c>
      <c r="G1297" s="168">
        <v>28305.4</v>
      </c>
      <c r="H1297" s="169">
        <v>5131</v>
      </c>
      <c r="I1297" s="170">
        <v>32</v>
      </c>
      <c r="J1297" s="171">
        <v>361</v>
      </c>
      <c r="K1297" s="233">
        <v>95736.4800000002</v>
      </c>
      <c r="L1297" s="234">
        <v>17593</v>
      </c>
    </row>
    <row r="1298" spans="1:12">
      <c r="A1298" s="229">
        <v>7</v>
      </c>
      <c r="B1298" s="230" t="s">
        <v>891</v>
      </c>
      <c r="C1298" s="230" t="s">
        <v>892</v>
      </c>
      <c r="D1298" s="231">
        <v>43293</v>
      </c>
      <c r="E1298" s="232">
        <v>2</v>
      </c>
      <c r="F1298" s="232">
        <v>11</v>
      </c>
      <c r="G1298" s="168">
        <v>26993.21</v>
      </c>
      <c r="H1298" s="169">
        <v>5454</v>
      </c>
      <c r="I1298" s="170">
        <v>64</v>
      </c>
      <c r="J1298" s="171">
        <v>450</v>
      </c>
      <c r="K1298" s="233">
        <v>97049.609999999899</v>
      </c>
      <c r="L1298" s="234">
        <v>19469</v>
      </c>
    </row>
    <row r="1299" spans="1:12">
      <c r="A1299" s="229">
        <v>8</v>
      </c>
      <c r="B1299" s="230" t="s">
        <v>753</v>
      </c>
      <c r="C1299" s="230" t="s">
        <v>205</v>
      </c>
      <c r="D1299" s="231">
        <v>43258</v>
      </c>
      <c r="E1299" s="232">
        <v>7</v>
      </c>
      <c r="F1299" s="232">
        <v>46</v>
      </c>
      <c r="G1299" s="168">
        <v>25244.89</v>
      </c>
      <c r="H1299" s="169">
        <v>4633</v>
      </c>
      <c r="I1299" s="170">
        <v>30</v>
      </c>
      <c r="J1299" s="171">
        <v>326</v>
      </c>
      <c r="K1299" s="233">
        <v>1569712.3999999899</v>
      </c>
      <c r="L1299" s="234">
        <v>271790</v>
      </c>
    </row>
    <row r="1300" spans="1:12">
      <c r="A1300" s="229">
        <v>9</v>
      </c>
      <c r="B1300" s="230" t="s">
        <v>856</v>
      </c>
      <c r="C1300" s="230" t="s">
        <v>28</v>
      </c>
      <c r="D1300" s="231">
        <v>43286</v>
      </c>
      <c r="E1300" s="232">
        <v>3</v>
      </c>
      <c r="F1300" s="232">
        <v>18</v>
      </c>
      <c r="G1300" s="168">
        <v>17537.650000000001</v>
      </c>
      <c r="H1300" s="169">
        <v>3346</v>
      </c>
      <c r="I1300" s="170">
        <v>25</v>
      </c>
      <c r="J1300" s="171">
        <v>186</v>
      </c>
      <c r="K1300" s="233">
        <v>189118.15</v>
      </c>
      <c r="L1300" s="234">
        <v>35467</v>
      </c>
    </row>
    <row r="1301" spans="1:12">
      <c r="A1301" s="229">
        <v>10</v>
      </c>
      <c r="B1301" s="230" t="s">
        <v>893</v>
      </c>
      <c r="C1301" s="230" t="s">
        <v>28</v>
      </c>
      <c r="D1301" s="231">
        <v>43293</v>
      </c>
      <c r="E1301" s="232">
        <v>2</v>
      </c>
      <c r="F1301" s="232">
        <v>11</v>
      </c>
      <c r="G1301" s="168">
        <v>7231.83</v>
      </c>
      <c r="H1301" s="169">
        <v>1305</v>
      </c>
      <c r="I1301" s="170">
        <v>14</v>
      </c>
      <c r="J1301" s="171">
        <v>108</v>
      </c>
      <c r="K1301" s="233">
        <v>26856.9</v>
      </c>
      <c r="L1301" s="234">
        <v>5102</v>
      </c>
    </row>
    <row r="1302" spans="1:12">
      <c r="A1302" s="187">
        <v>11</v>
      </c>
      <c r="B1302" s="188" t="s">
        <v>931</v>
      </c>
      <c r="C1302" s="188" t="s">
        <v>932</v>
      </c>
      <c r="D1302" s="189">
        <v>43300</v>
      </c>
      <c r="E1302" s="190">
        <v>1</v>
      </c>
      <c r="F1302" s="190">
        <v>4</v>
      </c>
      <c r="G1302" s="168">
        <v>7151.17</v>
      </c>
      <c r="H1302" s="169">
        <v>1273</v>
      </c>
      <c r="I1302" s="170">
        <v>10</v>
      </c>
      <c r="J1302" s="171">
        <v>143</v>
      </c>
      <c r="K1302" s="191">
        <v>7151.17</v>
      </c>
      <c r="L1302" s="192">
        <v>1273</v>
      </c>
    </row>
    <row r="1303" spans="1:12">
      <c r="A1303" s="187">
        <v>12</v>
      </c>
      <c r="B1303" s="188" t="s">
        <v>933</v>
      </c>
      <c r="C1303" s="188" t="s">
        <v>29</v>
      </c>
      <c r="D1303" s="189">
        <v>43300</v>
      </c>
      <c r="E1303" s="190">
        <v>1</v>
      </c>
      <c r="F1303" s="190">
        <v>4</v>
      </c>
      <c r="G1303" s="168">
        <v>3930.28</v>
      </c>
      <c r="H1303" s="169">
        <v>761</v>
      </c>
      <c r="I1303" s="170">
        <v>8</v>
      </c>
      <c r="J1303" s="171">
        <v>114</v>
      </c>
      <c r="K1303" s="191">
        <v>3930.28</v>
      </c>
      <c r="L1303" s="192">
        <v>761</v>
      </c>
    </row>
    <row r="1304" spans="1:12">
      <c r="A1304" s="229">
        <v>13</v>
      </c>
      <c r="B1304" s="230" t="s">
        <v>801</v>
      </c>
      <c r="C1304" s="230" t="s">
        <v>132</v>
      </c>
      <c r="D1304" s="231">
        <v>43272</v>
      </c>
      <c r="E1304" s="232">
        <v>5</v>
      </c>
      <c r="F1304" s="232">
        <v>32</v>
      </c>
      <c r="G1304" s="168">
        <v>3726.14</v>
      </c>
      <c r="H1304" s="169">
        <v>677</v>
      </c>
      <c r="I1304" s="170">
        <v>5</v>
      </c>
      <c r="J1304" s="171">
        <v>51</v>
      </c>
      <c r="K1304" s="233">
        <v>186693.21</v>
      </c>
      <c r="L1304" s="234">
        <v>33264</v>
      </c>
    </row>
    <row r="1305" spans="1:12">
      <c r="A1305" s="229">
        <v>14</v>
      </c>
      <c r="B1305" s="230" t="s">
        <v>894</v>
      </c>
      <c r="C1305" s="230" t="s">
        <v>134</v>
      </c>
      <c r="D1305" s="231">
        <v>43293</v>
      </c>
      <c r="E1305" s="232">
        <v>2</v>
      </c>
      <c r="F1305" s="232">
        <v>11</v>
      </c>
      <c r="G1305" s="168">
        <v>3517.16</v>
      </c>
      <c r="H1305" s="169">
        <v>625</v>
      </c>
      <c r="I1305" s="170">
        <v>7</v>
      </c>
      <c r="J1305" s="171">
        <v>74</v>
      </c>
      <c r="K1305" s="233">
        <v>13884.36</v>
      </c>
      <c r="L1305" s="234">
        <v>2552</v>
      </c>
    </row>
    <row r="1306" spans="1:12">
      <c r="A1306" s="229">
        <v>15</v>
      </c>
      <c r="B1306" s="230" t="s">
        <v>775</v>
      </c>
      <c r="C1306" s="230" t="s">
        <v>28</v>
      </c>
      <c r="D1306" s="231">
        <v>43265</v>
      </c>
      <c r="E1306" s="232">
        <v>6</v>
      </c>
      <c r="F1306" s="232">
        <v>39</v>
      </c>
      <c r="G1306" s="168">
        <v>3168.71</v>
      </c>
      <c r="H1306" s="169">
        <v>586</v>
      </c>
      <c r="I1306" s="170">
        <v>5</v>
      </c>
      <c r="J1306" s="171">
        <v>36</v>
      </c>
      <c r="K1306" s="233">
        <v>173222.21</v>
      </c>
      <c r="L1306" s="234">
        <v>32170</v>
      </c>
    </row>
    <row r="1307" spans="1:12">
      <c r="A1307" s="229">
        <v>16</v>
      </c>
      <c r="B1307" s="230" t="s">
        <v>803</v>
      </c>
      <c r="C1307" s="230" t="s">
        <v>804</v>
      </c>
      <c r="D1307" s="231">
        <v>43272</v>
      </c>
      <c r="E1307" s="232">
        <v>5</v>
      </c>
      <c r="F1307" s="232">
        <v>32</v>
      </c>
      <c r="G1307" s="168">
        <v>3151.74</v>
      </c>
      <c r="H1307" s="169">
        <v>522</v>
      </c>
      <c r="I1307" s="170">
        <v>3</v>
      </c>
      <c r="J1307" s="171">
        <v>31</v>
      </c>
      <c r="K1307" s="233">
        <v>53289.14</v>
      </c>
      <c r="L1307" s="234">
        <v>9502</v>
      </c>
    </row>
    <row r="1308" spans="1:12">
      <c r="A1308" s="229">
        <v>17</v>
      </c>
      <c r="B1308" s="230" t="s">
        <v>827</v>
      </c>
      <c r="C1308" s="230" t="s">
        <v>828</v>
      </c>
      <c r="D1308" s="231">
        <v>43279</v>
      </c>
      <c r="E1308" s="232">
        <v>4</v>
      </c>
      <c r="F1308" s="232">
        <v>25</v>
      </c>
      <c r="G1308" s="168">
        <v>2835.49</v>
      </c>
      <c r="H1308" s="169">
        <v>496</v>
      </c>
      <c r="I1308" s="170">
        <v>7</v>
      </c>
      <c r="J1308" s="171">
        <v>52</v>
      </c>
      <c r="K1308" s="233">
        <v>160308.95000000001</v>
      </c>
      <c r="L1308" s="234">
        <v>29262</v>
      </c>
    </row>
    <row r="1309" spans="1:12">
      <c r="A1309" s="229">
        <v>18</v>
      </c>
      <c r="B1309" s="230" t="s">
        <v>678</v>
      </c>
      <c r="C1309" s="230" t="s">
        <v>28</v>
      </c>
      <c r="D1309" s="231">
        <v>43237</v>
      </c>
      <c r="E1309" s="232">
        <v>10</v>
      </c>
      <c r="F1309" s="232">
        <v>67</v>
      </c>
      <c r="G1309" s="168">
        <v>2676.52</v>
      </c>
      <c r="H1309" s="169">
        <v>520</v>
      </c>
      <c r="I1309" s="170">
        <v>4</v>
      </c>
      <c r="J1309" s="171">
        <v>40</v>
      </c>
      <c r="K1309" s="233">
        <v>2140288.5299999998</v>
      </c>
      <c r="L1309" s="234">
        <v>383596</v>
      </c>
    </row>
    <row r="1310" spans="1:12">
      <c r="A1310" s="229">
        <v>19</v>
      </c>
      <c r="B1310" s="230" t="s">
        <v>729</v>
      </c>
      <c r="C1310" s="230" t="s">
        <v>138</v>
      </c>
      <c r="D1310" s="231">
        <v>43251</v>
      </c>
      <c r="E1310" s="232">
        <v>8</v>
      </c>
      <c r="F1310" s="232">
        <v>53</v>
      </c>
      <c r="G1310" s="168">
        <v>1999.3</v>
      </c>
      <c r="H1310" s="169">
        <v>424</v>
      </c>
      <c r="I1310" s="170">
        <v>7</v>
      </c>
      <c r="J1310" s="171">
        <v>49</v>
      </c>
      <c r="K1310" s="233">
        <v>354863.97999999899</v>
      </c>
      <c r="L1310" s="234">
        <v>71146</v>
      </c>
    </row>
    <row r="1311" spans="1:12">
      <c r="A1311" s="229">
        <v>20</v>
      </c>
      <c r="B1311" s="230" t="s">
        <v>860</v>
      </c>
      <c r="C1311" s="230" t="s">
        <v>35</v>
      </c>
      <c r="D1311" s="231">
        <v>43286</v>
      </c>
      <c r="E1311" s="232">
        <v>3</v>
      </c>
      <c r="F1311" s="232">
        <v>18</v>
      </c>
      <c r="G1311" s="168">
        <v>1940.9</v>
      </c>
      <c r="H1311" s="169">
        <v>328</v>
      </c>
      <c r="I1311" s="170">
        <v>4</v>
      </c>
      <c r="J1311" s="171">
        <v>36</v>
      </c>
      <c r="K1311" s="233">
        <v>22972.28</v>
      </c>
      <c r="L1311" s="234">
        <v>4333</v>
      </c>
    </row>
    <row r="1312" spans="1:12">
      <c r="A1312" s="229">
        <v>21</v>
      </c>
      <c r="B1312" s="230" t="s">
        <v>857</v>
      </c>
      <c r="C1312" s="230" t="s">
        <v>133</v>
      </c>
      <c r="D1312" s="231">
        <v>43286</v>
      </c>
      <c r="E1312" s="232">
        <v>3</v>
      </c>
      <c r="F1312" s="232">
        <v>18</v>
      </c>
      <c r="G1312" s="168">
        <v>1468.1</v>
      </c>
      <c r="H1312" s="169">
        <v>268</v>
      </c>
      <c r="I1312" s="170">
        <v>9</v>
      </c>
      <c r="J1312" s="171">
        <v>48</v>
      </c>
      <c r="K1312" s="233">
        <v>60337.169999999802</v>
      </c>
      <c r="L1312" s="234">
        <v>11111</v>
      </c>
    </row>
    <row r="1313" spans="1:12">
      <c r="A1313" s="229">
        <v>22</v>
      </c>
      <c r="B1313" s="230" t="s">
        <v>861</v>
      </c>
      <c r="C1313" s="230" t="s">
        <v>132</v>
      </c>
      <c r="D1313" s="231">
        <v>43286</v>
      </c>
      <c r="E1313" s="232">
        <v>3</v>
      </c>
      <c r="F1313" s="232">
        <v>18</v>
      </c>
      <c r="G1313" s="168">
        <v>1461.01</v>
      </c>
      <c r="H1313" s="169">
        <v>250</v>
      </c>
      <c r="I1313" s="170">
        <v>3</v>
      </c>
      <c r="J1313" s="171">
        <v>17</v>
      </c>
      <c r="K1313" s="233">
        <v>16140.67</v>
      </c>
      <c r="L1313" s="234">
        <v>2989</v>
      </c>
    </row>
    <row r="1314" spans="1:12">
      <c r="A1314" s="229">
        <v>23</v>
      </c>
      <c r="B1314" s="230" t="s">
        <v>831</v>
      </c>
      <c r="C1314" s="230" t="s">
        <v>28</v>
      </c>
      <c r="D1314" s="231">
        <v>43279</v>
      </c>
      <c r="E1314" s="232">
        <v>4</v>
      </c>
      <c r="F1314" s="232">
        <v>25</v>
      </c>
      <c r="G1314" s="168">
        <v>885.5</v>
      </c>
      <c r="H1314" s="169">
        <v>172</v>
      </c>
      <c r="I1314" s="170">
        <v>3</v>
      </c>
      <c r="J1314" s="171">
        <v>17</v>
      </c>
      <c r="K1314" s="233">
        <v>15962.62</v>
      </c>
      <c r="L1314" s="234">
        <v>3378</v>
      </c>
    </row>
    <row r="1315" spans="1:12" ht="25.5">
      <c r="A1315" s="229">
        <v>24</v>
      </c>
      <c r="B1315" s="230" t="s">
        <v>895</v>
      </c>
      <c r="C1315" s="230" t="s">
        <v>896</v>
      </c>
      <c r="D1315" s="231">
        <v>38365</v>
      </c>
      <c r="E1315" s="232">
        <v>25</v>
      </c>
      <c r="F1315" s="232">
        <v>171</v>
      </c>
      <c r="G1315" s="168">
        <v>709</v>
      </c>
      <c r="H1315" s="169">
        <v>129</v>
      </c>
      <c r="I1315" s="170">
        <v>2</v>
      </c>
      <c r="J1315" s="171">
        <v>23</v>
      </c>
      <c r="K1315" s="233">
        <v>2478</v>
      </c>
      <c r="L1315" s="234">
        <v>492</v>
      </c>
    </row>
    <row r="1316" spans="1:12">
      <c r="A1316" s="229">
        <v>25</v>
      </c>
      <c r="B1316" s="230" t="s">
        <v>899</v>
      </c>
      <c r="C1316" s="230" t="s">
        <v>132</v>
      </c>
      <c r="D1316" s="231"/>
      <c r="E1316" s="232">
        <v>1</v>
      </c>
      <c r="F1316" s="232">
        <v>3</v>
      </c>
      <c r="G1316" s="168">
        <v>687.5</v>
      </c>
      <c r="H1316" s="169">
        <v>148</v>
      </c>
      <c r="I1316" s="170">
        <v>1</v>
      </c>
      <c r="J1316" s="171">
        <v>5</v>
      </c>
      <c r="K1316" s="233">
        <v>1377.5</v>
      </c>
      <c r="L1316" s="234">
        <v>310</v>
      </c>
    </row>
    <row r="1317" spans="1:12">
      <c r="A1317" s="229">
        <v>26</v>
      </c>
      <c r="B1317" s="230" t="s">
        <v>864</v>
      </c>
      <c r="C1317" s="230" t="s">
        <v>865</v>
      </c>
      <c r="D1317" s="231">
        <v>43286</v>
      </c>
      <c r="E1317" s="232">
        <v>3</v>
      </c>
      <c r="F1317" s="232">
        <v>18</v>
      </c>
      <c r="G1317" s="168">
        <v>665.7</v>
      </c>
      <c r="H1317" s="169">
        <v>124</v>
      </c>
      <c r="I1317" s="170">
        <v>3</v>
      </c>
      <c r="J1317" s="171">
        <v>12</v>
      </c>
      <c r="K1317" s="233">
        <v>5055.6000000000004</v>
      </c>
      <c r="L1317" s="234">
        <v>934</v>
      </c>
    </row>
    <row r="1318" spans="1:12">
      <c r="A1318" s="229">
        <v>27</v>
      </c>
      <c r="B1318" s="230" t="s">
        <v>898</v>
      </c>
      <c r="C1318" s="230" t="s">
        <v>132</v>
      </c>
      <c r="D1318" s="231">
        <v>43293</v>
      </c>
      <c r="E1318" s="232">
        <v>1</v>
      </c>
      <c r="F1318" s="232">
        <v>3</v>
      </c>
      <c r="G1318" s="168">
        <v>582</v>
      </c>
      <c r="H1318" s="169">
        <v>120</v>
      </c>
      <c r="I1318" s="170">
        <v>1</v>
      </c>
      <c r="J1318" s="171">
        <v>5</v>
      </c>
      <c r="K1318" s="233">
        <v>1334.5</v>
      </c>
      <c r="L1318" s="234">
        <v>299</v>
      </c>
    </row>
    <row r="1319" spans="1:12">
      <c r="A1319" s="229">
        <v>28</v>
      </c>
      <c r="B1319" s="230" t="s">
        <v>662</v>
      </c>
      <c r="C1319" s="230" t="s">
        <v>133</v>
      </c>
      <c r="D1319" s="231">
        <v>43230</v>
      </c>
      <c r="E1319" s="232">
        <v>11</v>
      </c>
      <c r="F1319" s="232">
        <v>74</v>
      </c>
      <c r="G1319" s="168">
        <v>466.5</v>
      </c>
      <c r="H1319" s="169">
        <v>105</v>
      </c>
      <c r="I1319" s="170">
        <v>6</v>
      </c>
      <c r="J1319" s="171">
        <v>16</v>
      </c>
      <c r="K1319" s="233">
        <v>246791.560000003</v>
      </c>
      <c r="L1319" s="234">
        <v>50072</v>
      </c>
    </row>
    <row r="1320" spans="1:12">
      <c r="A1320" s="229">
        <v>29</v>
      </c>
      <c r="B1320" s="230" t="s">
        <v>934</v>
      </c>
      <c r="C1320" s="230" t="s">
        <v>372</v>
      </c>
      <c r="D1320" s="231">
        <v>19765</v>
      </c>
      <c r="E1320" s="232">
        <v>1</v>
      </c>
      <c r="F1320" s="232">
        <v>4</v>
      </c>
      <c r="G1320" s="168">
        <v>452</v>
      </c>
      <c r="H1320" s="169">
        <v>94</v>
      </c>
      <c r="I1320" s="170">
        <v>1</v>
      </c>
      <c r="J1320" s="171">
        <v>5</v>
      </c>
      <c r="K1320" s="233">
        <v>911.5</v>
      </c>
      <c r="L1320" s="234">
        <v>217</v>
      </c>
    </row>
    <row r="1321" spans="1:12">
      <c r="A1321" s="229">
        <v>30</v>
      </c>
      <c r="B1321" s="230" t="s">
        <v>805</v>
      </c>
      <c r="C1321" s="230" t="s">
        <v>28</v>
      </c>
      <c r="D1321" s="231">
        <v>43272</v>
      </c>
      <c r="E1321" s="232">
        <v>5</v>
      </c>
      <c r="F1321" s="232">
        <v>32</v>
      </c>
      <c r="G1321" s="168">
        <v>429.14</v>
      </c>
      <c r="H1321" s="169">
        <v>69</v>
      </c>
      <c r="I1321" s="170">
        <v>1</v>
      </c>
      <c r="J1321" s="171">
        <v>4</v>
      </c>
      <c r="K1321" s="233">
        <v>10630.17</v>
      </c>
      <c r="L1321" s="234">
        <v>2007</v>
      </c>
    </row>
    <row r="1322" spans="1:12">
      <c r="A1322" s="187">
        <v>31</v>
      </c>
      <c r="B1322" s="188" t="s">
        <v>935</v>
      </c>
      <c r="C1322" s="188" t="s">
        <v>936</v>
      </c>
      <c r="D1322" s="189">
        <v>43300</v>
      </c>
      <c r="E1322" s="190">
        <v>1</v>
      </c>
      <c r="F1322" s="190">
        <v>3</v>
      </c>
      <c r="G1322" s="168">
        <v>409.5</v>
      </c>
      <c r="H1322" s="169">
        <v>127</v>
      </c>
      <c r="I1322" s="170">
        <v>1</v>
      </c>
      <c r="J1322" s="171">
        <v>15</v>
      </c>
      <c r="K1322" s="191">
        <v>409.5</v>
      </c>
      <c r="L1322" s="192">
        <v>127</v>
      </c>
    </row>
    <row r="1323" spans="1:12">
      <c r="A1323" s="229">
        <v>32</v>
      </c>
      <c r="B1323" s="230" t="s">
        <v>863</v>
      </c>
      <c r="C1323" s="230" t="s">
        <v>35</v>
      </c>
      <c r="D1323" s="231">
        <v>43286</v>
      </c>
      <c r="E1323" s="232">
        <v>3</v>
      </c>
      <c r="F1323" s="232">
        <v>18</v>
      </c>
      <c r="G1323" s="168">
        <v>380.42</v>
      </c>
      <c r="H1323" s="169">
        <v>67</v>
      </c>
      <c r="I1323" s="170">
        <v>2</v>
      </c>
      <c r="J1323" s="171">
        <v>8</v>
      </c>
      <c r="K1323" s="233">
        <v>6241.55</v>
      </c>
      <c r="L1323" s="234">
        <v>1172</v>
      </c>
    </row>
    <row r="1324" spans="1:12">
      <c r="A1324" s="229">
        <v>33</v>
      </c>
      <c r="B1324" s="230" t="s">
        <v>759</v>
      </c>
      <c r="C1324" s="230" t="s">
        <v>341</v>
      </c>
      <c r="D1324" s="231">
        <v>43258</v>
      </c>
      <c r="E1324" s="232">
        <v>5</v>
      </c>
      <c r="F1324" s="232">
        <v>30</v>
      </c>
      <c r="G1324" s="168">
        <v>337.8</v>
      </c>
      <c r="H1324" s="169">
        <v>70</v>
      </c>
      <c r="I1324" s="170">
        <v>1</v>
      </c>
      <c r="J1324" s="171">
        <v>1</v>
      </c>
      <c r="K1324" s="233">
        <v>19167.13</v>
      </c>
      <c r="L1324" s="234">
        <v>3814</v>
      </c>
    </row>
    <row r="1325" spans="1:12">
      <c r="A1325" s="229">
        <v>34</v>
      </c>
      <c r="B1325" s="230" t="s">
        <v>859</v>
      </c>
      <c r="C1325" s="230" t="s">
        <v>31</v>
      </c>
      <c r="D1325" s="231">
        <v>43286</v>
      </c>
      <c r="E1325" s="232">
        <v>3</v>
      </c>
      <c r="F1325" s="232">
        <v>18</v>
      </c>
      <c r="G1325" s="168">
        <v>319.85000000000002</v>
      </c>
      <c r="H1325" s="169">
        <v>58</v>
      </c>
      <c r="I1325" s="170">
        <v>4</v>
      </c>
      <c r="J1325" s="171">
        <v>16</v>
      </c>
      <c r="K1325" s="233">
        <v>26097.83</v>
      </c>
      <c r="L1325" s="234">
        <v>4842</v>
      </c>
    </row>
    <row r="1326" spans="1:12">
      <c r="A1326" s="229">
        <v>35</v>
      </c>
      <c r="B1326" s="230" t="s">
        <v>858</v>
      </c>
      <c r="C1326" s="230" t="s">
        <v>29</v>
      </c>
      <c r="D1326" s="231">
        <v>43286</v>
      </c>
      <c r="E1326" s="232">
        <v>3</v>
      </c>
      <c r="F1326" s="232">
        <v>18</v>
      </c>
      <c r="G1326" s="168">
        <v>143.4</v>
      </c>
      <c r="H1326" s="169">
        <v>28</v>
      </c>
      <c r="I1326" s="170">
        <v>3</v>
      </c>
      <c r="J1326" s="171">
        <v>9</v>
      </c>
      <c r="K1326" s="233">
        <v>47037.57</v>
      </c>
      <c r="L1326" s="234">
        <v>8688</v>
      </c>
    </row>
    <row r="1327" spans="1:12">
      <c r="A1327" s="229">
        <v>36</v>
      </c>
      <c r="B1327" s="230" t="s">
        <v>776</v>
      </c>
      <c r="C1327" s="230" t="s">
        <v>28</v>
      </c>
      <c r="D1327" s="231">
        <v>43265</v>
      </c>
      <c r="E1327" s="232">
        <v>6</v>
      </c>
      <c r="F1327" s="232">
        <v>39</v>
      </c>
      <c r="G1327" s="168">
        <v>135.56</v>
      </c>
      <c r="H1327" s="169">
        <v>26</v>
      </c>
      <c r="I1327" s="170">
        <v>1</v>
      </c>
      <c r="J1327" s="171">
        <v>7</v>
      </c>
      <c r="K1327" s="233">
        <v>102330.74</v>
      </c>
      <c r="L1327" s="234">
        <v>19135</v>
      </c>
    </row>
    <row r="1328" spans="1:12">
      <c r="A1328" s="229">
        <v>37</v>
      </c>
      <c r="B1328" s="230" t="s">
        <v>937</v>
      </c>
      <c r="C1328" s="230" t="s">
        <v>938</v>
      </c>
      <c r="D1328" s="231">
        <v>40339</v>
      </c>
      <c r="E1328" s="232">
        <v>6</v>
      </c>
      <c r="F1328" s="232">
        <v>37</v>
      </c>
      <c r="G1328" s="168">
        <v>116.5</v>
      </c>
      <c r="H1328" s="169">
        <v>48</v>
      </c>
      <c r="I1328" s="170">
        <v>1</v>
      </c>
      <c r="J1328" s="171">
        <v>1</v>
      </c>
      <c r="K1328" s="233">
        <v>10103.75</v>
      </c>
      <c r="L1328" s="234">
        <v>2286</v>
      </c>
    </row>
    <row r="1329" spans="1:12">
      <c r="A1329" s="229">
        <v>38</v>
      </c>
      <c r="B1329" s="230" t="s">
        <v>527</v>
      </c>
      <c r="C1329" s="230" t="s">
        <v>528</v>
      </c>
      <c r="D1329" s="231">
        <v>43040</v>
      </c>
      <c r="E1329" s="232">
        <v>15</v>
      </c>
      <c r="F1329" s="232">
        <v>104</v>
      </c>
      <c r="G1329" s="168">
        <v>106.4</v>
      </c>
      <c r="H1329" s="169">
        <v>28</v>
      </c>
      <c r="I1329" s="170">
        <v>1</v>
      </c>
      <c r="J1329" s="171">
        <v>1</v>
      </c>
      <c r="K1329" s="233">
        <v>390920.70999999897</v>
      </c>
      <c r="L1329" s="234">
        <v>81545</v>
      </c>
    </row>
    <row r="1330" spans="1:12">
      <c r="A1330" s="229">
        <v>39</v>
      </c>
      <c r="B1330" s="230" t="s">
        <v>569</v>
      </c>
      <c r="C1330" s="230" t="s">
        <v>31</v>
      </c>
      <c r="D1330" s="231">
        <v>43202</v>
      </c>
      <c r="E1330" s="232">
        <v>8</v>
      </c>
      <c r="F1330" s="232">
        <v>53</v>
      </c>
      <c r="G1330" s="168">
        <v>91.5</v>
      </c>
      <c r="H1330" s="169">
        <v>26</v>
      </c>
      <c r="I1330" s="170">
        <v>1</v>
      </c>
      <c r="J1330" s="171">
        <v>1</v>
      </c>
      <c r="K1330" s="233">
        <v>118811.68</v>
      </c>
      <c r="L1330" s="234">
        <v>24938</v>
      </c>
    </row>
    <row r="1331" spans="1:12">
      <c r="A1331" s="229">
        <v>40</v>
      </c>
      <c r="B1331" s="230" t="s">
        <v>807</v>
      </c>
      <c r="C1331" s="230" t="s">
        <v>808</v>
      </c>
      <c r="D1331" s="231">
        <v>43272</v>
      </c>
      <c r="E1331" s="232">
        <v>5</v>
      </c>
      <c r="F1331" s="232">
        <v>32</v>
      </c>
      <c r="G1331" s="168">
        <v>51</v>
      </c>
      <c r="H1331" s="169">
        <v>14</v>
      </c>
      <c r="I1331" s="170">
        <v>1</v>
      </c>
      <c r="J1331" s="171">
        <v>3</v>
      </c>
      <c r="K1331" s="233">
        <v>7172.5</v>
      </c>
      <c r="L1331" s="234">
        <v>1574</v>
      </c>
    </row>
    <row r="1332" spans="1:12">
      <c r="A1332" s="175"/>
      <c r="B1332" s="177"/>
      <c r="C1332" s="177" t="s">
        <v>127</v>
      </c>
      <c r="D1332" s="173" t="s">
        <v>127</v>
      </c>
      <c r="E1332" s="174" t="s">
        <v>127</v>
      </c>
      <c r="F1332" s="175" t="s">
        <v>127</v>
      </c>
      <c r="G1332" s="176" t="s">
        <v>127</v>
      </c>
      <c r="H1332" s="175" t="s">
        <v>127</v>
      </c>
      <c r="I1332" s="177" t="s">
        <v>127</v>
      </c>
      <c r="J1332" s="178" t="s">
        <v>127</v>
      </c>
      <c r="K1332" s="174" t="s">
        <v>127</v>
      </c>
      <c r="L1332" s="175" t="s">
        <v>127</v>
      </c>
    </row>
    <row r="1333" spans="1:12">
      <c r="A1333" s="561" t="s">
        <v>939</v>
      </c>
      <c r="B1333" s="561"/>
      <c r="C1333" s="172"/>
      <c r="D1333" s="173"/>
      <c r="E1333" s="174"/>
      <c r="F1333" s="175"/>
      <c r="G1333" s="176"/>
      <c r="H1333" s="175"/>
      <c r="I1333" s="177"/>
      <c r="J1333" s="41"/>
      <c r="K1333" s="174"/>
      <c r="L1333" s="175"/>
    </row>
    <row r="1334" spans="1:12" ht="15.75">
      <c r="A1334" s="560" t="s">
        <v>996</v>
      </c>
      <c r="B1334" s="560"/>
      <c r="C1334" s="560"/>
      <c r="D1334" s="560"/>
      <c r="E1334" s="560"/>
      <c r="F1334" s="560"/>
      <c r="G1334" s="560"/>
      <c r="H1334" s="560"/>
      <c r="I1334" s="560"/>
      <c r="J1334" s="560"/>
      <c r="K1334" s="560"/>
      <c r="L1334" s="560"/>
    </row>
    <row r="1335" spans="1:12" ht="15">
      <c r="A1335" s="165"/>
      <c r="B1335" s="165"/>
      <c r="C1335" s="165"/>
      <c r="D1335" s="165"/>
      <c r="E1335" s="166"/>
      <c r="F1335" s="166"/>
      <c r="G1335" s="166"/>
      <c r="H1335" s="166"/>
      <c r="I1335" s="165"/>
      <c r="J1335" s="167"/>
      <c r="K1335" s="165"/>
      <c r="L1335" s="165"/>
    </row>
    <row r="1336" spans="1:12">
      <c r="A1336" s="562" t="s">
        <v>250</v>
      </c>
      <c r="B1336" s="562"/>
      <c r="C1336" s="562"/>
      <c r="D1336" s="562"/>
      <c r="E1336" s="563" t="s">
        <v>14</v>
      </c>
      <c r="F1336" s="563"/>
      <c r="G1336" s="564" t="s">
        <v>982</v>
      </c>
      <c r="H1336" s="564"/>
      <c r="I1336" s="564"/>
      <c r="J1336" s="564"/>
      <c r="K1336" s="565" t="s">
        <v>248</v>
      </c>
      <c r="L1336" s="565"/>
    </row>
    <row r="1337" spans="1:12" ht="24">
      <c r="A1337" s="415" t="s">
        <v>9</v>
      </c>
      <c r="B1337" s="148" t="s">
        <v>246</v>
      </c>
      <c r="C1337" s="148" t="s">
        <v>247</v>
      </c>
      <c r="D1337" s="235" t="s">
        <v>16</v>
      </c>
      <c r="E1337" s="416" t="s">
        <v>18</v>
      </c>
      <c r="F1337" s="416" t="s">
        <v>17</v>
      </c>
      <c r="G1337" s="151" t="s">
        <v>19</v>
      </c>
      <c r="H1337" s="152" t="s">
        <v>4</v>
      </c>
      <c r="I1337" s="236" t="s">
        <v>8</v>
      </c>
      <c r="J1337" s="154" t="s">
        <v>20</v>
      </c>
      <c r="K1337" s="417" t="s">
        <v>19</v>
      </c>
      <c r="L1337" s="415" t="s">
        <v>4</v>
      </c>
    </row>
    <row r="1338" spans="1:12">
      <c r="A1338" s="187">
        <v>1</v>
      </c>
      <c r="B1338" s="188" t="s">
        <v>983</v>
      </c>
      <c r="C1338" s="188" t="s">
        <v>28</v>
      </c>
      <c r="D1338" s="189">
        <v>43307</v>
      </c>
      <c r="E1338" s="190">
        <v>1</v>
      </c>
      <c r="F1338" s="190">
        <v>4</v>
      </c>
      <c r="G1338" s="168">
        <v>363795.29</v>
      </c>
      <c r="H1338" s="169">
        <v>70841</v>
      </c>
      <c r="I1338" s="170">
        <v>102</v>
      </c>
      <c r="J1338" s="171">
        <v>1313</v>
      </c>
      <c r="K1338" s="191">
        <v>363795.29000000103</v>
      </c>
      <c r="L1338" s="192">
        <v>70841</v>
      </c>
    </row>
    <row r="1339" spans="1:12">
      <c r="A1339" s="229">
        <v>2</v>
      </c>
      <c r="B1339" s="230" t="s">
        <v>929</v>
      </c>
      <c r="C1339" s="230" t="s">
        <v>29</v>
      </c>
      <c r="D1339" s="231">
        <v>43300</v>
      </c>
      <c r="E1339" s="232">
        <v>2</v>
      </c>
      <c r="F1339" s="232">
        <v>11</v>
      </c>
      <c r="G1339" s="168">
        <v>280964.96000000101</v>
      </c>
      <c r="H1339" s="169">
        <v>50144</v>
      </c>
      <c r="I1339" s="170">
        <v>101</v>
      </c>
      <c r="J1339" s="171">
        <v>1334</v>
      </c>
      <c r="K1339" s="233">
        <v>958076.88999998802</v>
      </c>
      <c r="L1339" s="234">
        <v>173272</v>
      </c>
    </row>
    <row r="1340" spans="1:12">
      <c r="A1340" s="229">
        <v>3</v>
      </c>
      <c r="B1340" s="230" t="s">
        <v>826</v>
      </c>
      <c r="C1340" s="230" t="s">
        <v>28</v>
      </c>
      <c r="D1340" s="231">
        <v>43279</v>
      </c>
      <c r="E1340" s="232">
        <v>5</v>
      </c>
      <c r="F1340" s="232">
        <v>32</v>
      </c>
      <c r="G1340" s="168">
        <v>107703.76</v>
      </c>
      <c r="H1340" s="169">
        <v>20622</v>
      </c>
      <c r="I1340" s="170">
        <v>101</v>
      </c>
      <c r="J1340" s="171">
        <v>905</v>
      </c>
      <c r="K1340" s="233">
        <v>2787644.2700000801</v>
      </c>
      <c r="L1340" s="234">
        <v>527131</v>
      </c>
    </row>
    <row r="1341" spans="1:12">
      <c r="A1341" s="229">
        <v>4</v>
      </c>
      <c r="B1341" s="230" t="s">
        <v>888</v>
      </c>
      <c r="C1341" s="230" t="s">
        <v>28</v>
      </c>
      <c r="D1341" s="231">
        <v>43293</v>
      </c>
      <c r="E1341" s="232">
        <v>3</v>
      </c>
      <c r="F1341" s="232">
        <v>18</v>
      </c>
      <c r="G1341" s="168">
        <v>100967.54</v>
      </c>
      <c r="H1341" s="169">
        <v>18632</v>
      </c>
      <c r="I1341" s="170">
        <v>83</v>
      </c>
      <c r="J1341" s="171">
        <v>827</v>
      </c>
      <c r="K1341" s="233">
        <v>687482.24999999802</v>
      </c>
      <c r="L1341" s="234">
        <v>123140</v>
      </c>
    </row>
    <row r="1342" spans="1:12">
      <c r="A1342" s="229">
        <v>5</v>
      </c>
      <c r="B1342" s="230" t="s">
        <v>930</v>
      </c>
      <c r="C1342" s="230" t="s">
        <v>28</v>
      </c>
      <c r="D1342" s="231">
        <v>43300</v>
      </c>
      <c r="E1342" s="232">
        <v>2</v>
      </c>
      <c r="F1342" s="232">
        <v>11</v>
      </c>
      <c r="G1342" s="168">
        <v>97034.71</v>
      </c>
      <c r="H1342" s="169">
        <v>17273</v>
      </c>
      <c r="I1342" s="170">
        <v>73</v>
      </c>
      <c r="J1342" s="171">
        <v>837</v>
      </c>
      <c r="K1342" s="233">
        <v>308841.46999999997</v>
      </c>
      <c r="L1342" s="234">
        <v>55281</v>
      </c>
    </row>
    <row r="1343" spans="1:12">
      <c r="A1343" s="187">
        <v>6</v>
      </c>
      <c r="B1343" s="188" t="s">
        <v>984</v>
      </c>
      <c r="C1343" s="188" t="s">
        <v>31</v>
      </c>
      <c r="D1343" s="189">
        <v>43307</v>
      </c>
      <c r="E1343" s="190">
        <v>1</v>
      </c>
      <c r="F1343" s="190">
        <v>4</v>
      </c>
      <c r="G1343" s="168">
        <v>32505.759999999998</v>
      </c>
      <c r="H1343" s="169">
        <v>5859</v>
      </c>
      <c r="I1343" s="170">
        <v>44</v>
      </c>
      <c r="J1343" s="171">
        <v>559</v>
      </c>
      <c r="K1343" s="191">
        <v>32505.759999999998</v>
      </c>
      <c r="L1343" s="192">
        <v>5859</v>
      </c>
    </row>
    <row r="1344" spans="1:12">
      <c r="A1344" s="229">
        <v>7</v>
      </c>
      <c r="B1344" s="230" t="s">
        <v>800</v>
      </c>
      <c r="C1344" s="230" t="s">
        <v>28</v>
      </c>
      <c r="D1344" s="231">
        <v>43272</v>
      </c>
      <c r="E1344" s="232">
        <v>6</v>
      </c>
      <c r="F1344" s="232">
        <v>39</v>
      </c>
      <c r="G1344" s="168">
        <v>16578.12</v>
      </c>
      <c r="H1344" s="169">
        <v>2999</v>
      </c>
      <c r="I1344" s="170">
        <v>21</v>
      </c>
      <c r="J1344" s="171">
        <v>167</v>
      </c>
      <c r="K1344" s="233">
        <v>769749.24999999395</v>
      </c>
      <c r="L1344" s="234">
        <v>143403</v>
      </c>
    </row>
    <row r="1345" spans="1:12">
      <c r="A1345" s="187">
        <v>8</v>
      </c>
      <c r="B1345" s="188" t="s">
        <v>985</v>
      </c>
      <c r="C1345" s="188" t="s">
        <v>986</v>
      </c>
      <c r="D1345" s="189">
        <v>43307</v>
      </c>
      <c r="E1345" s="190">
        <v>1</v>
      </c>
      <c r="F1345" s="190">
        <v>4</v>
      </c>
      <c r="G1345" s="168">
        <v>16040.31</v>
      </c>
      <c r="H1345" s="169">
        <v>2968</v>
      </c>
      <c r="I1345" s="170">
        <v>22</v>
      </c>
      <c r="J1345" s="171">
        <v>272</v>
      </c>
      <c r="K1345" s="191">
        <v>16040.31</v>
      </c>
      <c r="L1345" s="192">
        <v>2968</v>
      </c>
    </row>
    <row r="1346" spans="1:12">
      <c r="A1346" s="187">
        <v>9</v>
      </c>
      <c r="B1346" s="188" t="s">
        <v>987</v>
      </c>
      <c r="C1346" s="188" t="s">
        <v>988</v>
      </c>
      <c r="D1346" s="189">
        <v>43307</v>
      </c>
      <c r="E1346" s="190">
        <v>1</v>
      </c>
      <c r="F1346" s="190">
        <v>4</v>
      </c>
      <c r="G1346" s="168">
        <v>15554.1</v>
      </c>
      <c r="H1346" s="169">
        <v>2877</v>
      </c>
      <c r="I1346" s="170">
        <v>19</v>
      </c>
      <c r="J1346" s="171">
        <v>244</v>
      </c>
      <c r="K1346" s="191">
        <v>15554.1</v>
      </c>
      <c r="L1346" s="192">
        <v>2877</v>
      </c>
    </row>
    <row r="1347" spans="1:12">
      <c r="A1347" s="229">
        <v>10</v>
      </c>
      <c r="B1347" s="230" t="s">
        <v>889</v>
      </c>
      <c r="C1347" s="230" t="s">
        <v>890</v>
      </c>
      <c r="D1347" s="231">
        <v>43293</v>
      </c>
      <c r="E1347" s="232">
        <v>3</v>
      </c>
      <c r="F1347" s="232">
        <v>18</v>
      </c>
      <c r="G1347" s="168">
        <v>13416.72</v>
      </c>
      <c r="H1347" s="169">
        <v>2375</v>
      </c>
      <c r="I1347" s="170">
        <v>22</v>
      </c>
      <c r="J1347" s="171">
        <v>168</v>
      </c>
      <c r="K1347" s="233">
        <v>127661.25</v>
      </c>
      <c r="L1347" s="234">
        <v>23412</v>
      </c>
    </row>
    <row r="1348" spans="1:12">
      <c r="A1348" s="229">
        <v>11</v>
      </c>
      <c r="B1348" s="230" t="s">
        <v>753</v>
      </c>
      <c r="C1348" s="230" t="s">
        <v>205</v>
      </c>
      <c r="D1348" s="231">
        <v>43258</v>
      </c>
      <c r="E1348" s="232">
        <v>8</v>
      </c>
      <c r="F1348" s="232">
        <v>53</v>
      </c>
      <c r="G1348" s="168">
        <v>12447.5</v>
      </c>
      <c r="H1348" s="169">
        <v>2260</v>
      </c>
      <c r="I1348" s="170">
        <v>30</v>
      </c>
      <c r="J1348" s="171">
        <v>160</v>
      </c>
      <c r="K1348" s="233">
        <v>1603920.55999999</v>
      </c>
      <c r="L1348" s="234">
        <v>278228</v>
      </c>
    </row>
    <row r="1349" spans="1:12">
      <c r="A1349" s="187">
        <v>12</v>
      </c>
      <c r="B1349" s="188" t="s">
        <v>989</v>
      </c>
      <c r="C1349" s="188" t="s">
        <v>138</v>
      </c>
      <c r="D1349" s="189">
        <v>43307</v>
      </c>
      <c r="E1349" s="190">
        <v>1</v>
      </c>
      <c r="F1349" s="190">
        <v>4</v>
      </c>
      <c r="G1349" s="168">
        <v>8656.52</v>
      </c>
      <c r="H1349" s="169">
        <v>1552</v>
      </c>
      <c r="I1349" s="170">
        <v>17</v>
      </c>
      <c r="J1349" s="171">
        <v>202</v>
      </c>
      <c r="K1349" s="191">
        <v>8656.52</v>
      </c>
      <c r="L1349" s="192">
        <v>1552</v>
      </c>
    </row>
    <row r="1350" spans="1:12">
      <c r="A1350" s="187">
        <v>13</v>
      </c>
      <c r="B1350" s="188" t="s">
        <v>990</v>
      </c>
      <c r="C1350" s="188" t="s">
        <v>28</v>
      </c>
      <c r="D1350" s="189">
        <v>43307</v>
      </c>
      <c r="E1350" s="190">
        <v>1</v>
      </c>
      <c r="F1350" s="190">
        <v>4</v>
      </c>
      <c r="G1350" s="168">
        <v>8273.32</v>
      </c>
      <c r="H1350" s="169">
        <v>1502</v>
      </c>
      <c r="I1350" s="170">
        <v>11</v>
      </c>
      <c r="J1350" s="171">
        <v>140</v>
      </c>
      <c r="K1350" s="191">
        <v>8273.32</v>
      </c>
      <c r="L1350" s="192">
        <v>1502</v>
      </c>
    </row>
    <row r="1351" spans="1:12">
      <c r="A1351" s="187">
        <v>14</v>
      </c>
      <c r="B1351" s="188" t="s">
        <v>991</v>
      </c>
      <c r="C1351" s="188" t="s">
        <v>28</v>
      </c>
      <c r="D1351" s="189">
        <v>43307</v>
      </c>
      <c r="E1351" s="190">
        <v>1</v>
      </c>
      <c r="F1351" s="190">
        <v>4</v>
      </c>
      <c r="G1351" s="168">
        <v>4353.91</v>
      </c>
      <c r="H1351" s="169">
        <v>810</v>
      </c>
      <c r="I1351" s="170">
        <v>15</v>
      </c>
      <c r="J1351" s="171">
        <v>156</v>
      </c>
      <c r="K1351" s="191">
        <v>4353.91</v>
      </c>
      <c r="L1351" s="192">
        <v>810</v>
      </c>
    </row>
    <row r="1352" spans="1:12">
      <c r="A1352" s="229">
        <v>15</v>
      </c>
      <c r="B1352" s="230" t="s">
        <v>891</v>
      </c>
      <c r="C1352" s="230" t="s">
        <v>892</v>
      </c>
      <c r="D1352" s="231">
        <v>43293</v>
      </c>
      <c r="E1352" s="232">
        <v>3</v>
      </c>
      <c r="F1352" s="232">
        <v>18</v>
      </c>
      <c r="G1352" s="168">
        <v>4074.85</v>
      </c>
      <c r="H1352" s="169">
        <v>854</v>
      </c>
      <c r="I1352" s="170">
        <v>33</v>
      </c>
      <c r="J1352" s="171">
        <v>100</v>
      </c>
      <c r="K1352" s="233">
        <v>127576.31</v>
      </c>
      <c r="L1352" s="234">
        <v>25684</v>
      </c>
    </row>
    <row r="1353" spans="1:12">
      <c r="A1353" s="229">
        <v>16</v>
      </c>
      <c r="B1353" s="230" t="s">
        <v>856</v>
      </c>
      <c r="C1353" s="230" t="s">
        <v>28</v>
      </c>
      <c r="D1353" s="231">
        <v>43286</v>
      </c>
      <c r="E1353" s="232">
        <v>4</v>
      </c>
      <c r="F1353" s="232">
        <v>25</v>
      </c>
      <c r="G1353" s="168">
        <v>3731.45</v>
      </c>
      <c r="H1353" s="169">
        <v>687</v>
      </c>
      <c r="I1353" s="170">
        <v>7</v>
      </c>
      <c r="J1353" s="171">
        <v>40</v>
      </c>
      <c r="K1353" s="233">
        <v>205880.71</v>
      </c>
      <c r="L1353" s="234">
        <v>38626</v>
      </c>
    </row>
    <row r="1354" spans="1:12">
      <c r="A1354" s="229">
        <v>17</v>
      </c>
      <c r="B1354" s="230" t="s">
        <v>893</v>
      </c>
      <c r="C1354" s="230" t="s">
        <v>28</v>
      </c>
      <c r="D1354" s="231">
        <v>43293</v>
      </c>
      <c r="E1354" s="232">
        <v>3</v>
      </c>
      <c r="F1354" s="232">
        <v>18</v>
      </c>
      <c r="G1354" s="168">
        <v>3617.17</v>
      </c>
      <c r="H1354" s="169">
        <v>637</v>
      </c>
      <c r="I1354" s="170">
        <v>5</v>
      </c>
      <c r="J1354" s="171">
        <v>40</v>
      </c>
      <c r="K1354" s="233">
        <v>35395.22</v>
      </c>
      <c r="L1354" s="234">
        <v>6743</v>
      </c>
    </row>
    <row r="1355" spans="1:12">
      <c r="A1355" s="187">
        <v>18</v>
      </c>
      <c r="B1355" s="188" t="s">
        <v>992</v>
      </c>
      <c r="C1355" s="188" t="s">
        <v>993</v>
      </c>
      <c r="D1355" s="189">
        <v>43307</v>
      </c>
      <c r="E1355" s="190">
        <v>1</v>
      </c>
      <c r="F1355" s="190">
        <v>4</v>
      </c>
      <c r="G1355" s="168">
        <v>3238.5</v>
      </c>
      <c r="H1355" s="169">
        <v>684</v>
      </c>
      <c r="I1355" s="170">
        <v>2</v>
      </c>
      <c r="J1355" s="171">
        <v>31</v>
      </c>
      <c r="K1355" s="191">
        <v>3238.5</v>
      </c>
      <c r="L1355" s="192">
        <v>684</v>
      </c>
    </row>
    <row r="1356" spans="1:12">
      <c r="A1356" s="229">
        <v>19</v>
      </c>
      <c r="B1356" s="230" t="s">
        <v>803</v>
      </c>
      <c r="C1356" s="230" t="s">
        <v>804</v>
      </c>
      <c r="D1356" s="231">
        <v>43272</v>
      </c>
      <c r="E1356" s="232">
        <v>6</v>
      </c>
      <c r="F1356" s="232">
        <v>39</v>
      </c>
      <c r="G1356" s="168">
        <v>2810.46</v>
      </c>
      <c r="H1356" s="169">
        <v>472</v>
      </c>
      <c r="I1356" s="170">
        <v>3</v>
      </c>
      <c r="J1356" s="171">
        <v>19</v>
      </c>
      <c r="K1356" s="233">
        <v>59263.169999999896</v>
      </c>
      <c r="L1356" s="234">
        <v>10527</v>
      </c>
    </row>
    <row r="1357" spans="1:12">
      <c r="A1357" s="229">
        <v>20</v>
      </c>
      <c r="B1357" s="230" t="s">
        <v>931</v>
      </c>
      <c r="C1357" s="230" t="s">
        <v>932</v>
      </c>
      <c r="D1357" s="231">
        <v>43300</v>
      </c>
      <c r="E1357" s="232">
        <v>2</v>
      </c>
      <c r="F1357" s="232">
        <v>11</v>
      </c>
      <c r="G1357" s="168">
        <v>1738.19</v>
      </c>
      <c r="H1357" s="169">
        <v>298</v>
      </c>
      <c r="I1357" s="170">
        <v>9</v>
      </c>
      <c r="J1357" s="171">
        <v>40</v>
      </c>
      <c r="K1357" s="233">
        <v>13089.35</v>
      </c>
      <c r="L1357" s="234">
        <v>2381</v>
      </c>
    </row>
    <row r="1358" spans="1:12">
      <c r="A1358" s="229">
        <v>21</v>
      </c>
      <c r="B1358" s="230" t="s">
        <v>933</v>
      </c>
      <c r="C1358" s="230" t="s">
        <v>29</v>
      </c>
      <c r="D1358" s="231">
        <v>43300</v>
      </c>
      <c r="E1358" s="232">
        <v>2</v>
      </c>
      <c r="F1358" s="232">
        <v>11</v>
      </c>
      <c r="G1358" s="168">
        <v>1649.28</v>
      </c>
      <c r="H1358" s="169">
        <v>309</v>
      </c>
      <c r="I1358" s="170">
        <v>9</v>
      </c>
      <c r="J1358" s="171">
        <v>51</v>
      </c>
      <c r="K1358" s="233">
        <v>7960</v>
      </c>
      <c r="L1358" s="234">
        <v>1548</v>
      </c>
    </row>
    <row r="1359" spans="1:12">
      <c r="A1359" s="229">
        <v>22</v>
      </c>
      <c r="B1359" s="230" t="s">
        <v>678</v>
      </c>
      <c r="C1359" s="230" t="s">
        <v>28</v>
      </c>
      <c r="D1359" s="231">
        <v>43237</v>
      </c>
      <c r="E1359" s="232">
        <v>11</v>
      </c>
      <c r="F1359" s="232">
        <v>74</v>
      </c>
      <c r="G1359" s="168">
        <v>1631.88</v>
      </c>
      <c r="H1359" s="169">
        <v>354</v>
      </c>
      <c r="I1359" s="170">
        <v>4</v>
      </c>
      <c r="J1359" s="171">
        <v>32</v>
      </c>
      <c r="K1359" s="233">
        <v>2144546.71</v>
      </c>
      <c r="L1359" s="234">
        <v>384515</v>
      </c>
    </row>
    <row r="1360" spans="1:12">
      <c r="A1360" s="229">
        <v>23</v>
      </c>
      <c r="B1360" s="230" t="s">
        <v>775</v>
      </c>
      <c r="C1360" s="230" t="s">
        <v>28</v>
      </c>
      <c r="D1360" s="231">
        <v>43265</v>
      </c>
      <c r="E1360" s="232">
        <v>7</v>
      </c>
      <c r="F1360" s="232">
        <v>46</v>
      </c>
      <c r="G1360" s="168">
        <v>1496.41</v>
      </c>
      <c r="H1360" s="169">
        <v>263</v>
      </c>
      <c r="I1360" s="170">
        <v>6</v>
      </c>
      <c r="J1360" s="171">
        <v>16</v>
      </c>
      <c r="K1360" s="233">
        <v>177069.18</v>
      </c>
      <c r="L1360" s="234">
        <v>32888</v>
      </c>
    </row>
    <row r="1361" spans="1:12">
      <c r="A1361" s="229">
        <v>24</v>
      </c>
      <c r="B1361" s="230" t="s">
        <v>801</v>
      </c>
      <c r="C1361" s="230" t="s">
        <v>132</v>
      </c>
      <c r="D1361" s="231">
        <v>43272</v>
      </c>
      <c r="E1361" s="232">
        <v>6</v>
      </c>
      <c r="F1361" s="232">
        <v>39</v>
      </c>
      <c r="G1361" s="168">
        <v>1326.12</v>
      </c>
      <c r="H1361" s="169">
        <v>258</v>
      </c>
      <c r="I1361" s="170">
        <v>3</v>
      </c>
      <c r="J1361" s="171">
        <v>26</v>
      </c>
      <c r="K1361" s="233">
        <v>191188.58</v>
      </c>
      <c r="L1361" s="234">
        <v>34233</v>
      </c>
    </row>
    <row r="1362" spans="1:12">
      <c r="A1362" s="229">
        <v>25</v>
      </c>
      <c r="B1362" s="230" t="s">
        <v>827</v>
      </c>
      <c r="C1362" s="230" t="s">
        <v>828</v>
      </c>
      <c r="D1362" s="231">
        <v>43279</v>
      </c>
      <c r="E1362" s="232">
        <v>5</v>
      </c>
      <c r="F1362" s="232">
        <v>32</v>
      </c>
      <c r="G1362" s="168">
        <v>1111.22</v>
      </c>
      <c r="H1362" s="169">
        <v>193</v>
      </c>
      <c r="I1362" s="170">
        <v>3</v>
      </c>
      <c r="J1362" s="171">
        <v>15</v>
      </c>
      <c r="K1362" s="233">
        <v>163881.76999999999</v>
      </c>
      <c r="L1362" s="234">
        <v>29903</v>
      </c>
    </row>
    <row r="1363" spans="1:12">
      <c r="A1363" s="229">
        <v>26</v>
      </c>
      <c r="B1363" s="230" t="s">
        <v>860</v>
      </c>
      <c r="C1363" s="230" t="s">
        <v>35</v>
      </c>
      <c r="D1363" s="231">
        <v>43286</v>
      </c>
      <c r="E1363" s="232">
        <v>4</v>
      </c>
      <c r="F1363" s="232">
        <v>25</v>
      </c>
      <c r="G1363" s="168">
        <v>923.3</v>
      </c>
      <c r="H1363" s="169">
        <v>157</v>
      </c>
      <c r="I1363" s="170">
        <v>2</v>
      </c>
      <c r="J1363" s="171">
        <v>12</v>
      </c>
      <c r="K1363" s="233">
        <v>24828.45</v>
      </c>
      <c r="L1363" s="234">
        <v>4679</v>
      </c>
    </row>
    <row r="1364" spans="1:12">
      <c r="A1364" s="229">
        <v>27</v>
      </c>
      <c r="B1364" s="230" t="s">
        <v>894</v>
      </c>
      <c r="C1364" s="230" t="s">
        <v>134</v>
      </c>
      <c r="D1364" s="231">
        <v>43293</v>
      </c>
      <c r="E1364" s="232">
        <v>3</v>
      </c>
      <c r="F1364" s="232">
        <v>18</v>
      </c>
      <c r="G1364" s="168">
        <v>661.4</v>
      </c>
      <c r="H1364" s="169">
        <v>121</v>
      </c>
      <c r="I1364" s="170">
        <v>2</v>
      </c>
      <c r="J1364" s="171">
        <v>17</v>
      </c>
      <c r="K1364" s="233">
        <v>16696.330000000002</v>
      </c>
      <c r="L1364" s="234">
        <v>3099</v>
      </c>
    </row>
    <row r="1365" spans="1:12">
      <c r="A1365" s="229">
        <v>28</v>
      </c>
      <c r="B1365" s="230" t="s">
        <v>934</v>
      </c>
      <c r="C1365" s="230" t="s">
        <v>372</v>
      </c>
      <c r="D1365" s="231">
        <v>19765</v>
      </c>
      <c r="E1365" s="232">
        <v>1</v>
      </c>
      <c r="F1365" s="232">
        <v>6</v>
      </c>
      <c r="G1365" s="168">
        <v>535</v>
      </c>
      <c r="H1365" s="169">
        <v>111</v>
      </c>
      <c r="I1365" s="170">
        <v>1</v>
      </c>
      <c r="J1365" s="171">
        <v>5</v>
      </c>
      <c r="K1365" s="233">
        <v>1993.5</v>
      </c>
      <c r="L1365" s="234">
        <v>449</v>
      </c>
    </row>
    <row r="1366" spans="1:12">
      <c r="A1366" s="229">
        <v>29</v>
      </c>
      <c r="B1366" s="230" t="s">
        <v>831</v>
      </c>
      <c r="C1366" s="230" t="s">
        <v>28</v>
      </c>
      <c r="D1366" s="231">
        <v>43279</v>
      </c>
      <c r="E1366" s="232">
        <v>5</v>
      </c>
      <c r="F1366" s="232">
        <v>32</v>
      </c>
      <c r="G1366" s="168">
        <v>494.4</v>
      </c>
      <c r="H1366" s="169">
        <v>97</v>
      </c>
      <c r="I1366" s="170">
        <v>2</v>
      </c>
      <c r="J1366" s="171">
        <v>12</v>
      </c>
      <c r="K1366" s="233">
        <v>16951.12</v>
      </c>
      <c r="L1366" s="234">
        <v>3580</v>
      </c>
    </row>
    <row r="1367" spans="1:12">
      <c r="A1367" s="229">
        <v>30</v>
      </c>
      <c r="B1367" s="230" t="s">
        <v>994</v>
      </c>
      <c r="C1367" s="230" t="s">
        <v>150</v>
      </c>
      <c r="D1367" s="231">
        <v>43279</v>
      </c>
      <c r="E1367" s="232">
        <v>2</v>
      </c>
      <c r="F1367" s="232">
        <v>9</v>
      </c>
      <c r="G1367" s="168">
        <v>382.6</v>
      </c>
      <c r="H1367" s="169">
        <v>80</v>
      </c>
      <c r="I1367" s="170">
        <v>1</v>
      </c>
      <c r="J1367" s="171">
        <v>1</v>
      </c>
      <c r="K1367" s="233">
        <v>581.5</v>
      </c>
      <c r="L1367" s="234">
        <v>211</v>
      </c>
    </row>
    <row r="1368" spans="1:12">
      <c r="A1368" s="229">
        <v>31</v>
      </c>
      <c r="B1368" s="230" t="s">
        <v>899</v>
      </c>
      <c r="C1368" s="230" t="s">
        <v>132</v>
      </c>
      <c r="D1368" s="231"/>
      <c r="E1368" s="232">
        <v>1</v>
      </c>
      <c r="F1368" s="232">
        <v>5</v>
      </c>
      <c r="G1368" s="168">
        <v>369</v>
      </c>
      <c r="H1368" s="169">
        <v>83</v>
      </c>
      <c r="I1368" s="170">
        <v>1</v>
      </c>
      <c r="J1368" s="171">
        <v>5</v>
      </c>
      <c r="K1368" s="233">
        <v>2167.5</v>
      </c>
      <c r="L1368" s="234">
        <v>489</v>
      </c>
    </row>
    <row r="1369" spans="1:12">
      <c r="A1369" s="229">
        <v>32</v>
      </c>
      <c r="B1369" s="230" t="s">
        <v>900</v>
      </c>
      <c r="C1369" s="230" t="s">
        <v>372</v>
      </c>
      <c r="D1369" s="231"/>
      <c r="E1369" s="232">
        <v>1</v>
      </c>
      <c r="F1369" s="232">
        <v>6</v>
      </c>
      <c r="G1369" s="168">
        <v>330.5</v>
      </c>
      <c r="H1369" s="169">
        <v>79</v>
      </c>
      <c r="I1369" s="170">
        <v>1</v>
      </c>
      <c r="J1369" s="171">
        <v>5</v>
      </c>
      <c r="K1369" s="233">
        <v>1449</v>
      </c>
      <c r="L1369" s="234">
        <v>363</v>
      </c>
    </row>
    <row r="1370" spans="1:12">
      <c r="A1370" s="229">
        <v>33</v>
      </c>
      <c r="B1370" s="230" t="s">
        <v>729</v>
      </c>
      <c r="C1370" s="230" t="s">
        <v>138</v>
      </c>
      <c r="D1370" s="231">
        <v>43251</v>
      </c>
      <c r="E1370" s="232">
        <v>9</v>
      </c>
      <c r="F1370" s="232">
        <v>60</v>
      </c>
      <c r="G1370" s="168">
        <v>317.8</v>
      </c>
      <c r="H1370" s="169">
        <v>70</v>
      </c>
      <c r="I1370" s="170">
        <v>7</v>
      </c>
      <c r="J1370" s="171">
        <v>15</v>
      </c>
      <c r="K1370" s="233">
        <v>357314.12999999902</v>
      </c>
      <c r="L1370" s="234">
        <v>71627</v>
      </c>
    </row>
    <row r="1371" spans="1:12">
      <c r="A1371" s="229">
        <v>34</v>
      </c>
      <c r="B1371" s="230" t="s">
        <v>935</v>
      </c>
      <c r="C1371" s="230" t="s">
        <v>936</v>
      </c>
      <c r="D1371" s="231">
        <v>43300</v>
      </c>
      <c r="E1371" s="232">
        <v>2</v>
      </c>
      <c r="F1371" s="232">
        <v>10</v>
      </c>
      <c r="G1371" s="168">
        <v>306</v>
      </c>
      <c r="H1371" s="169">
        <v>67</v>
      </c>
      <c r="I1371" s="170">
        <v>1</v>
      </c>
      <c r="J1371" s="171">
        <v>12</v>
      </c>
      <c r="K1371" s="233">
        <v>1555</v>
      </c>
      <c r="L1371" s="234">
        <v>425</v>
      </c>
    </row>
    <row r="1372" spans="1:12">
      <c r="A1372" s="229">
        <v>35</v>
      </c>
      <c r="B1372" s="230" t="s">
        <v>861</v>
      </c>
      <c r="C1372" s="230" t="s">
        <v>132</v>
      </c>
      <c r="D1372" s="231">
        <v>43286</v>
      </c>
      <c r="E1372" s="232">
        <v>4</v>
      </c>
      <c r="F1372" s="232">
        <v>25</v>
      </c>
      <c r="G1372" s="168">
        <v>284.8</v>
      </c>
      <c r="H1372" s="169">
        <v>47</v>
      </c>
      <c r="I1372" s="170">
        <v>1</v>
      </c>
      <c r="J1372" s="171">
        <v>4</v>
      </c>
      <c r="K1372" s="233">
        <v>17073.41</v>
      </c>
      <c r="L1372" s="234">
        <v>3157</v>
      </c>
    </row>
    <row r="1373" spans="1:12">
      <c r="A1373" s="229">
        <v>36</v>
      </c>
      <c r="B1373" s="230" t="s">
        <v>805</v>
      </c>
      <c r="C1373" s="230" t="s">
        <v>28</v>
      </c>
      <c r="D1373" s="231">
        <v>43272</v>
      </c>
      <c r="E1373" s="232">
        <v>6</v>
      </c>
      <c r="F1373" s="232">
        <v>38</v>
      </c>
      <c r="G1373" s="168">
        <v>254</v>
      </c>
      <c r="H1373" s="169">
        <v>44</v>
      </c>
      <c r="I1373" s="170">
        <v>1</v>
      </c>
      <c r="J1373" s="171">
        <v>3</v>
      </c>
      <c r="K1373" s="233">
        <v>11328.07</v>
      </c>
      <c r="L1373" s="234">
        <v>2130</v>
      </c>
    </row>
    <row r="1374" spans="1:12">
      <c r="A1374" s="229">
        <v>37</v>
      </c>
      <c r="B1374" s="230" t="s">
        <v>517</v>
      </c>
      <c r="C1374" s="230" t="s">
        <v>489</v>
      </c>
      <c r="D1374" s="231">
        <v>43188</v>
      </c>
      <c r="E1374" s="232">
        <v>16</v>
      </c>
      <c r="F1374" s="232">
        <v>106</v>
      </c>
      <c r="G1374" s="168">
        <v>159.6</v>
      </c>
      <c r="H1374" s="169">
        <v>42</v>
      </c>
      <c r="I1374" s="170">
        <v>1</v>
      </c>
      <c r="J1374" s="171">
        <v>1</v>
      </c>
      <c r="K1374" s="233">
        <v>1139963.01</v>
      </c>
      <c r="L1374" s="234">
        <v>228208</v>
      </c>
    </row>
    <row r="1375" spans="1:12">
      <c r="A1375" s="229">
        <v>38</v>
      </c>
      <c r="B1375" s="230" t="s">
        <v>864</v>
      </c>
      <c r="C1375" s="230" t="s">
        <v>865</v>
      </c>
      <c r="D1375" s="231">
        <v>43286</v>
      </c>
      <c r="E1375" s="232">
        <v>4</v>
      </c>
      <c r="F1375" s="232">
        <v>25</v>
      </c>
      <c r="G1375" s="168">
        <v>148.5</v>
      </c>
      <c r="H1375" s="169">
        <v>30</v>
      </c>
      <c r="I1375" s="170">
        <v>1</v>
      </c>
      <c r="J1375" s="171">
        <v>4</v>
      </c>
      <c r="K1375" s="233">
        <v>5403.6</v>
      </c>
      <c r="L1375" s="234">
        <v>1005</v>
      </c>
    </row>
    <row r="1376" spans="1:12" ht="25.5">
      <c r="A1376" s="229">
        <v>39</v>
      </c>
      <c r="B1376" s="230" t="s">
        <v>895</v>
      </c>
      <c r="C1376" s="230" t="s">
        <v>896</v>
      </c>
      <c r="D1376" s="231">
        <v>38365</v>
      </c>
      <c r="E1376" s="232">
        <v>26</v>
      </c>
      <c r="F1376" s="232">
        <v>178</v>
      </c>
      <c r="G1376" s="168">
        <v>84</v>
      </c>
      <c r="H1376" s="169">
        <v>18</v>
      </c>
      <c r="I1376" s="170">
        <v>1</v>
      </c>
      <c r="J1376" s="171">
        <v>8</v>
      </c>
      <c r="K1376" s="233">
        <v>2730</v>
      </c>
      <c r="L1376" s="234">
        <v>544</v>
      </c>
    </row>
    <row r="1377" spans="1:12">
      <c r="A1377" s="229">
        <v>40</v>
      </c>
      <c r="B1377" s="230" t="s">
        <v>662</v>
      </c>
      <c r="C1377" s="230" t="s">
        <v>133</v>
      </c>
      <c r="D1377" s="231">
        <v>43230</v>
      </c>
      <c r="E1377" s="232">
        <v>12</v>
      </c>
      <c r="F1377" s="232">
        <v>81</v>
      </c>
      <c r="G1377" s="168">
        <v>83.5</v>
      </c>
      <c r="H1377" s="169">
        <v>19</v>
      </c>
      <c r="I1377" s="170">
        <v>1</v>
      </c>
      <c r="J1377" s="171">
        <v>3</v>
      </c>
      <c r="K1377" s="233">
        <v>247586.86000000301</v>
      </c>
      <c r="L1377" s="234">
        <v>50252</v>
      </c>
    </row>
    <row r="1378" spans="1:12">
      <c r="A1378" s="175"/>
      <c r="B1378" s="177"/>
      <c r="C1378" s="177" t="s">
        <v>127</v>
      </c>
      <c r="D1378" s="173" t="s">
        <v>127</v>
      </c>
      <c r="E1378" s="174" t="s">
        <v>127</v>
      </c>
      <c r="F1378" s="175" t="s">
        <v>127</v>
      </c>
      <c r="G1378" s="176" t="s">
        <v>127</v>
      </c>
      <c r="H1378" s="175" t="s">
        <v>127</v>
      </c>
      <c r="I1378" s="177" t="s">
        <v>127</v>
      </c>
      <c r="J1378" s="178" t="s">
        <v>127</v>
      </c>
      <c r="K1378" s="174" t="s">
        <v>127</v>
      </c>
      <c r="L1378" s="175" t="s">
        <v>127</v>
      </c>
    </row>
    <row r="1379" spans="1:12">
      <c r="A1379" s="561" t="s">
        <v>995</v>
      </c>
      <c r="B1379" s="561"/>
      <c r="C1379" s="172"/>
      <c r="D1379" s="173"/>
      <c r="E1379" s="174"/>
      <c r="F1379" s="175"/>
      <c r="G1379" s="176"/>
      <c r="H1379" s="175"/>
      <c r="I1379" s="177"/>
      <c r="J1379" s="41"/>
      <c r="K1379" s="174"/>
      <c r="L1379" s="175"/>
    </row>
    <row r="1380" spans="1:12" ht="15.75">
      <c r="A1380" s="560" t="s">
        <v>1026</v>
      </c>
      <c r="B1380" s="560"/>
      <c r="C1380" s="560"/>
      <c r="D1380" s="560"/>
      <c r="E1380" s="560"/>
      <c r="F1380" s="560"/>
      <c r="G1380" s="560"/>
      <c r="H1380" s="560"/>
      <c r="I1380" s="560"/>
      <c r="J1380" s="560"/>
      <c r="K1380" s="560"/>
      <c r="L1380" s="560"/>
    </row>
    <row r="1381" spans="1:12" ht="15">
      <c r="A1381" s="165"/>
      <c r="B1381" s="165"/>
      <c r="C1381" s="165"/>
      <c r="D1381" s="165"/>
      <c r="E1381" s="166"/>
      <c r="F1381" s="166"/>
      <c r="G1381" s="166"/>
      <c r="H1381" s="166"/>
      <c r="I1381" s="165"/>
      <c r="J1381" s="167"/>
      <c r="K1381" s="165"/>
      <c r="L1381" s="165"/>
    </row>
    <row r="1382" spans="1:12">
      <c r="A1382" s="562" t="s">
        <v>250</v>
      </c>
      <c r="B1382" s="562"/>
      <c r="C1382" s="562"/>
      <c r="D1382" s="562"/>
      <c r="E1382" s="563" t="s">
        <v>14</v>
      </c>
      <c r="F1382" s="563"/>
      <c r="G1382" s="564" t="s">
        <v>982</v>
      </c>
      <c r="H1382" s="564"/>
      <c r="I1382" s="564"/>
      <c r="J1382" s="564"/>
      <c r="K1382" s="565" t="s">
        <v>248</v>
      </c>
      <c r="L1382" s="565"/>
    </row>
    <row r="1383" spans="1:12" ht="24">
      <c r="A1383" s="420" t="s">
        <v>9</v>
      </c>
      <c r="B1383" s="148" t="s">
        <v>246</v>
      </c>
      <c r="C1383" s="148" t="s">
        <v>247</v>
      </c>
      <c r="D1383" s="235" t="s">
        <v>16</v>
      </c>
      <c r="E1383" s="421" t="s">
        <v>18</v>
      </c>
      <c r="F1383" s="421" t="s">
        <v>17</v>
      </c>
      <c r="G1383" s="151" t="s">
        <v>19</v>
      </c>
      <c r="H1383" s="152" t="s">
        <v>4</v>
      </c>
      <c r="I1383" s="236" t="s">
        <v>8</v>
      </c>
      <c r="J1383" s="154" t="s">
        <v>20</v>
      </c>
      <c r="K1383" s="422" t="s">
        <v>19</v>
      </c>
      <c r="L1383" s="420" t="s">
        <v>4</v>
      </c>
    </row>
    <row r="1384" spans="1:12">
      <c r="A1384" s="187">
        <v>1</v>
      </c>
      <c r="B1384" s="188" t="s">
        <v>1008</v>
      </c>
      <c r="C1384" s="188" t="s">
        <v>28</v>
      </c>
      <c r="D1384" s="189">
        <v>43314</v>
      </c>
      <c r="E1384" s="190">
        <v>1</v>
      </c>
      <c r="F1384" s="190">
        <v>4</v>
      </c>
      <c r="G1384" s="168">
        <v>435731.83000000101</v>
      </c>
      <c r="H1384" s="169">
        <v>71978</v>
      </c>
      <c r="I1384" s="170">
        <v>129</v>
      </c>
      <c r="J1384" s="171">
        <v>1341</v>
      </c>
      <c r="K1384" s="191">
        <v>441432.83000000101</v>
      </c>
      <c r="L1384" s="192">
        <v>72487</v>
      </c>
    </row>
    <row r="1385" spans="1:12">
      <c r="A1385" s="229">
        <v>2</v>
      </c>
      <c r="B1385" s="230" t="s">
        <v>983</v>
      </c>
      <c r="C1385" s="230" t="s">
        <v>28</v>
      </c>
      <c r="D1385" s="231">
        <v>43307</v>
      </c>
      <c r="E1385" s="232">
        <v>2</v>
      </c>
      <c r="F1385" s="232">
        <v>11</v>
      </c>
      <c r="G1385" s="168">
        <v>242686.480000001</v>
      </c>
      <c r="H1385" s="169">
        <v>47138</v>
      </c>
      <c r="I1385" s="170">
        <v>88</v>
      </c>
      <c r="J1385" s="171">
        <v>1116</v>
      </c>
      <c r="K1385" s="233">
        <v>850180.39999999502</v>
      </c>
      <c r="L1385" s="234">
        <v>166097</v>
      </c>
    </row>
    <row r="1386" spans="1:12">
      <c r="A1386" s="229">
        <v>3</v>
      </c>
      <c r="B1386" s="230" t="s">
        <v>929</v>
      </c>
      <c r="C1386" s="230" t="s">
        <v>29</v>
      </c>
      <c r="D1386" s="231">
        <v>43300</v>
      </c>
      <c r="E1386" s="232">
        <v>3</v>
      </c>
      <c r="F1386" s="232">
        <v>18</v>
      </c>
      <c r="G1386" s="168">
        <v>165325.22</v>
      </c>
      <c r="H1386" s="169">
        <v>30202</v>
      </c>
      <c r="I1386" s="170">
        <v>89</v>
      </c>
      <c r="J1386" s="171">
        <v>1097</v>
      </c>
      <c r="K1386" s="233">
        <v>1311213.8799999801</v>
      </c>
      <c r="L1386" s="234">
        <v>238489</v>
      </c>
    </row>
    <row r="1387" spans="1:12">
      <c r="A1387" s="229">
        <v>4</v>
      </c>
      <c r="B1387" s="230" t="s">
        <v>826</v>
      </c>
      <c r="C1387" s="230" t="s">
        <v>28</v>
      </c>
      <c r="D1387" s="231">
        <v>43279</v>
      </c>
      <c r="E1387" s="232">
        <v>6</v>
      </c>
      <c r="F1387" s="232">
        <v>39</v>
      </c>
      <c r="G1387" s="168">
        <v>74984.169999999896</v>
      </c>
      <c r="H1387" s="169">
        <v>14242</v>
      </c>
      <c r="I1387" s="170">
        <v>88</v>
      </c>
      <c r="J1387" s="171">
        <v>684</v>
      </c>
      <c r="K1387" s="233">
        <v>2946902.0100001101</v>
      </c>
      <c r="L1387" s="234">
        <v>558053</v>
      </c>
    </row>
    <row r="1388" spans="1:12">
      <c r="A1388" s="187">
        <v>5</v>
      </c>
      <c r="B1388" s="188" t="s">
        <v>1012</v>
      </c>
      <c r="C1388" s="188" t="s">
        <v>132</v>
      </c>
      <c r="D1388" s="189">
        <v>43314</v>
      </c>
      <c r="E1388" s="190">
        <v>1</v>
      </c>
      <c r="F1388" s="190">
        <v>4</v>
      </c>
      <c r="G1388" s="168">
        <v>42763.99</v>
      </c>
      <c r="H1388" s="169">
        <v>7755</v>
      </c>
      <c r="I1388" s="170">
        <v>46</v>
      </c>
      <c r="J1388" s="171">
        <v>601</v>
      </c>
      <c r="K1388" s="191">
        <v>42763.99</v>
      </c>
      <c r="L1388" s="192">
        <v>7755</v>
      </c>
    </row>
    <row r="1389" spans="1:12">
      <c r="A1389" s="229">
        <v>6</v>
      </c>
      <c r="B1389" s="230" t="s">
        <v>888</v>
      </c>
      <c r="C1389" s="230" t="s">
        <v>28</v>
      </c>
      <c r="D1389" s="231">
        <v>43293</v>
      </c>
      <c r="E1389" s="232">
        <v>4</v>
      </c>
      <c r="F1389" s="232">
        <v>25</v>
      </c>
      <c r="G1389" s="168">
        <v>41179.25</v>
      </c>
      <c r="H1389" s="169">
        <v>7485</v>
      </c>
      <c r="I1389" s="170">
        <v>54</v>
      </c>
      <c r="J1389" s="171">
        <v>446</v>
      </c>
      <c r="K1389" s="233">
        <v>790904.09999999602</v>
      </c>
      <c r="L1389" s="234">
        <v>142257</v>
      </c>
    </row>
    <row r="1390" spans="1:12">
      <c r="A1390" s="229">
        <v>7</v>
      </c>
      <c r="B1390" s="230" t="s">
        <v>930</v>
      </c>
      <c r="C1390" s="230" t="s">
        <v>28</v>
      </c>
      <c r="D1390" s="231">
        <v>43300</v>
      </c>
      <c r="E1390" s="232">
        <v>3</v>
      </c>
      <c r="F1390" s="232">
        <v>18</v>
      </c>
      <c r="G1390" s="168">
        <v>33405.97</v>
      </c>
      <c r="H1390" s="169">
        <v>5975</v>
      </c>
      <c r="I1390" s="170">
        <v>57</v>
      </c>
      <c r="J1390" s="171">
        <v>430</v>
      </c>
      <c r="K1390" s="233">
        <v>392290.43000000098</v>
      </c>
      <c r="L1390" s="234">
        <v>70470</v>
      </c>
    </row>
    <row r="1391" spans="1:12">
      <c r="A1391" s="187">
        <v>8</v>
      </c>
      <c r="B1391" s="188" t="s">
        <v>1013</v>
      </c>
      <c r="C1391" s="188" t="s">
        <v>28</v>
      </c>
      <c r="D1391" s="189">
        <v>43314</v>
      </c>
      <c r="E1391" s="190">
        <v>1</v>
      </c>
      <c r="F1391" s="190">
        <v>4</v>
      </c>
      <c r="G1391" s="168">
        <v>16187.28</v>
      </c>
      <c r="H1391" s="169">
        <v>3076</v>
      </c>
      <c r="I1391" s="170">
        <v>43</v>
      </c>
      <c r="J1391" s="171">
        <v>393</v>
      </c>
      <c r="K1391" s="191">
        <v>16187.28</v>
      </c>
      <c r="L1391" s="192">
        <v>3076</v>
      </c>
    </row>
    <row r="1392" spans="1:12">
      <c r="A1392" s="229">
        <v>9</v>
      </c>
      <c r="B1392" s="230" t="s">
        <v>984</v>
      </c>
      <c r="C1392" s="230" t="s">
        <v>31</v>
      </c>
      <c r="D1392" s="231">
        <v>43307</v>
      </c>
      <c r="E1392" s="232">
        <v>2</v>
      </c>
      <c r="F1392" s="232">
        <v>11</v>
      </c>
      <c r="G1392" s="168">
        <v>9247.58</v>
      </c>
      <c r="H1392" s="169">
        <v>1670</v>
      </c>
      <c r="I1392" s="170">
        <v>39</v>
      </c>
      <c r="J1392" s="171">
        <v>210</v>
      </c>
      <c r="K1392" s="233">
        <v>60369.59</v>
      </c>
      <c r="L1392" s="234">
        <v>11819</v>
      </c>
    </row>
    <row r="1393" spans="1:12">
      <c r="A1393" s="187">
        <v>10</v>
      </c>
      <c r="B1393" s="188" t="s">
        <v>1014</v>
      </c>
      <c r="C1393" s="188" t="s">
        <v>29</v>
      </c>
      <c r="D1393" s="189">
        <v>43314</v>
      </c>
      <c r="E1393" s="190">
        <v>1</v>
      </c>
      <c r="F1393" s="190">
        <v>4</v>
      </c>
      <c r="G1393" s="168">
        <v>9072.0999999999894</v>
      </c>
      <c r="H1393" s="169">
        <v>1765</v>
      </c>
      <c r="I1393" s="170">
        <v>29</v>
      </c>
      <c r="J1393" s="171">
        <v>227</v>
      </c>
      <c r="K1393" s="191">
        <v>9072.1</v>
      </c>
      <c r="L1393" s="192">
        <v>1765</v>
      </c>
    </row>
    <row r="1394" spans="1:12">
      <c r="A1394" s="187">
        <v>11</v>
      </c>
      <c r="B1394" s="188" t="s">
        <v>1015</v>
      </c>
      <c r="C1394" s="188" t="s">
        <v>1016</v>
      </c>
      <c r="D1394" s="189">
        <v>43314</v>
      </c>
      <c r="E1394" s="190">
        <v>1</v>
      </c>
      <c r="F1394" s="190">
        <v>4</v>
      </c>
      <c r="G1394" s="168">
        <v>7327.56</v>
      </c>
      <c r="H1394" s="169">
        <v>1325</v>
      </c>
      <c r="I1394" s="170">
        <v>10</v>
      </c>
      <c r="J1394" s="171">
        <v>128</v>
      </c>
      <c r="K1394" s="191">
        <v>7327.56</v>
      </c>
      <c r="L1394" s="192">
        <v>1325</v>
      </c>
    </row>
    <row r="1395" spans="1:12">
      <c r="A1395" s="229">
        <v>12</v>
      </c>
      <c r="B1395" s="230" t="s">
        <v>985</v>
      </c>
      <c r="C1395" s="230" t="s">
        <v>986</v>
      </c>
      <c r="D1395" s="231">
        <v>43307</v>
      </c>
      <c r="E1395" s="232">
        <v>2</v>
      </c>
      <c r="F1395" s="232">
        <v>11</v>
      </c>
      <c r="G1395" s="168">
        <v>7224.55</v>
      </c>
      <c r="H1395" s="169">
        <v>1311</v>
      </c>
      <c r="I1395" s="170">
        <v>21</v>
      </c>
      <c r="J1395" s="171">
        <v>116</v>
      </c>
      <c r="K1395" s="233">
        <v>34587.22</v>
      </c>
      <c r="L1395" s="234">
        <v>6408</v>
      </c>
    </row>
    <row r="1396" spans="1:12">
      <c r="A1396" s="229">
        <v>13</v>
      </c>
      <c r="B1396" s="230" t="s">
        <v>800</v>
      </c>
      <c r="C1396" s="230" t="s">
        <v>28</v>
      </c>
      <c r="D1396" s="231">
        <v>43272</v>
      </c>
      <c r="E1396" s="232">
        <v>7</v>
      </c>
      <c r="F1396" s="232">
        <v>46</v>
      </c>
      <c r="G1396" s="168">
        <v>5361.93</v>
      </c>
      <c r="H1396" s="169">
        <v>949</v>
      </c>
      <c r="I1396" s="170">
        <v>10</v>
      </c>
      <c r="J1396" s="171">
        <v>69</v>
      </c>
      <c r="K1396" s="233">
        <v>786120.43999999203</v>
      </c>
      <c r="L1396" s="234">
        <v>146450</v>
      </c>
    </row>
    <row r="1397" spans="1:12">
      <c r="A1397" s="229">
        <v>14</v>
      </c>
      <c r="B1397" s="230" t="s">
        <v>889</v>
      </c>
      <c r="C1397" s="230" t="s">
        <v>890</v>
      </c>
      <c r="D1397" s="231">
        <v>43293</v>
      </c>
      <c r="E1397" s="232">
        <v>4</v>
      </c>
      <c r="F1397" s="232">
        <v>25</v>
      </c>
      <c r="G1397" s="168">
        <v>5079.1499999999996</v>
      </c>
      <c r="H1397" s="169">
        <v>891</v>
      </c>
      <c r="I1397" s="170">
        <v>7</v>
      </c>
      <c r="J1397" s="171">
        <v>57</v>
      </c>
      <c r="K1397" s="233">
        <v>140611.94</v>
      </c>
      <c r="L1397" s="234">
        <v>25813</v>
      </c>
    </row>
    <row r="1398" spans="1:12">
      <c r="A1398" s="229">
        <v>15</v>
      </c>
      <c r="B1398" s="230" t="s">
        <v>987</v>
      </c>
      <c r="C1398" s="230" t="s">
        <v>988</v>
      </c>
      <c r="D1398" s="231">
        <v>43307</v>
      </c>
      <c r="E1398" s="232">
        <v>2</v>
      </c>
      <c r="F1398" s="232">
        <v>11</v>
      </c>
      <c r="G1398" s="168">
        <v>4189.24</v>
      </c>
      <c r="H1398" s="169">
        <v>784</v>
      </c>
      <c r="I1398" s="170">
        <v>17</v>
      </c>
      <c r="J1398" s="171">
        <v>109</v>
      </c>
      <c r="K1398" s="233">
        <v>28589.53</v>
      </c>
      <c r="L1398" s="234">
        <v>5361</v>
      </c>
    </row>
    <row r="1399" spans="1:12">
      <c r="A1399" s="229">
        <v>16</v>
      </c>
      <c r="B1399" s="230" t="s">
        <v>753</v>
      </c>
      <c r="C1399" s="230" t="s">
        <v>205</v>
      </c>
      <c r="D1399" s="231">
        <v>43258</v>
      </c>
      <c r="E1399" s="232">
        <v>9</v>
      </c>
      <c r="F1399" s="232">
        <v>60</v>
      </c>
      <c r="G1399" s="168">
        <v>4149.24</v>
      </c>
      <c r="H1399" s="169">
        <v>768</v>
      </c>
      <c r="I1399" s="170">
        <v>12</v>
      </c>
      <c r="J1399" s="171">
        <v>73</v>
      </c>
      <c r="K1399" s="233">
        <v>1617216.6199999901</v>
      </c>
      <c r="L1399" s="234">
        <v>280709</v>
      </c>
    </row>
    <row r="1400" spans="1:12">
      <c r="A1400" s="229">
        <v>17</v>
      </c>
      <c r="B1400" s="230" t="s">
        <v>990</v>
      </c>
      <c r="C1400" s="230" t="s">
        <v>28</v>
      </c>
      <c r="D1400" s="231">
        <v>43307</v>
      </c>
      <c r="E1400" s="232">
        <v>2</v>
      </c>
      <c r="F1400" s="232">
        <v>11</v>
      </c>
      <c r="G1400" s="168">
        <v>3905.38</v>
      </c>
      <c r="H1400" s="169">
        <v>686</v>
      </c>
      <c r="I1400" s="170">
        <v>10</v>
      </c>
      <c r="J1400" s="171">
        <v>58</v>
      </c>
      <c r="K1400" s="233">
        <v>16871.07</v>
      </c>
      <c r="L1400" s="234">
        <v>3138</v>
      </c>
    </row>
    <row r="1401" spans="1:12">
      <c r="A1401" s="229">
        <v>18</v>
      </c>
      <c r="B1401" s="230" t="s">
        <v>989</v>
      </c>
      <c r="C1401" s="230" t="s">
        <v>138</v>
      </c>
      <c r="D1401" s="231">
        <v>43307</v>
      </c>
      <c r="E1401" s="232">
        <v>2</v>
      </c>
      <c r="F1401" s="232">
        <v>11</v>
      </c>
      <c r="G1401" s="168">
        <v>2281.52</v>
      </c>
      <c r="H1401" s="169">
        <v>400</v>
      </c>
      <c r="I1401" s="170">
        <v>13</v>
      </c>
      <c r="J1401" s="171">
        <v>62</v>
      </c>
      <c r="K1401" s="233">
        <v>15769.34</v>
      </c>
      <c r="L1401" s="234">
        <v>2879</v>
      </c>
    </row>
    <row r="1402" spans="1:12">
      <c r="A1402" s="229">
        <v>19</v>
      </c>
      <c r="B1402" s="230" t="s">
        <v>992</v>
      </c>
      <c r="C1402" s="230" t="s">
        <v>993</v>
      </c>
      <c r="D1402" s="231">
        <v>43307</v>
      </c>
      <c r="E1402" s="232">
        <v>2</v>
      </c>
      <c r="F1402" s="232">
        <v>11</v>
      </c>
      <c r="G1402" s="168">
        <v>2263.6999999999998</v>
      </c>
      <c r="H1402" s="169">
        <v>442</v>
      </c>
      <c r="I1402" s="170">
        <v>3</v>
      </c>
      <c r="J1402" s="171">
        <v>33</v>
      </c>
      <c r="K1402" s="233">
        <v>8853.7000000000007</v>
      </c>
      <c r="L1402" s="234">
        <v>1876</v>
      </c>
    </row>
    <row r="1403" spans="1:12">
      <c r="A1403" s="229">
        <v>20</v>
      </c>
      <c r="B1403" s="230" t="s">
        <v>803</v>
      </c>
      <c r="C1403" s="230" t="s">
        <v>804</v>
      </c>
      <c r="D1403" s="231">
        <v>43272</v>
      </c>
      <c r="E1403" s="232">
        <v>7</v>
      </c>
      <c r="F1403" s="232">
        <v>46</v>
      </c>
      <c r="G1403" s="168">
        <v>2183.54</v>
      </c>
      <c r="H1403" s="169">
        <v>357</v>
      </c>
      <c r="I1403" s="170">
        <v>2</v>
      </c>
      <c r="J1403" s="171">
        <v>12</v>
      </c>
      <c r="K1403" s="233">
        <v>63223.489999999903</v>
      </c>
      <c r="L1403" s="234">
        <v>11210</v>
      </c>
    </row>
    <row r="1404" spans="1:12">
      <c r="A1404" s="229">
        <v>21</v>
      </c>
      <c r="B1404" s="230" t="s">
        <v>893</v>
      </c>
      <c r="C1404" s="230" t="s">
        <v>28</v>
      </c>
      <c r="D1404" s="231">
        <v>43293</v>
      </c>
      <c r="E1404" s="232">
        <v>4</v>
      </c>
      <c r="F1404" s="232">
        <v>25</v>
      </c>
      <c r="G1404" s="168">
        <v>1708.9</v>
      </c>
      <c r="H1404" s="169">
        <v>291</v>
      </c>
      <c r="I1404" s="170">
        <v>2</v>
      </c>
      <c r="J1404" s="171">
        <v>16</v>
      </c>
      <c r="K1404" s="233">
        <v>40248.39</v>
      </c>
      <c r="L1404" s="234">
        <v>7659</v>
      </c>
    </row>
    <row r="1405" spans="1:12">
      <c r="A1405" s="229">
        <v>22</v>
      </c>
      <c r="B1405" s="230" t="s">
        <v>891</v>
      </c>
      <c r="C1405" s="230" t="s">
        <v>892</v>
      </c>
      <c r="D1405" s="231">
        <v>43293</v>
      </c>
      <c r="E1405" s="232">
        <v>4</v>
      </c>
      <c r="F1405" s="232">
        <v>25</v>
      </c>
      <c r="G1405" s="168">
        <v>1599.7</v>
      </c>
      <c r="H1405" s="169">
        <v>333</v>
      </c>
      <c r="I1405" s="170">
        <v>17</v>
      </c>
      <c r="J1405" s="171">
        <v>38</v>
      </c>
      <c r="K1405" s="233">
        <v>132517.97</v>
      </c>
      <c r="L1405" s="234">
        <v>26705</v>
      </c>
    </row>
    <row r="1406" spans="1:12">
      <c r="A1406" s="229">
        <v>23</v>
      </c>
      <c r="B1406" s="230" t="s">
        <v>991</v>
      </c>
      <c r="C1406" s="230" t="s">
        <v>28</v>
      </c>
      <c r="D1406" s="231">
        <v>43307</v>
      </c>
      <c r="E1406" s="232">
        <v>2</v>
      </c>
      <c r="F1406" s="232">
        <v>11</v>
      </c>
      <c r="G1406" s="168">
        <v>1286.06</v>
      </c>
      <c r="H1406" s="169">
        <v>232</v>
      </c>
      <c r="I1406" s="170">
        <v>13</v>
      </c>
      <c r="J1406" s="171">
        <v>48</v>
      </c>
      <c r="K1406" s="233">
        <v>8452.23</v>
      </c>
      <c r="L1406" s="234">
        <v>1606</v>
      </c>
    </row>
    <row r="1407" spans="1:12">
      <c r="A1407" s="229">
        <v>24</v>
      </c>
      <c r="B1407" s="230" t="s">
        <v>1017</v>
      </c>
      <c r="C1407" s="230" t="s">
        <v>132</v>
      </c>
      <c r="D1407" s="231">
        <v>21674</v>
      </c>
      <c r="E1407" s="232">
        <v>1</v>
      </c>
      <c r="F1407" s="232">
        <v>1</v>
      </c>
      <c r="G1407" s="168">
        <v>1000.5</v>
      </c>
      <c r="H1407" s="169">
        <v>201</v>
      </c>
      <c r="I1407" s="170">
        <v>2</v>
      </c>
      <c r="J1407" s="171">
        <v>5</v>
      </c>
      <c r="K1407" s="233">
        <v>1000.5</v>
      </c>
      <c r="L1407" s="234">
        <v>201</v>
      </c>
    </row>
    <row r="1408" spans="1:12">
      <c r="A1408" s="187">
        <v>25</v>
      </c>
      <c r="B1408" s="188" t="s">
        <v>1018</v>
      </c>
      <c r="C1408" s="188" t="s">
        <v>1019</v>
      </c>
      <c r="D1408" s="189">
        <v>43314</v>
      </c>
      <c r="E1408" s="190">
        <v>1</v>
      </c>
      <c r="F1408" s="190">
        <v>4</v>
      </c>
      <c r="G1408" s="168">
        <v>905.5</v>
      </c>
      <c r="H1408" s="169">
        <v>212</v>
      </c>
      <c r="I1408" s="170">
        <v>4</v>
      </c>
      <c r="J1408" s="171">
        <v>17</v>
      </c>
      <c r="K1408" s="191">
        <v>905.5</v>
      </c>
      <c r="L1408" s="192">
        <v>212</v>
      </c>
    </row>
    <row r="1409" spans="1:12">
      <c r="A1409" s="229">
        <v>26</v>
      </c>
      <c r="B1409" s="230" t="s">
        <v>1020</v>
      </c>
      <c r="C1409" s="230" t="s">
        <v>372</v>
      </c>
      <c r="D1409" s="231">
        <v>21188</v>
      </c>
      <c r="E1409" s="232">
        <v>1</v>
      </c>
      <c r="F1409" s="232">
        <v>1</v>
      </c>
      <c r="G1409" s="168">
        <v>870</v>
      </c>
      <c r="H1409" s="169">
        <v>185</v>
      </c>
      <c r="I1409" s="170">
        <v>1</v>
      </c>
      <c r="J1409" s="171">
        <v>5</v>
      </c>
      <c r="K1409" s="233">
        <v>870</v>
      </c>
      <c r="L1409" s="234">
        <v>185</v>
      </c>
    </row>
    <row r="1410" spans="1:12">
      <c r="A1410" s="229">
        <v>27</v>
      </c>
      <c r="B1410" s="230" t="s">
        <v>775</v>
      </c>
      <c r="C1410" s="230" t="s">
        <v>28</v>
      </c>
      <c r="D1410" s="231">
        <v>43265</v>
      </c>
      <c r="E1410" s="232">
        <v>8</v>
      </c>
      <c r="F1410" s="232">
        <v>53</v>
      </c>
      <c r="G1410" s="168">
        <v>619.72</v>
      </c>
      <c r="H1410" s="169">
        <v>113</v>
      </c>
      <c r="I1410" s="170">
        <v>4</v>
      </c>
      <c r="J1410" s="171">
        <v>11</v>
      </c>
      <c r="K1410" s="233">
        <v>179541.64</v>
      </c>
      <c r="L1410" s="234">
        <v>33327</v>
      </c>
    </row>
    <row r="1411" spans="1:12">
      <c r="A1411" s="229">
        <v>28</v>
      </c>
      <c r="B1411" s="230" t="s">
        <v>678</v>
      </c>
      <c r="C1411" s="230" t="s">
        <v>28</v>
      </c>
      <c r="D1411" s="231">
        <v>43237</v>
      </c>
      <c r="E1411" s="232">
        <v>12</v>
      </c>
      <c r="F1411" s="232">
        <v>81</v>
      </c>
      <c r="G1411" s="168">
        <v>476.83</v>
      </c>
      <c r="H1411" s="169">
        <v>87</v>
      </c>
      <c r="I1411" s="170">
        <v>2</v>
      </c>
      <c r="J1411" s="171">
        <v>8</v>
      </c>
      <c r="K1411" s="233">
        <v>2146554.12</v>
      </c>
      <c r="L1411" s="234">
        <v>384920</v>
      </c>
    </row>
    <row r="1412" spans="1:12">
      <c r="A1412" s="229">
        <v>29</v>
      </c>
      <c r="B1412" s="230" t="s">
        <v>931</v>
      </c>
      <c r="C1412" s="230" t="s">
        <v>932</v>
      </c>
      <c r="D1412" s="231">
        <v>43300</v>
      </c>
      <c r="E1412" s="232">
        <v>3</v>
      </c>
      <c r="F1412" s="232">
        <v>18</v>
      </c>
      <c r="G1412" s="168">
        <v>427.2</v>
      </c>
      <c r="H1412" s="169">
        <v>71</v>
      </c>
      <c r="I1412" s="170">
        <v>4</v>
      </c>
      <c r="J1412" s="171">
        <v>9</v>
      </c>
      <c r="K1412" s="233">
        <v>15251.96</v>
      </c>
      <c r="L1412" s="234">
        <v>2801</v>
      </c>
    </row>
    <row r="1413" spans="1:12">
      <c r="A1413" s="229">
        <v>30</v>
      </c>
      <c r="B1413" s="230" t="s">
        <v>933</v>
      </c>
      <c r="C1413" s="230" t="s">
        <v>29</v>
      </c>
      <c r="D1413" s="231">
        <v>43300</v>
      </c>
      <c r="E1413" s="232">
        <v>3</v>
      </c>
      <c r="F1413" s="232">
        <v>17</v>
      </c>
      <c r="G1413" s="168">
        <v>387.5</v>
      </c>
      <c r="H1413" s="169">
        <v>68</v>
      </c>
      <c r="I1413" s="170">
        <v>1</v>
      </c>
      <c r="J1413" s="171">
        <v>7</v>
      </c>
      <c r="K1413" s="233">
        <v>9333.5499999999993</v>
      </c>
      <c r="L1413" s="234">
        <v>1822</v>
      </c>
    </row>
    <row r="1414" spans="1:12">
      <c r="A1414" s="229">
        <v>31</v>
      </c>
      <c r="B1414" s="230" t="s">
        <v>860</v>
      </c>
      <c r="C1414" s="230" t="s">
        <v>35</v>
      </c>
      <c r="D1414" s="231">
        <v>43286</v>
      </c>
      <c r="E1414" s="232">
        <v>5</v>
      </c>
      <c r="F1414" s="232">
        <v>31</v>
      </c>
      <c r="G1414" s="168">
        <v>342.6</v>
      </c>
      <c r="H1414" s="169">
        <v>59</v>
      </c>
      <c r="I1414" s="170">
        <v>1</v>
      </c>
      <c r="J1414" s="171">
        <v>3</v>
      </c>
      <c r="K1414" s="233">
        <v>25618.65</v>
      </c>
      <c r="L1414" s="234">
        <v>4830</v>
      </c>
    </row>
    <row r="1415" spans="1:12">
      <c r="A1415" s="229">
        <v>32</v>
      </c>
      <c r="B1415" s="230" t="s">
        <v>831</v>
      </c>
      <c r="C1415" s="230" t="s">
        <v>28</v>
      </c>
      <c r="D1415" s="231">
        <v>43279</v>
      </c>
      <c r="E1415" s="232">
        <v>6</v>
      </c>
      <c r="F1415" s="232">
        <v>39</v>
      </c>
      <c r="G1415" s="168">
        <v>303</v>
      </c>
      <c r="H1415" s="169">
        <v>67</v>
      </c>
      <c r="I1415" s="170">
        <v>1</v>
      </c>
      <c r="J1415" s="171">
        <v>8</v>
      </c>
      <c r="K1415" s="233">
        <v>17423.919999999998</v>
      </c>
      <c r="L1415" s="234">
        <v>3687</v>
      </c>
    </row>
    <row r="1416" spans="1:12">
      <c r="A1416" s="229">
        <v>33</v>
      </c>
      <c r="B1416" s="230" t="s">
        <v>1021</v>
      </c>
      <c r="C1416" s="230" t="s">
        <v>1022</v>
      </c>
      <c r="D1416" s="231">
        <v>42915</v>
      </c>
      <c r="E1416" s="232">
        <v>14</v>
      </c>
      <c r="F1416" s="232">
        <v>93</v>
      </c>
      <c r="G1416" s="168">
        <v>234</v>
      </c>
      <c r="H1416" s="169">
        <v>58</v>
      </c>
      <c r="I1416" s="170">
        <v>1</v>
      </c>
      <c r="J1416" s="171">
        <v>2</v>
      </c>
      <c r="K1416" s="233">
        <v>85545.27</v>
      </c>
      <c r="L1416" s="234">
        <v>17073</v>
      </c>
    </row>
    <row r="1417" spans="1:12">
      <c r="A1417" s="229">
        <v>34</v>
      </c>
      <c r="B1417" s="230" t="s">
        <v>856</v>
      </c>
      <c r="C1417" s="230" t="s">
        <v>28</v>
      </c>
      <c r="D1417" s="231">
        <v>43286</v>
      </c>
      <c r="E1417" s="232">
        <v>5</v>
      </c>
      <c r="F1417" s="232">
        <v>31</v>
      </c>
      <c r="G1417" s="168">
        <v>185.4</v>
      </c>
      <c r="H1417" s="169">
        <v>33</v>
      </c>
      <c r="I1417" s="170">
        <v>2</v>
      </c>
      <c r="J1417" s="171">
        <v>6</v>
      </c>
      <c r="K1417" s="233">
        <v>208693.47</v>
      </c>
      <c r="L1417" s="234">
        <v>39203</v>
      </c>
    </row>
    <row r="1418" spans="1:12">
      <c r="A1418" s="229">
        <v>35</v>
      </c>
      <c r="B1418" s="230" t="s">
        <v>729</v>
      </c>
      <c r="C1418" s="230" t="s">
        <v>138</v>
      </c>
      <c r="D1418" s="231">
        <v>43251</v>
      </c>
      <c r="E1418" s="232">
        <v>10</v>
      </c>
      <c r="F1418" s="232">
        <v>67</v>
      </c>
      <c r="G1418" s="168">
        <v>171</v>
      </c>
      <c r="H1418" s="169">
        <v>36</v>
      </c>
      <c r="I1418" s="170">
        <v>4</v>
      </c>
      <c r="J1418" s="171">
        <v>7</v>
      </c>
      <c r="K1418" s="233">
        <v>357858.62999999902</v>
      </c>
      <c r="L1418" s="234">
        <v>71739</v>
      </c>
    </row>
    <row r="1419" spans="1:12">
      <c r="A1419" s="229">
        <v>36</v>
      </c>
      <c r="B1419" s="230" t="s">
        <v>329</v>
      </c>
      <c r="C1419" s="230" t="s">
        <v>138</v>
      </c>
      <c r="D1419" s="231">
        <v>43132</v>
      </c>
      <c r="E1419" s="232">
        <v>12</v>
      </c>
      <c r="F1419" s="232">
        <v>79</v>
      </c>
      <c r="G1419" s="168">
        <v>124.5</v>
      </c>
      <c r="H1419" s="169">
        <v>28</v>
      </c>
      <c r="I1419" s="170">
        <v>1</v>
      </c>
      <c r="J1419" s="171">
        <v>2</v>
      </c>
      <c r="K1419" s="233">
        <v>738368.74999998801</v>
      </c>
      <c r="L1419" s="234">
        <v>137632</v>
      </c>
    </row>
    <row r="1420" spans="1:12">
      <c r="A1420" s="229">
        <v>37</v>
      </c>
      <c r="B1420" s="230" t="s">
        <v>1023</v>
      </c>
      <c r="C1420" s="230" t="s">
        <v>473</v>
      </c>
      <c r="D1420" s="231">
        <v>43006</v>
      </c>
      <c r="E1420" s="232">
        <v>6</v>
      </c>
      <c r="F1420" s="232">
        <v>39</v>
      </c>
      <c r="G1420" s="168">
        <v>109.5</v>
      </c>
      <c r="H1420" s="169">
        <v>21</v>
      </c>
      <c r="I1420" s="170">
        <v>1</v>
      </c>
      <c r="J1420" s="171">
        <v>4</v>
      </c>
      <c r="K1420" s="233">
        <v>36746.74</v>
      </c>
      <c r="L1420" s="234">
        <v>7286</v>
      </c>
    </row>
    <row r="1421" spans="1:12">
      <c r="A1421" s="229">
        <v>38</v>
      </c>
      <c r="B1421" s="230" t="s">
        <v>1024</v>
      </c>
      <c r="C1421" s="230" t="s">
        <v>28</v>
      </c>
      <c r="D1421" s="231">
        <v>42999</v>
      </c>
      <c r="E1421" s="232">
        <v>7</v>
      </c>
      <c r="F1421" s="232">
        <v>45</v>
      </c>
      <c r="G1421" s="168">
        <v>100</v>
      </c>
      <c r="H1421" s="169">
        <v>26</v>
      </c>
      <c r="I1421" s="170">
        <v>1</v>
      </c>
      <c r="J1421" s="171">
        <v>2</v>
      </c>
      <c r="K1421" s="233">
        <v>205549.55000000101</v>
      </c>
      <c r="L1421" s="234">
        <v>38822</v>
      </c>
    </row>
    <row r="1422" spans="1:12">
      <c r="A1422" s="229">
        <v>39</v>
      </c>
      <c r="B1422" s="230" t="s">
        <v>827</v>
      </c>
      <c r="C1422" s="230" t="s">
        <v>828</v>
      </c>
      <c r="D1422" s="231">
        <v>43279</v>
      </c>
      <c r="E1422" s="232">
        <v>6</v>
      </c>
      <c r="F1422" s="232">
        <v>38</v>
      </c>
      <c r="G1422" s="168">
        <v>86.2</v>
      </c>
      <c r="H1422" s="169">
        <v>13</v>
      </c>
      <c r="I1422" s="170">
        <v>2</v>
      </c>
      <c r="J1422" s="171">
        <v>4</v>
      </c>
      <c r="K1422" s="233">
        <v>164572.69</v>
      </c>
      <c r="L1422" s="234">
        <v>30035</v>
      </c>
    </row>
    <row r="1423" spans="1:12">
      <c r="A1423" s="229">
        <v>40</v>
      </c>
      <c r="B1423" s="230" t="s">
        <v>805</v>
      </c>
      <c r="C1423" s="230" t="s">
        <v>28</v>
      </c>
      <c r="D1423" s="231">
        <v>43272</v>
      </c>
      <c r="E1423" s="232">
        <v>7</v>
      </c>
      <c r="F1423" s="232">
        <v>44</v>
      </c>
      <c r="G1423" s="168">
        <v>66.3</v>
      </c>
      <c r="H1423" s="169">
        <v>12</v>
      </c>
      <c r="I1423" s="170">
        <v>1</v>
      </c>
      <c r="J1423" s="171">
        <v>2</v>
      </c>
      <c r="K1423" s="233">
        <v>11862.47</v>
      </c>
      <c r="L1423" s="234">
        <v>2227</v>
      </c>
    </row>
    <row r="1424" spans="1:12">
      <c r="A1424" s="175"/>
      <c r="B1424" s="177"/>
      <c r="C1424" s="177" t="s">
        <v>127</v>
      </c>
      <c r="D1424" s="173" t="s">
        <v>127</v>
      </c>
      <c r="E1424" s="174" t="s">
        <v>127</v>
      </c>
      <c r="F1424" s="175" t="s">
        <v>127</v>
      </c>
      <c r="G1424" s="176" t="s">
        <v>127</v>
      </c>
      <c r="H1424" s="175" t="s">
        <v>127</v>
      </c>
      <c r="I1424" s="177" t="s">
        <v>127</v>
      </c>
      <c r="J1424" s="178" t="s">
        <v>127</v>
      </c>
      <c r="K1424" s="174" t="s">
        <v>127</v>
      </c>
      <c r="L1424" s="175" t="s">
        <v>127</v>
      </c>
    </row>
    <row r="1425" spans="1:12">
      <c r="A1425" s="561" t="s">
        <v>1025</v>
      </c>
      <c r="B1425" s="561"/>
      <c r="C1425" s="172"/>
      <c r="D1425" s="173"/>
      <c r="E1425" s="174"/>
      <c r="F1425" s="175"/>
      <c r="G1425" s="176"/>
      <c r="H1425" s="175"/>
      <c r="I1425" s="177"/>
      <c r="J1425" s="41"/>
      <c r="K1425" s="174"/>
      <c r="L1425" s="175"/>
    </row>
    <row r="1426" spans="1:12" ht="15.75">
      <c r="A1426" s="560" t="s">
        <v>1048</v>
      </c>
      <c r="B1426" s="560"/>
      <c r="C1426" s="560"/>
      <c r="D1426" s="560"/>
      <c r="E1426" s="560"/>
      <c r="F1426" s="560"/>
      <c r="G1426" s="560"/>
      <c r="H1426" s="560"/>
      <c r="I1426" s="560"/>
      <c r="J1426" s="560"/>
      <c r="K1426" s="560"/>
      <c r="L1426" s="560"/>
    </row>
    <row r="1427" spans="1:12" ht="15">
      <c r="A1427" s="165"/>
      <c r="B1427" s="165"/>
      <c r="C1427" s="165"/>
      <c r="D1427" s="165"/>
      <c r="E1427" s="166"/>
      <c r="F1427" s="166"/>
      <c r="G1427" s="166"/>
      <c r="H1427" s="166"/>
      <c r="I1427" s="165"/>
      <c r="J1427" s="167"/>
      <c r="K1427" s="165"/>
      <c r="L1427" s="165"/>
    </row>
    <row r="1428" spans="1:12">
      <c r="A1428" s="562" t="s">
        <v>250</v>
      </c>
      <c r="B1428" s="562"/>
      <c r="C1428" s="562"/>
      <c r="D1428" s="562"/>
      <c r="E1428" s="563" t="s">
        <v>14</v>
      </c>
      <c r="F1428" s="563"/>
      <c r="G1428" s="564" t="s">
        <v>982</v>
      </c>
      <c r="H1428" s="564"/>
      <c r="I1428" s="564"/>
      <c r="J1428" s="564"/>
      <c r="K1428" s="565" t="s">
        <v>248</v>
      </c>
      <c r="L1428" s="565"/>
    </row>
    <row r="1429" spans="1:12" ht="24">
      <c r="A1429" s="426" t="s">
        <v>9</v>
      </c>
      <c r="B1429" s="148" t="s">
        <v>246</v>
      </c>
      <c r="C1429" s="148" t="s">
        <v>247</v>
      </c>
      <c r="D1429" s="235" t="s">
        <v>16</v>
      </c>
      <c r="E1429" s="427" t="s">
        <v>18</v>
      </c>
      <c r="F1429" s="427" t="s">
        <v>17</v>
      </c>
      <c r="G1429" s="151" t="s">
        <v>19</v>
      </c>
      <c r="H1429" s="152" t="s">
        <v>4</v>
      </c>
      <c r="I1429" s="236" t="s">
        <v>8</v>
      </c>
      <c r="J1429" s="154" t="s">
        <v>20</v>
      </c>
      <c r="K1429" s="428" t="s">
        <v>19</v>
      </c>
      <c r="L1429" s="426" t="s">
        <v>4</v>
      </c>
    </row>
    <row r="1430" spans="1:12">
      <c r="A1430" s="229">
        <v>1</v>
      </c>
      <c r="B1430" s="230" t="s">
        <v>1008</v>
      </c>
      <c r="C1430" s="230" t="s">
        <v>28</v>
      </c>
      <c r="D1430" s="231">
        <v>43314</v>
      </c>
      <c r="E1430" s="232">
        <v>2</v>
      </c>
      <c r="F1430" s="232">
        <v>11</v>
      </c>
      <c r="G1430" s="168">
        <v>278612.19000000099</v>
      </c>
      <c r="H1430" s="169">
        <v>47133</v>
      </c>
      <c r="I1430" s="170">
        <v>120</v>
      </c>
      <c r="J1430" s="171">
        <v>1165</v>
      </c>
      <c r="K1430" s="233">
        <v>980989.24999999104</v>
      </c>
      <c r="L1430" s="234">
        <v>164828</v>
      </c>
    </row>
    <row r="1431" spans="1:12">
      <c r="A1431" s="229">
        <v>2</v>
      </c>
      <c r="B1431" s="230" t="s">
        <v>983</v>
      </c>
      <c r="C1431" s="230" t="s">
        <v>28</v>
      </c>
      <c r="D1431" s="231">
        <v>43307</v>
      </c>
      <c r="E1431" s="232">
        <v>3</v>
      </c>
      <c r="F1431" s="232">
        <v>18</v>
      </c>
      <c r="G1431" s="168">
        <v>181885.68</v>
      </c>
      <c r="H1431" s="169">
        <v>35415</v>
      </c>
      <c r="I1431" s="170">
        <v>82</v>
      </c>
      <c r="J1431" s="171">
        <v>967</v>
      </c>
      <c r="K1431" s="233">
        <v>1221616.75999999</v>
      </c>
      <c r="L1431" s="234">
        <v>238891</v>
      </c>
    </row>
    <row r="1432" spans="1:12">
      <c r="A1432" s="187">
        <v>3</v>
      </c>
      <c r="B1432" s="188" t="s">
        <v>1037</v>
      </c>
      <c r="C1432" s="188" t="s">
        <v>473</v>
      </c>
      <c r="D1432" s="189">
        <v>43321</v>
      </c>
      <c r="E1432" s="190">
        <v>1</v>
      </c>
      <c r="F1432" s="190">
        <v>4</v>
      </c>
      <c r="G1432" s="168">
        <v>145226.94</v>
      </c>
      <c r="H1432" s="169">
        <v>34796</v>
      </c>
      <c r="I1432" s="170">
        <v>56</v>
      </c>
      <c r="J1432" s="171">
        <v>359</v>
      </c>
      <c r="K1432" s="191">
        <v>145226.94</v>
      </c>
      <c r="L1432" s="192">
        <v>34796</v>
      </c>
    </row>
    <row r="1433" spans="1:12">
      <c r="A1433" s="229">
        <v>4</v>
      </c>
      <c r="B1433" s="230" t="s">
        <v>929</v>
      </c>
      <c r="C1433" s="230" t="s">
        <v>29</v>
      </c>
      <c r="D1433" s="231">
        <v>43300</v>
      </c>
      <c r="E1433" s="232">
        <v>4</v>
      </c>
      <c r="F1433" s="232">
        <v>25</v>
      </c>
      <c r="G1433" s="168">
        <v>119746.53</v>
      </c>
      <c r="H1433" s="169">
        <v>21668</v>
      </c>
      <c r="I1433" s="170">
        <v>82</v>
      </c>
      <c r="J1433" s="171">
        <v>922</v>
      </c>
      <c r="K1433" s="233">
        <v>1563162.4099999601</v>
      </c>
      <c r="L1433" s="234">
        <v>284939</v>
      </c>
    </row>
    <row r="1434" spans="1:12">
      <c r="A1434" s="187">
        <v>5</v>
      </c>
      <c r="B1434" s="188" t="s">
        <v>1038</v>
      </c>
      <c r="C1434" s="188" t="s">
        <v>28</v>
      </c>
      <c r="D1434" s="189">
        <v>43321</v>
      </c>
      <c r="E1434" s="190">
        <v>1</v>
      </c>
      <c r="F1434" s="190">
        <v>4</v>
      </c>
      <c r="G1434" s="168">
        <v>83060.960000000006</v>
      </c>
      <c r="H1434" s="169">
        <v>14807</v>
      </c>
      <c r="I1434" s="170">
        <v>53</v>
      </c>
      <c r="J1434" s="171">
        <v>758</v>
      </c>
      <c r="K1434" s="191">
        <v>83060.959999999905</v>
      </c>
      <c r="L1434" s="192">
        <v>14807</v>
      </c>
    </row>
    <row r="1435" spans="1:12">
      <c r="A1435" s="187">
        <v>6</v>
      </c>
      <c r="B1435" s="188" t="s">
        <v>1039</v>
      </c>
      <c r="C1435" s="188" t="s">
        <v>28</v>
      </c>
      <c r="D1435" s="189">
        <v>43321</v>
      </c>
      <c r="E1435" s="190">
        <v>1</v>
      </c>
      <c r="F1435" s="190">
        <v>4</v>
      </c>
      <c r="G1435" s="168">
        <v>62095.929999999898</v>
      </c>
      <c r="H1435" s="169">
        <v>12021</v>
      </c>
      <c r="I1435" s="170">
        <v>65</v>
      </c>
      <c r="J1435" s="171">
        <v>691</v>
      </c>
      <c r="K1435" s="191">
        <v>62095.929999999898</v>
      </c>
      <c r="L1435" s="192">
        <v>12021</v>
      </c>
    </row>
    <row r="1436" spans="1:12">
      <c r="A1436" s="229">
        <v>7</v>
      </c>
      <c r="B1436" s="230" t="s">
        <v>826</v>
      </c>
      <c r="C1436" s="230" t="s">
        <v>28</v>
      </c>
      <c r="D1436" s="231">
        <v>43279</v>
      </c>
      <c r="E1436" s="232">
        <v>7</v>
      </c>
      <c r="F1436" s="232">
        <v>46</v>
      </c>
      <c r="G1436" s="168">
        <v>45672.800000000003</v>
      </c>
      <c r="H1436" s="169">
        <v>8712</v>
      </c>
      <c r="I1436" s="170">
        <v>60</v>
      </c>
      <c r="J1436" s="171">
        <v>426</v>
      </c>
      <c r="K1436" s="233">
        <v>3059492.0900001102</v>
      </c>
      <c r="L1436" s="234">
        <v>579749</v>
      </c>
    </row>
    <row r="1437" spans="1:12">
      <c r="A1437" s="229">
        <v>8</v>
      </c>
      <c r="B1437" s="230" t="s">
        <v>888</v>
      </c>
      <c r="C1437" s="230" t="s">
        <v>28</v>
      </c>
      <c r="D1437" s="231">
        <v>43293</v>
      </c>
      <c r="E1437" s="232">
        <v>5</v>
      </c>
      <c r="F1437" s="232">
        <v>32</v>
      </c>
      <c r="G1437" s="168">
        <v>33107.29</v>
      </c>
      <c r="H1437" s="169">
        <v>6008</v>
      </c>
      <c r="I1437" s="170">
        <v>39</v>
      </c>
      <c r="J1437" s="171">
        <v>281</v>
      </c>
      <c r="K1437" s="233">
        <v>859335.62999999395</v>
      </c>
      <c r="L1437" s="234">
        <v>154889</v>
      </c>
    </row>
    <row r="1438" spans="1:12">
      <c r="A1438" s="229">
        <v>9</v>
      </c>
      <c r="B1438" s="230" t="s">
        <v>1012</v>
      </c>
      <c r="C1438" s="230" t="s">
        <v>132</v>
      </c>
      <c r="D1438" s="231">
        <v>43314</v>
      </c>
      <c r="E1438" s="232">
        <v>2</v>
      </c>
      <c r="F1438" s="232">
        <v>11</v>
      </c>
      <c r="G1438" s="168">
        <v>30831.81</v>
      </c>
      <c r="H1438" s="169">
        <v>5575</v>
      </c>
      <c r="I1438" s="170">
        <v>50</v>
      </c>
      <c r="J1438" s="171">
        <v>368</v>
      </c>
      <c r="K1438" s="233">
        <v>106808.89</v>
      </c>
      <c r="L1438" s="234">
        <v>19477</v>
      </c>
    </row>
    <row r="1439" spans="1:12">
      <c r="A1439" s="229">
        <v>10</v>
      </c>
      <c r="B1439" s="230" t="s">
        <v>930</v>
      </c>
      <c r="C1439" s="230" t="s">
        <v>28</v>
      </c>
      <c r="D1439" s="231">
        <v>43300</v>
      </c>
      <c r="E1439" s="232">
        <v>4</v>
      </c>
      <c r="F1439" s="232">
        <v>25</v>
      </c>
      <c r="G1439" s="168">
        <v>19940.38</v>
      </c>
      <c r="H1439" s="169">
        <v>3607</v>
      </c>
      <c r="I1439" s="170">
        <v>36</v>
      </c>
      <c r="J1439" s="171">
        <v>182</v>
      </c>
      <c r="K1439" s="233">
        <v>437006.07000000199</v>
      </c>
      <c r="L1439" s="234">
        <v>78716</v>
      </c>
    </row>
    <row r="1440" spans="1:12">
      <c r="A1440" s="187">
        <v>11</v>
      </c>
      <c r="B1440" s="188" t="s">
        <v>1040</v>
      </c>
      <c r="C1440" s="188" t="s">
        <v>28</v>
      </c>
      <c r="D1440" s="189">
        <v>43321</v>
      </c>
      <c r="E1440" s="190">
        <v>1</v>
      </c>
      <c r="F1440" s="190">
        <v>4</v>
      </c>
      <c r="G1440" s="168">
        <v>15061.04</v>
      </c>
      <c r="H1440" s="169">
        <v>2831</v>
      </c>
      <c r="I1440" s="170">
        <v>17</v>
      </c>
      <c r="J1440" s="171">
        <v>242</v>
      </c>
      <c r="K1440" s="191">
        <v>15061.04</v>
      </c>
      <c r="L1440" s="192">
        <v>2831</v>
      </c>
    </row>
    <row r="1441" spans="1:12">
      <c r="A1441" s="187">
        <v>12</v>
      </c>
      <c r="B1441" s="188" t="s">
        <v>1041</v>
      </c>
      <c r="C1441" s="188" t="s">
        <v>132</v>
      </c>
      <c r="D1441" s="189">
        <v>43321</v>
      </c>
      <c r="E1441" s="190">
        <v>1</v>
      </c>
      <c r="F1441" s="190">
        <v>4</v>
      </c>
      <c r="G1441" s="168">
        <v>12517.01</v>
      </c>
      <c r="H1441" s="169">
        <v>2275</v>
      </c>
      <c r="I1441" s="170">
        <v>20</v>
      </c>
      <c r="J1441" s="171">
        <v>256</v>
      </c>
      <c r="K1441" s="191">
        <v>12517.01</v>
      </c>
      <c r="L1441" s="192">
        <v>2275</v>
      </c>
    </row>
    <row r="1442" spans="1:12">
      <c r="A1442" s="187">
        <v>13</v>
      </c>
      <c r="B1442" s="188" t="s">
        <v>1042</v>
      </c>
      <c r="C1442" s="188" t="s">
        <v>28</v>
      </c>
      <c r="D1442" s="189">
        <v>43321</v>
      </c>
      <c r="E1442" s="190">
        <v>1</v>
      </c>
      <c r="F1442" s="190">
        <v>4</v>
      </c>
      <c r="G1442" s="168">
        <v>9218.86</v>
      </c>
      <c r="H1442" s="169">
        <v>1707</v>
      </c>
      <c r="I1442" s="170">
        <v>18</v>
      </c>
      <c r="J1442" s="171">
        <v>207</v>
      </c>
      <c r="K1442" s="191">
        <v>9218.86</v>
      </c>
      <c r="L1442" s="192">
        <v>1707</v>
      </c>
    </row>
    <row r="1443" spans="1:12">
      <c r="A1443" s="229">
        <v>14</v>
      </c>
      <c r="B1443" s="230" t="s">
        <v>1013</v>
      </c>
      <c r="C1443" s="230" t="s">
        <v>28</v>
      </c>
      <c r="D1443" s="231">
        <v>43314</v>
      </c>
      <c r="E1443" s="232">
        <v>2</v>
      </c>
      <c r="F1443" s="232">
        <v>11</v>
      </c>
      <c r="G1443" s="168">
        <v>6711.17</v>
      </c>
      <c r="H1443" s="169">
        <v>1302</v>
      </c>
      <c r="I1443" s="170">
        <v>46</v>
      </c>
      <c r="J1443" s="171">
        <v>163</v>
      </c>
      <c r="K1443" s="233">
        <v>39188.889999999898</v>
      </c>
      <c r="L1443" s="234">
        <v>7512</v>
      </c>
    </row>
    <row r="1444" spans="1:12">
      <c r="A1444" s="229">
        <v>15</v>
      </c>
      <c r="B1444" s="230" t="s">
        <v>1014</v>
      </c>
      <c r="C1444" s="230" t="s">
        <v>29</v>
      </c>
      <c r="D1444" s="231">
        <v>43314</v>
      </c>
      <c r="E1444" s="232">
        <v>2</v>
      </c>
      <c r="F1444" s="232">
        <v>11</v>
      </c>
      <c r="G1444" s="168">
        <v>5935.7799999999897</v>
      </c>
      <c r="H1444" s="169">
        <v>1180</v>
      </c>
      <c r="I1444" s="170">
        <v>27</v>
      </c>
      <c r="J1444" s="171">
        <v>124</v>
      </c>
      <c r="K1444" s="233">
        <v>25580.1000000001</v>
      </c>
      <c r="L1444" s="234">
        <v>5040</v>
      </c>
    </row>
    <row r="1445" spans="1:12">
      <c r="A1445" s="187">
        <v>16</v>
      </c>
      <c r="B1445" s="188" t="s">
        <v>1043</v>
      </c>
      <c r="C1445" s="188" t="s">
        <v>28</v>
      </c>
      <c r="D1445" s="189">
        <v>43321</v>
      </c>
      <c r="E1445" s="190">
        <v>1</v>
      </c>
      <c r="F1445" s="190">
        <v>4</v>
      </c>
      <c r="G1445" s="168">
        <v>5631.78</v>
      </c>
      <c r="H1445" s="169">
        <v>1024</v>
      </c>
      <c r="I1445" s="170">
        <v>16</v>
      </c>
      <c r="J1445" s="171">
        <v>176</v>
      </c>
      <c r="K1445" s="191">
        <v>5631.78</v>
      </c>
      <c r="L1445" s="192">
        <v>1024</v>
      </c>
    </row>
    <row r="1446" spans="1:12">
      <c r="A1446" s="229">
        <v>17</v>
      </c>
      <c r="B1446" s="230" t="s">
        <v>1015</v>
      </c>
      <c r="C1446" s="230" t="s">
        <v>1016</v>
      </c>
      <c r="D1446" s="231">
        <v>43314</v>
      </c>
      <c r="E1446" s="232">
        <v>2</v>
      </c>
      <c r="F1446" s="232">
        <v>11</v>
      </c>
      <c r="G1446" s="168">
        <v>4536.28</v>
      </c>
      <c r="H1446" s="169">
        <v>818</v>
      </c>
      <c r="I1446" s="170">
        <v>8</v>
      </c>
      <c r="J1446" s="171">
        <v>68</v>
      </c>
      <c r="K1446" s="233">
        <v>17372.77</v>
      </c>
      <c r="L1446" s="234">
        <v>3182</v>
      </c>
    </row>
    <row r="1447" spans="1:12">
      <c r="A1447" s="229">
        <v>18</v>
      </c>
      <c r="B1447" s="230" t="s">
        <v>889</v>
      </c>
      <c r="C1447" s="230" t="s">
        <v>890</v>
      </c>
      <c r="D1447" s="231">
        <v>43293</v>
      </c>
      <c r="E1447" s="232">
        <v>5</v>
      </c>
      <c r="F1447" s="232">
        <v>32</v>
      </c>
      <c r="G1447" s="168">
        <v>4371.21</v>
      </c>
      <c r="H1447" s="169">
        <v>768</v>
      </c>
      <c r="I1447" s="170">
        <v>5</v>
      </c>
      <c r="J1447" s="171">
        <v>43</v>
      </c>
      <c r="K1447" s="233">
        <v>150313.13</v>
      </c>
      <c r="L1447" s="234">
        <v>27568</v>
      </c>
    </row>
    <row r="1448" spans="1:12">
      <c r="A1448" s="229">
        <v>19</v>
      </c>
      <c r="B1448" s="230" t="s">
        <v>800</v>
      </c>
      <c r="C1448" s="230" t="s">
        <v>28</v>
      </c>
      <c r="D1448" s="231">
        <v>43272</v>
      </c>
      <c r="E1448" s="232">
        <v>8</v>
      </c>
      <c r="F1448" s="232">
        <v>53</v>
      </c>
      <c r="G1448" s="168">
        <v>3760.93</v>
      </c>
      <c r="H1448" s="169">
        <v>664</v>
      </c>
      <c r="I1448" s="170">
        <v>5</v>
      </c>
      <c r="J1448" s="171">
        <v>32</v>
      </c>
      <c r="K1448" s="233">
        <v>795417.49999999197</v>
      </c>
      <c r="L1448" s="234">
        <v>148150</v>
      </c>
    </row>
    <row r="1449" spans="1:12">
      <c r="A1449" s="229">
        <v>20</v>
      </c>
      <c r="B1449" s="230" t="s">
        <v>990</v>
      </c>
      <c r="C1449" s="230" t="s">
        <v>28</v>
      </c>
      <c r="D1449" s="231">
        <v>43307</v>
      </c>
      <c r="E1449" s="232">
        <v>3</v>
      </c>
      <c r="F1449" s="232">
        <v>18</v>
      </c>
      <c r="G1449" s="168">
        <v>1827.22</v>
      </c>
      <c r="H1449" s="169">
        <v>313</v>
      </c>
      <c r="I1449" s="170">
        <v>5</v>
      </c>
      <c r="J1449" s="171">
        <v>27</v>
      </c>
      <c r="K1449" s="233">
        <v>21910.44</v>
      </c>
      <c r="L1449" s="234">
        <v>4038</v>
      </c>
    </row>
    <row r="1450" spans="1:12">
      <c r="A1450" s="229">
        <v>21</v>
      </c>
      <c r="B1450" s="230" t="s">
        <v>803</v>
      </c>
      <c r="C1450" s="230" t="s">
        <v>804</v>
      </c>
      <c r="D1450" s="231">
        <v>43272</v>
      </c>
      <c r="E1450" s="232">
        <v>8</v>
      </c>
      <c r="F1450" s="232">
        <v>52</v>
      </c>
      <c r="G1450" s="168">
        <v>1731.67</v>
      </c>
      <c r="H1450" s="169">
        <v>285</v>
      </c>
      <c r="I1450" s="170">
        <v>2</v>
      </c>
      <c r="J1450" s="171">
        <v>11</v>
      </c>
      <c r="K1450" s="233">
        <v>67497.699999999895</v>
      </c>
      <c r="L1450" s="234">
        <v>11922</v>
      </c>
    </row>
    <row r="1451" spans="1:12">
      <c r="A1451" s="229">
        <v>22</v>
      </c>
      <c r="B1451" s="230" t="s">
        <v>893</v>
      </c>
      <c r="C1451" s="230" t="s">
        <v>28</v>
      </c>
      <c r="D1451" s="231">
        <v>43293</v>
      </c>
      <c r="E1451" s="232">
        <v>5</v>
      </c>
      <c r="F1451" s="232">
        <v>31</v>
      </c>
      <c r="G1451" s="168">
        <v>1643.72</v>
      </c>
      <c r="H1451" s="169">
        <v>294</v>
      </c>
      <c r="I1451" s="170">
        <v>2</v>
      </c>
      <c r="J1451" s="171">
        <v>14</v>
      </c>
      <c r="K1451" s="233">
        <v>43547.47</v>
      </c>
      <c r="L1451" s="234">
        <v>8242</v>
      </c>
    </row>
    <row r="1452" spans="1:12">
      <c r="A1452" s="229">
        <v>23</v>
      </c>
      <c r="B1452" s="230" t="s">
        <v>992</v>
      </c>
      <c r="C1452" s="230" t="s">
        <v>993</v>
      </c>
      <c r="D1452" s="231">
        <v>43307</v>
      </c>
      <c r="E1452" s="232">
        <v>3</v>
      </c>
      <c r="F1452" s="232">
        <v>18</v>
      </c>
      <c r="G1452" s="168">
        <v>1488</v>
      </c>
      <c r="H1452" s="169">
        <v>284</v>
      </c>
      <c r="I1452" s="170">
        <v>2</v>
      </c>
      <c r="J1452" s="171">
        <v>25</v>
      </c>
      <c r="K1452" s="233">
        <v>13008.2</v>
      </c>
      <c r="L1452" s="234">
        <v>2709</v>
      </c>
    </row>
    <row r="1453" spans="1:12">
      <c r="A1453" s="229">
        <v>24</v>
      </c>
      <c r="B1453" s="230" t="s">
        <v>1044</v>
      </c>
      <c r="C1453" s="230" t="s">
        <v>132</v>
      </c>
      <c r="D1453" s="231">
        <v>40689</v>
      </c>
      <c r="E1453" s="232">
        <v>12</v>
      </c>
      <c r="F1453" s="232">
        <v>80</v>
      </c>
      <c r="G1453" s="168">
        <v>1224</v>
      </c>
      <c r="H1453" s="169">
        <v>272</v>
      </c>
      <c r="I1453" s="170">
        <v>1</v>
      </c>
      <c r="J1453" s="171">
        <v>2</v>
      </c>
      <c r="K1453" s="233">
        <v>60402.54</v>
      </c>
      <c r="L1453" s="234">
        <v>13069</v>
      </c>
    </row>
    <row r="1454" spans="1:12">
      <c r="A1454" s="229">
        <v>25</v>
      </c>
      <c r="B1454" s="230" t="s">
        <v>1045</v>
      </c>
      <c r="C1454" s="230" t="s">
        <v>132</v>
      </c>
      <c r="D1454" s="231">
        <v>43314</v>
      </c>
      <c r="E1454" s="232">
        <v>1</v>
      </c>
      <c r="F1454" s="232">
        <v>3</v>
      </c>
      <c r="G1454" s="168">
        <v>1137.5</v>
      </c>
      <c r="H1454" s="169">
        <v>221</v>
      </c>
      <c r="I1454" s="170">
        <v>1</v>
      </c>
      <c r="J1454" s="171">
        <v>4</v>
      </c>
      <c r="K1454" s="233">
        <v>2500</v>
      </c>
      <c r="L1454" s="234">
        <v>502</v>
      </c>
    </row>
    <row r="1455" spans="1:12">
      <c r="A1455" s="229">
        <v>26</v>
      </c>
      <c r="B1455" s="230" t="s">
        <v>989</v>
      </c>
      <c r="C1455" s="230" t="s">
        <v>138</v>
      </c>
      <c r="D1455" s="231">
        <v>43307</v>
      </c>
      <c r="E1455" s="232">
        <v>3</v>
      </c>
      <c r="F1455" s="232">
        <v>18</v>
      </c>
      <c r="G1455" s="168">
        <v>1000.72</v>
      </c>
      <c r="H1455" s="169">
        <v>171</v>
      </c>
      <c r="I1455" s="170">
        <v>2</v>
      </c>
      <c r="J1455" s="171">
        <v>12</v>
      </c>
      <c r="K1455" s="233">
        <v>19515.419999999998</v>
      </c>
      <c r="L1455" s="234">
        <v>3555</v>
      </c>
    </row>
    <row r="1456" spans="1:12">
      <c r="A1456" s="229">
        <v>27</v>
      </c>
      <c r="B1456" s="230" t="s">
        <v>984</v>
      </c>
      <c r="C1456" s="230" t="s">
        <v>31</v>
      </c>
      <c r="D1456" s="231">
        <v>43307</v>
      </c>
      <c r="E1456" s="232">
        <v>3</v>
      </c>
      <c r="F1456" s="232">
        <v>18</v>
      </c>
      <c r="G1456" s="168">
        <v>994.77</v>
      </c>
      <c r="H1456" s="169">
        <v>174</v>
      </c>
      <c r="I1456" s="170">
        <v>8</v>
      </c>
      <c r="J1456" s="171">
        <v>26</v>
      </c>
      <c r="K1456" s="233">
        <v>68912.599999999904</v>
      </c>
      <c r="L1456" s="234">
        <v>13422</v>
      </c>
    </row>
    <row r="1457" spans="1:12">
      <c r="A1457" s="229">
        <v>28</v>
      </c>
      <c r="B1457" s="230" t="s">
        <v>1018</v>
      </c>
      <c r="C1457" s="230" t="s">
        <v>1019</v>
      </c>
      <c r="D1457" s="231">
        <v>43314</v>
      </c>
      <c r="E1457" s="232">
        <v>2</v>
      </c>
      <c r="F1457" s="232">
        <v>11</v>
      </c>
      <c r="G1457" s="168">
        <v>844</v>
      </c>
      <c r="H1457" s="169">
        <v>188</v>
      </c>
      <c r="I1457" s="170">
        <v>3</v>
      </c>
      <c r="J1457" s="171">
        <v>17</v>
      </c>
      <c r="K1457" s="233">
        <v>2697</v>
      </c>
      <c r="L1457" s="234">
        <v>620</v>
      </c>
    </row>
    <row r="1458" spans="1:12">
      <c r="A1458" s="229">
        <v>29</v>
      </c>
      <c r="B1458" s="230" t="s">
        <v>753</v>
      </c>
      <c r="C1458" s="230" t="s">
        <v>205</v>
      </c>
      <c r="D1458" s="231">
        <v>43258</v>
      </c>
      <c r="E1458" s="232">
        <v>10</v>
      </c>
      <c r="F1458" s="232">
        <v>67</v>
      </c>
      <c r="G1458" s="168">
        <v>801.66</v>
      </c>
      <c r="H1458" s="169">
        <v>162</v>
      </c>
      <c r="I1458" s="170">
        <v>3</v>
      </c>
      <c r="J1458" s="171">
        <v>16</v>
      </c>
      <c r="K1458" s="233">
        <v>1623716.9499999799</v>
      </c>
      <c r="L1458" s="234">
        <v>281983</v>
      </c>
    </row>
    <row r="1459" spans="1:12">
      <c r="A1459" s="229">
        <v>30</v>
      </c>
      <c r="B1459" s="230" t="s">
        <v>891</v>
      </c>
      <c r="C1459" s="230" t="s">
        <v>892</v>
      </c>
      <c r="D1459" s="231">
        <v>43293</v>
      </c>
      <c r="E1459" s="232">
        <v>5</v>
      </c>
      <c r="F1459" s="232">
        <v>32</v>
      </c>
      <c r="G1459" s="168">
        <v>700.1</v>
      </c>
      <c r="H1459" s="169">
        <v>234</v>
      </c>
      <c r="I1459" s="170">
        <v>8</v>
      </c>
      <c r="J1459" s="171">
        <v>13</v>
      </c>
      <c r="K1459" s="233">
        <v>135298.46</v>
      </c>
      <c r="L1459" s="234">
        <v>27431</v>
      </c>
    </row>
    <row r="1460" spans="1:12">
      <c r="A1460" s="229">
        <v>31</v>
      </c>
      <c r="B1460" s="230" t="s">
        <v>1017</v>
      </c>
      <c r="C1460" s="230" t="s">
        <v>132</v>
      </c>
      <c r="D1460" s="231">
        <v>21674</v>
      </c>
      <c r="E1460" s="232">
        <v>1</v>
      </c>
      <c r="F1460" s="232">
        <v>3</v>
      </c>
      <c r="G1460" s="168">
        <v>667.5</v>
      </c>
      <c r="H1460" s="169">
        <v>136</v>
      </c>
      <c r="I1460" s="170">
        <v>1</v>
      </c>
      <c r="J1460" s="171">
        <v>5</v>
      </c>
      <c r="K1460" s="233">
        <v>2728.5</v>
      </c>
      <c r="L1460" s="234">
        <v>541</v>
      </c>
    </row>
    <row r="1461" spans="1:12">
      <c r="A1461" s="229">
        <v>32</v>
      </c>
      <c r="B1461" s="230" t="s">
        <v>1046</v>
      </c>
      <c r="C1461" s="230" t="s">
        <v>132</v>
      </c>
      <c r="D1461" s="231">
        <v>19736</v>
      </c>
      <c r="E1461" s="232">
        <v>1</v>
      </c>
      <c r="F1461" s="232">
        <v>4</v>
      </c>
      <c r="G1461" s="168">
        <v>642.5</v>
      </c>
      <c r="H1461" s="169">
        <v>122</v>
      </c>
      <c r="I1461" s="170">
        <v>1</v>
      </c>
      <c r="J1461" s="171">
        <v>5</v>
      </c>
      <c r="K1461" s="233">
        <v>1611</v>
      </c>
      <c r="L1461" s="234">
        <v>404</v>
      </c>
    </row>
    <row r="1462" spans="1:12">
      <c r="A1462" s="229">
        <v>33</v>
      </c>
      <c r="B1462" s="230" t="s">
        <v>775</v>
      </c>
      <c r="C1462" s="230" t="s">
        <v>28</v>
      </c>
      <c r="D1462" s="231">
        <v>43265</v>
      </c>
      <c r="E1462" s="232">
        <v>9</v>
      </c>
      <c r="F1462" s="232">
        <v>60</v>
      </c>
      <c r="G1462" s="168">
        <v>443.92</v>
      </c>
      <c r="H1462" s="169">
        <v>81</v>
      </c>
      <c r="I1462" s="170">
        <v>3</v>
      </c>
      <c r="J1462" s="171">
        <v>7</v>
      </c>
      <c r="K1462" s="233">
        <v>180842.75</v>
      </c>
      <c r="L1462" s="234">
        <v>33567</v>
      </c>
    </row>
    <row r="1463" spans="1:12">
      <c r="A1463" s="229">
        <v>34</v>
      </c>
      <c r="B1463" s="230" t="s">
        <v>831</v>
      </c>
      <c r="C1463" s="230" t="s">
        <v>28</v>
      </c>
      <c r="D1463" s="231">
        <v>43279</v>
      </c>
      <c r="E1463" s="232">
        <v>7</v>
      </c>
      <c r="F1463" s="232">
        <v>46</v>
      </c>
      <c r="G1463" s="168">
        <v>397.5</v>
      </c>
      <c r="H1463" s="169">
        <v>81</v>
      </c>
      <c r="I1463" s="170">
        <v>2</v>
      </c>
      <c r="J1463" s="171">
        <v>8</v>
      </c>
      <c r="K1463" s="233">
        <v>18133.419999999998</v>
      </c>
      <c r="L1463" s="234">
        <v>3826</v>
      </c>
    </row>
    <row r="1464" spans="1:12">
      <c r="A1464" s="229">
        <v>35</v>
      </c>
      <c r="B1464" s="230" t="s">
        <v>987</v>
      </c>
      <c r="C1464" s="230" t="s">
        <v>988</v>
      </c>
      <c r="D1464" s="231">
        <v>43307</v>
      </c>
      <c r="E1464" s="232">
        <v>3</v>
      </c>
      <c r="F1464" s="232">
        <v>18</v>
      </c>
      <c r="G1464" s="168">
        <v>336.38</v>
      </c>
      <c r="H1464" s="169">
        <v>57</v>
      </c>
      <c r="I1464" s="170">
        <v>2</v>
      </c>
      <c r="J1464" s="171">
        <v>10</v>
      </c>
      <c r="K1464" s="233">
        <v>32905.39</v>
      </c>
      <c r="L1464" s="234">
        <v>6195</v>
      </c>
    </row>
    <row r="1465" spans="1:12">
      <c r="A1465" s="229">
        <v>36</v>
      </c>
      <c r="B1465" s="230" t="s">
        <v>386</v>
      </c>
      <c r="C1465" s="230" t="s">
        <v>28</v>
      </c>
      <c r="D1465" s="231">
        <v>43146</v>
      </c>
      <c r="E1465" s="232">
        <v>7</v>
      </c>
      <c r="F1465" s="232">
        <v>46</v>
      </c>
      <c r="G1465" s="168">
        <v>216.65</v>
      </c>
      <c r="H1465" s="169">
        <v>76</v>
      </c>
      <c r="I1465" s="170">
        <v>1</v>
      </c>
      <c r="J1465" s="171">
        <v>1</v>
      </c>
      <c r="K1465" s="233">
        <v>286982.84000000102</v>
      </c>
      <c r="L1465" s="234">
        <v>53926</v>
      </c>
    </row>
    <row r="1466" spans="1:12">
      <c r="A1466" s="229">
        <v>37</v>
      </c>
      <c r="B1466" s="230" t="s">
        <v>805</v>
      </c>
      <c r="C1466" s="230" t="s">
        <v>28</v>
      </c>
      <c r="D1466" s="231">
        <v>43272</v>
      </c>
      <c r="E1466" s="232">
        <v>8</v>
      </c>
      <c r="F1466" s="232">
        <v>50</v>
      </c>
      <c r="G1466" s="168">
        <v>170.7</v>
      </c>
      <c r="H1466" s="169">
        <v>33</v>
      </c>
      <c r="I1466" s="170">
        <v>1</v>
      </c>
      <c r="J1466" s="171">
        <v>2</v>
      </c>
      <c r="K1466" s="233">
        <v>12112.17</v>
      </c>
      <c r="L1466" s="234">
        <v>2273</v>
      </c>
    </row>
    <row r="1467" spans="1:12">
      <c r="A1467" s="229">
        <v>38</v>
      </c>
      <c r="B1467" s="230" t="s">
        <v>678</v>
      </c>
      <c r="C1467" s="230" t="s">
        <v>28</v>
      </c>
      <c r="D1467" s="231">
        <v>43237</v>
      </c>
      <c r="E1467" s="232">
        <v>13</v>
      </c>
      <c r="F1467" s="232">
        <v>88</v>
      </c>
      <c r="G1467" s="168">
        <v>139.91999999999999</v>
      </c>
      <c r="H1467" s="169">
        <v>26</v>
      </c>
      <c r="I1467" s="170">
        <v>1</v>
      </c>
      <c r="J1467" s="171">
        <v>4</v>
      </c>
      <c r="K1467" s="233">
        <v>2147271.4500000002</v>
      </c>
      <c r="L1467" s="234">
        <v>385058</v>
      </c>
    </row>
    <row r="1468" spans="1:12">
      <c r="A1468" s="229">
        <v>39</v>
      </c>
      <c r="B1468" s="230" t="s">
        <v>1023</v>
      </c>
      <c r="C1468" s="230" t="s">
        <v>473</v>
      </c>
      <c r="D1468" s="231">
        <v>43006</v>
      </c>
      <c r="E1468" s="232">
        <v>7</v>
      </c>
      <c r="F1468" s="232">
        <v>46</v>
      </c>
      <c r="G1468" s="168">
        <v>136.5</v>
      </c>
      <c r="H1468" s="169">
        <v>29</v>
      </c>
      <c r="I1468" s="170">
        <v>1</v>
      </c>
      <c r="J1468" s="171">
        <v>8</v>
      </c>
      <c r="K1468" s="233">
        <v>36991.24</v>
      </c>
      <c r="L1468" s="234">
        <v>7338</v>
      </c>
    </row>
    <row r="1469" spans="1:12">
      <c r="A1469" s="229">
        <v>40</v>
      </c>
      <c r="B1469" s="230" t="s">
        <v>729</v>
      </c>
      <c r="C1469" s="230" t="s">
        <v>138</v>
      </c>
      <c r="D1469" s="231">
        <v>43251</v>
      </c>
      <c r="E1469" s="232">
        <v>11</v>
      </c>
      <c r="F1469" s="232">
        <v>74</v>
      </c>
      <c r="G1469" s="168">
        <v>133.30000000000001</v>
      </c>
      <c r="H1469" s="169">
        <v>27</v>
      </c>
      <c r="I1469" s="170">
        <v>1</v>
      </c>
      <c r="J1469" s="171">
        <v>3</v>
      </c>
      <c r="K1469" s="233">
        <v>358260.72999999899</v>
      </c>
      <c r="L1469" s="234">
        <v>71820</v>
      </c>
    </row>
    <row r="1470" spans="1:12">
      <c r="A1470" s="175"/>
      <c r="B1470" s="177"/>
      <c r="C1470" s="177" t="s">
        <v>127</v>
      </c>
      <c r="D1470" s="173" t="s">
        <v>127</v>
      </c>
      <c r="E1470" s="174" t="s">
        <v>127</v>
      </c>
      <c r="F1470" s="175" t="s">
        <v>127</v>
      </c>
      <c r="G1470" s="176" t="s">
        <v>127</v>
      </c>
      <c r="H1470" s="175" t="s">
        <v>127</v>
      </c>
      <c r="I1470" s="177" t="s">
        <v>127</v>
      </c>
      <c r="J1470" s="178" t="s">
        <v>127</v>
      </c>
      <c r="K1470" s="174" t="s">
        <v>127</v>
      </c>
      <c r="L1470" s="175" t="s">
        <v>127</v>
      </c>
    </row>
    <row r="1471" spans="1:12">
      <c r="A1471" s="561" t="s">
        <v>1047</v>
      </c>
      <c r="B1471" s="561"/>
      <c r="C1471" s="172"/>
      <c r="D1471" s="173"/>
      <c r="E1471" s="174"/>
      <c r="F1471" s="175"/>
      <c r="G1471" s="176"/>
      <c r="H1471" s="175"/>
      <c r="I1471" s="177"/>
      <c r="J1471" s="41"/>
      <c r="K1471" s="174"/>
      <c r="L1471" s="175"/>
    </row>
    <row r="1472" spans="1:12" ht="15.75">
      <c r="A1472" s="560" t="s">
        <v>1068</v>
      </c>
      <c r="B1472" s="560"/>
      <c r="C1472" s="560"/>
      <c r="D1472" s="560"/>
      <c r="E1472" s="560"/>
      <c r="F1472" s="560"/>
      <c r="G1472" s="560"/>
      <c r="H1472" s="560"/>
      <c r="I1472" s="560"/>
      <c r="J1472" s="560"/>
      <c r="K1472" s="560"/>
      <c r="L1472" s="560"/>
    </row>
    <row r="1473" spans="1:12" ht="15">
      <c r="A1473" s="165"/>
      <c r="B1473" s="165"/>
      <c r="C1473" s="165"/>
      <c r="D1473" s="165"/>
      <c r="E1473" s="166"/>
      <c r="F1473" s="166"/>
      <c r="G1473" s="166"/>
      <c r="H1473" s="166"/>
      <c r="I1473" s="165"/>
      <c r="J1473" s="167"/>
      <c r="K1473" s="165"/>
      <c r="L1473" s="165"/>
    </row>
    <row r="1474" spans="1:12">
      <c r="A1474" s="562" t="s">
        <v>250</v>
      </c>
      <c r="B1474" s="562"/>
      <c r="C1474" s="562"/>
      <c r="D1474" s="562"/>
      <c r="E1474" s="563" t="s">
        <v>14</v>
      </c>
      <c r="F1474" s="563"/>
      <c r="G1474" s="564" t="s">
        <v>982</v>
      </c>
      <c r="H1474" s="564"/>
      <c r="I1474" s="564"/>
      <c r="J1474" s="564"/>
      <c r="K1474" s="565" t="s">
        <v>248</v>
      </c>
      <c r="L1474" s="565"/>
    </row>
    <row r="1475" spans="1:12" ht="24">
      <c r="A1475" s="438" t="s">
        <v>9</v>
      </c>
      <c r="B1475" s="148" t="s">
        <v>246</v>
      </c>
      <c r="C1475" s="148" t="s">
        <v>247</v>
      </c>
      <c r="D1475" s="235" t="s">
        <v>16</v>
      </c>
      <c r="E1475" s="439" t="s">
        <v>18</v>
      </c>
      <c r="F1475" s="439" t="s">
        <v>17</v>
      </c>
      <c r="G1475" s="151" t="s">
        <v>19</v>
      </c>
      <c r="H1475" s="152" t="s">
        <v>4</v>
      </c>
      <c r="I1475" s="236" t="s">
        <v>8</v>
      </c>
      <c r="J1475" s="154" t="s">
        <v>20</v>
      </c>
      <c r="K1475" s="440" t="s">
        <v>19</v>
      </c>
      <c r="L1475" s="438" t="s">
        <v>4</v>
      </c>
    </row>
    <row r="1476" spans="1:12">
      <c r="A1476" s="187">
        <v>1</v>
      </c>
      <c r="B1476" s="188" t="s">
        <v>1053</v>
      </c>
      <c r="C1476" s="188" t="s">
        <v>28</v>
      </c>
      <c r="D1476" s="189">
        <v>43327</v>
      </c>
      <c r="E1476" s="190">
        <v>1</v>
      </c>
      <c r="F1476" s="190">
        <v>5</v>
      </c>
      <c r="G1476" s="168">
        <v>276703.03999999998</v>
      </c>
      <c r="H1476" s="169">
        <v>47307</v>
      </c>
      <c r="I1476" s="170">
        <v>99</v>
      </c>
      <c r="J1476" s="171">
        <v>1604</v>
      </c>
      <c r="K1476" s="191">
        <v>301568.80000000098</v>
      </c>
      <c r="L1476" s="192">
        <v>51528</v>
      </c>
    </row>
    <row r="1477" spans="1:12">
      <c r="A1477" s="229">
        <v>2</v>
      </c>
      <c r="B1477" s="230" t="s">
        <v>1008</v>
      </c>
      <c r="C1477" s="230" t="s">
        <v>28</v>
      </c>
      <c r="D1477" s="231">
        <v>43314</v>
      </c>
      <c r="E1477" s="232">
        <v>3</v>
      </c>
      <c r="F1477" s="232">
        <v>18</v>
      </c>
      <c r="G1477" s="168">
        <v>194785.52</v>
      </c>
      <c r="H1477" s="169">
        <v>35121</v>
      </c>
      <c r="I1477" s="170">
        <v>94</v>
      </c>
      <c r="J1477" s="171">
        <v>1041</v>
      </c>
      <c r="K1477" s="233">
        <v>1298752.1599999999</v>
      </c>
      <c r="L1477" s="234">
        <v>222202</v>
      </c>
    </row>
    <row r="1478" spans="1:12">
      <c r="A1478" s="229">
        <v>3</v>
      </c>
      <c r="B1478" s="230" t="s">
        <v>983</v>
      </c>
      <c r="C1478" s="230" t="s">
        <v>28</v>
      </c>
      <c r="D1478" s="231">
        <v>43307</v>
      </c>
      <c r="E1478" s="232">
        <v>4</v>
      </c>
      <c r="F1478" s="232">
        <v>25</v>
      </c>
      <c r="G1478" s="168">
        <v>171104.07</v>
      </c>
      <c r="H1478" s="169">
        <v>33617</v>
      </c>
      <c r="I1478" s="170">
        <v>75</v>
      </c>
      <c r="J1478" s="171">
        <v>1006</v>
      </c>
      <c r="K1478" s="233">
        <v>1491015.04</v>
      </c>
      <c r="L1478" s="234">
        <v>292189</v>
      </c>
    </row>
    <row r="1479" spans="1:12">
      <c r="A1479" s="229">
        <v>4</v>
      </c>
      <c r="B1479" s="230" t="s">
        <v>929</v>
      </c>
      <c r="C1479" s="230" t="s">
        <v>29</v>
      </c>
      <c r="D1479" s="231">
        <v>43300</v>
      </c>
      <c r="E1479" s="232">
        <v>5</v>
      </c>
      <c r="F1479" s="232">
        <v>32</v>
      </c>
      <c r="G1479" s="168">
        <v>97919.419999999795</v>
      </c>
      <c r="H1479" s="169">
        <v>17684</v>
      </c>
      <c r="I1479" s="170">
        <v>78</v>
      </c>
      <c r="J1479" s="171">
        <v>810</v>
      </c>
      <c r="K1479" s="233">
        <v>1725889.21000001</v>
      </c>
      <c r="L1479" s="234">
        <v>314858</v>
      </c>
    </row>
    <row r="1480" spans="1:12">
      <c r="A1480" s="229">
        <v>5</v>
      </c>
      <c r="B1480" s="230" t="s">
        <v>1037</v>
      </c>
      <c r="C1480" s="230" t="s">
        <v>473</v>
      </c>
      <c r="D1480" s="231">
        <v>43321</v>
      </c>
      <c r="E1480" s="232">
        <v>2</v>
      </c>
      <c r="F1480" s="232">
        <v>11</v>
      </c>
      <c r="G1480" s="168">
        <v>79938.259999999995</v>
      </c>
      <c r="H1480" s="169">
        <v>19295</v>
      </c>
      <c r="I1480" s="170">
        <v>56</v>
      </c>
      <c r="J1480" s="171">
        <v>320</v>
      </c>
      <c r="K1480" s="233">
        <v>277668.78999999998</v>
      </c>
      <c r="L1480" s="234">
        <v>66472</v>
      </c>
    </row>
    <row r="1481" spans="1:12">
      <c r="A1481" s="229">
        <v>6</v>
      </c>
      <c r="B1481" s="230" t="s">
        <v>1038</v>
      </c>
      <c r="C1481" s="230" t="s">
        <v>28</v>
      </c>
      <c r="D1481" s="231">
        <v>43321</v>
      </c>
      <c r="E1481" s="232">
        <v>2</v>
      </c>
      <c r="F1481" s="232">
        <v>11</v>
      </c>
      <c r="G1481" s="168">
        <v>52856.330000000104</v>
      </c>
      <c r="H1481" s="169">
        <v>9640</v>
      </c>
      <c r="I1481" s="170">
        <v>43</v>
      </c>
      <c r="J1481" s="171">
        <v>522</v>
      </c>
      <c r="K1481" s="233">
        <v>174906.74</v>
      </c>
      <c r="L1481" s="234">
        <v>31707</v>
      </c>
    </row>
    <row r="1482" spans="1:12">
      <c r="A1482" s="229">
        <v>7</v>
      </c>
      <c r="B1482" s="230" t="s">
        <v>1039</v>
      </c>
      <c r="C1482" s="230" t="s">
        <v>28</v>
      </c>
      <c r="D1482" s="231">
        <v>43321</v>
      </c>
      <c r="E1482" s="232">
        <v>2</v>
      </c>
      <c r="F1482" s="232">
        <v>11</v>
      </c>
      <c r="G1482" s="168">
        <v>44845.03</v>
      </c>
      <c r="H1482" s="169">
        <v>8736</v>
      </c>
      <c r="I1482" s="170">
        <v>65</v>
      </c>
      <c r="J1482" s="171">
        <v>613</v>
      </c>
      <c r="K1482" s="233">
        <v>133640.49</v>
      </c>
      <c r="L1482" s="234">
        <v>26011</v>
      </c>
    </row>
    <row r="1483" spans="1:12">
      <c r="A1483" s="187">
        <v>8</v>
      </c>
      <c r="B1483" s="188" t="s">
        <v>1059</v>
      </c>
      <c r="C1483" s="188" t="s">
        <v>205</v>
      </c>
      <c r="D1483" s="189">
        <v>43327</v>
      </c>
      <c r="E1483" s="190">
        <v>1</v>
      </c>
      <c r="F1483" s="190">
        <v>5</v>
      </c>
      <c r="G1483" s="168">
        <v>34386.5</v>
      </c>
      <c r="H1483" s="169">
        <v>6207</v>
      </c>
      <c r="I1483" s="170">
        <v>26</v>
      </c>
      <c r="J1483" s="171">
        <v>388</v>
      </c>
      <c r="K1483" s="191">
        <v>34386.5</v>
      </c>
      <c r="L1483" s="192">
        <v>6207</v>
      </c>
    </row>
    <row r="1484" spans="1:12">
      <c r="A1484" s="229">
        <v>9</v>
      </c>
      <c r="B1484" s="230" t="s">
        <v>826</v>
      </c>
      <c r="C1484" s="230" t="s">
        <v>28</v>
      </c>
      <c r="D1484" s="231">
        <v>43279</v>
      </c>
      <c r="E1484" s="232">
        <v>8</v>
      </c>
      <c r="F1484" s="232">
        <v>53</v>
      </c>
      <c r="G1484" s="168">
        <v>25666.21</v>
      </c>
      <c r="H1484" s="169">
        <v>4976</v>
      </c>
      <c r="I1484" s="170">
        <v>37</v>
      </c>
      <c r="J1484" s="171">
        <v>252</v>
      </c>
      <c r="K1484" s="233">
        <v>3113353.26999996</v>
      </c>
      <c r="L1484" s="234">
        <v>590367</v>
      </c>
    </row>
    <row r="1485" spans="1:12">
      <c r="A1485" s="187">
        <v>10</v>
      </c>
      <c r="B1485" s="188" t="s">
        <v>1062</v>
      </c>
      <c r="C1485" s="188" t="s">
        <v>28</v>
      </c>
      <c r="D1485" s="189">
        <v>43327</v>
      </c>
      <c r="E1485" s="190">
        <v>1</v>
      </c>
      <c r="F1485" s="190">
        <v>5</v>
      </c>
      <c r="G1485" s="168">
        <v>24758.55</v>
      </c>
      <c r="H1485" s="169">
        <v>4519</v>
      </c>
      <c r="I1485" s="170">
        <v>18</v>
      </c>
      <c r="J1485" s="171">
        <v>304</v>
      </c>
      <c r="K1485" s="191">
        <v>24758.55</v>
      </c>
      <c r="L1485" s="192">
        <v>4519</v>
      </c>
    </row>
    <row r="1486" spans="1:12">
      <c r="A1486" s="229">
        <v>11</v>
      </c>
      <c r="B1486" s="230" t="s">
        <v>1012</v>
      </c>
      <c r="C1486" s="230" t="s">
        <v>132</v>
      </c>
      <c r="D1486" s="231">
        <v>43314</v>
      </c>
      <c r="E1486" s="232">
        <v>3</v>
      </c>
      <c r="F1486" s="232">
        <v>18</v>
      </c>
      <c r="G1486" s="168">
        <v>17704.07</v>
      </c>
      <c r="H1486" s="169">
        <v>3212</v>
      </c>
      <c r="I1486" s="170">
        <v>28</v>
      </c>
      <c r="J1486" s="171">
        <v>202</v>
      </c>
      <c r="K1486" s="233">
        <v>141982.01999999999</v>
      </c>
      <c r="L1486" s="234">
        <v>25981</v>
      </c>
    </row>
    <row r="1487" spans="1:12">
      <c r="A1487" s="187">
        <v>12</v>
      </c>
      <c r="B1487" s="188" t="s">
        <v>1063</v>
      </c>
      <c r="C1487" s="188" t="s">
        <v>134</v>
      </c>
      <c r="D1487" s="189">
        <v>43328</v>
      </c>
      <c r="E1487" s="190">
        <v>1</v>
      </c>
      <c r="F1487" s="190">
        <v>4</v>
      </c>
      <c r="G1487" s="168">
        <v>16275.33</v>
      </c>
      <c r="H1487" s="169">
        <v>2983</v>
      </c>
      <c r="I1487" s="170">
        <v>23</v>
      </c>
      <c r="J1487" s="171">
        <v>335</v>
      </c>
      <c r="K1487" s="191">
        <v>16275.33</v>
      </c>
      <c r="L1487" s="192">
        <v>2983</v>
      </c>
    </row>
    <row r="1488" spans="1:12">
      <c r="A1488" s="229">
        <v>13</v>
      </c>
      <c r="B1488" s="230" t="s">
        <v>888</v>
      </c>
      <c r="C1488" s="230" t="s">
        <v>28</v>
      </c>
      <c r="D1488" s="231">
        <v>43293</v>
      </c>
      <c r="E1488" s="232">
        <v>6</v>
      </c>
      <c r="F1488" s="232">
        <v>39</v>
      </c>
      <c r="G1488" s="168">
        <v>15894.55</v>
      </c>
      <c r="H1488" s="169">
        <v>2924</v>
      </c>
      <c r="I1488" s="170">
        <v>27</v>
      </c>
      <c r="J1488" s="171">
        <v>163</v>
      </c>
      <c r="K1488" s="233">
        <v>888749.84000000497</v>
      </c>
      <c r="L1488" s="234">
        <v>160440</v>
      </c>
    </row>
    <row r="1489" spans="1:12">
      <c r="A1489" s="187">
        <v>14</v>
      </c>
      <c r="B1489" s="188" t="s">
        <v>1064</v>
      </c>
      <c r="C1489" s="188" t="s">
        <v>35</v>
      </c>
      <c r="D1489" s="189">
        <v>43327</v>
      </c>
      <c r="E1489" s="190">
        <v>1</v>
      </c>
      <c r="F1489" s="190">
        <v>5</v>
      </c>
      <c r="G1489" s="168">
        <v>12998.91</v>
      </c>
      <c r="H1489" s="169">
        <v>2440</v>
      </c>
      <c r="I1489" s="170">
        <v>16</v>
      </c>
      <c r="J1489" s="171">
        <v>232</v>
      </c>
      <c r="K1489" s="191">
        <v>12998.91</v>
      </c>
      <c r="L1489" s="192">
        <v>2440</v>
      </c>
    </row>
    <row r="1490" spans="1:12">
      <c r="A1490" s="229">
        <v>15</v>
      </c>
      <c r="B1490" s="230" t="s">
        <v>1040</v>
      </c>
      <c r="C1490" s="230" t="s">
        <v>28</v>
      </c>
      <c r="D1490" s="231">
        <v>43321</v>
      </c>
      <c r="E1490" s="232">
        <v>2</v>
      </c>
      <c r="F1490" s="232">
        <v>11</v>
      </c>
      <c r="G1490" s="168">
        <v>6799.89</v>
      </c>
      <c r="H1490" s="169">
        <v>1276</v>
      </c>
      <c r="I1490" s="170">
        <v>19</v>
      </c>
      <c r="J1490" s="171">
        <v>109</v>
      </c>
      <c r="K1490" s="233">
        <v>29134.560000000001</v>
      </c>
      <c r="L1490" s="234">
        <v>5533</v>
      </c>
    </row>
    <row r="1491" spans="1:12">
      <c r="A1491" s="229">
        <v>16</v>
      </c>
      <c r="B1491" s="230" t="s">
        <v>930</v>
      </c>
      <c r="C1491" s="230" t="s">
        <v>28</v>
      </c>
      <c r="D1491" s="231">
        <v>43300</v>
      </c>
      <c r="E1491" s="232">
        <v>5</v>
      </c>
      <c r="F1491" s="232">
        <v>32</v>
      </c>
      <c r="G1491" s="168">
        <v>4320.6899999999996</v>
      </c>
      <c r="H1491" s="169">
        <v>788</v>
      </c>
      <c r="I1491" s="170">
        <v>7</v>
      </c>
      <c r="J1491" s="171">
        <v>50</v>
      </c>
      <c r="K1491" s="233">
        <v>451304.03</v>
      </c>
      <c r="L1491" s="234">
        <v>81426</v>
      </c>
    </row>
    <row r="1492" spans="1:12">
      <c r="A1492" s="229">
        <v>17</v>
      </c>
      <c r="B1492" s="230" t="s">
        <v>1041</v>
      </c>
      <c r="C1492" s="230" t="s">
        <v>132</v>
      </c>
      <c r="D1492" s="231">
        <v>43321</v>
      </c>
      <c r="E1492" s="232">
        <v>2</v>
      </c>
      <c r="F1492" s="232">
        <v>11</v>
      </c>
      <c r="G1492" s="168">
        <v>3634.87</v>
      </c>
      <c r="H1492" s="169">
        <v>659</v>
      </c>
      <c r="I1492" s="170">
        <v>20</v>
      </c>
      <c r="J1492" s="171">
        <v>97</v>
      </c>
      <c r="K1492" s="233">
        <v>22045.58</v>
      </c>
      <c r="L1492" s="234">
        <v>4045</v>
      </c>
    </row>
    <row r="1493" spans="1:12">
      <c r="A1493" s="229">
        <v>18</v>
      </c>
      <c r="B1493" s="230" t="s">
        <v>889</v>
      </c>
      <c r="C1493" s="230" t="s">
        <v>890</v>
      </c>
      <c r="D1493" s="231">
        <v>43293</v>
      </c>
      <c r="E1493" s="232">
        <v>6</v>
      </c>
      <c r="F1493" s="232">
        <v>39</v>
      </c>
      <c r="G1493" s="168">
        <v>3460.77</v>
      </c>
      <c r="H1493" s="169">
        <v>610</v>
      </c>
      <c r="I1493" s="170">
        <v>4</v>
      </c>
      <c r="J1493" s="171">
        <v>33</v>
      </c>
      <c r="K1493" s="233">
        <v>156013.32999999999</v>
      </c>
      <c r="L1493" s="234">
        <v>28628</v>
      </c>
    </row>
    <row r="1494" spans="1:12">
      <c r="A1494" s="229">
        <v>19</v>
      </c>
      <c r="B1494" s="230" t="s">
        <v>1014</v>
      </c>
      <c r="C1494" s="230" t="s">
        <v>29</v>
      </c>
      <c r="D1494" s="231">
        <v>43314</v>
      </c>
      <c r="E1494" s="232">
        <v>3</v>
      </c>
      <c r="F1494" s="232">
        <v>17</v>
      </c>
      <c r="G1494" s="168">
        <v>3306.88</v>
      </c>
      <c r="H1494" s="169">
        <v>674</v>
      </c>
      <c r="I1494" s="170">
        <v>16</v>
      </c>
      <c r="J1494" s="171">
        <v>67</v>
      </c>
      <c r="K1494" s="233">
        <v>32830.36</v>
      </c>
      <c r="L1494" s="234">
        <v>6524</v>
      </c>
    </row>
    <row r="1495" spans="1:12">
      <c r="A1495" s="229">
        <v>20</v>
      </c>
      <c r="B1495" s="230" t="s">
        <v>893</v>
      </c>
      <c r="C1495" s="230" t="s">
        <v>28</v>
      </c>
      <c r="D1495" s="231">
        <v>43293</v>
      </c>
      <c r="E1495" s="232">
        <v>6</v>
      </c>
      <c r="F1495" s="232">
        <v>39</v>
      </c>
      <c r="G1495" s="168">
        <v>2951</v>
      </c>
      <c r="H1495" s="169">
        <v>538</v>
      </c>
      <c r="I1495" s="170">
        <v>4</v>
      </c>
      <c r="J1495" s="171">
        <v>28</v>
      </c>
      <c r="K1495" s="233">
        <v>48324.77</v>
      </c>
      <c r="L1495" s="234">
        <v>9107</v>
      </c>
    </row>
    <row r="1496" spans="1:12">
      <c r="A1496" s="229">
        <v>21</v>
      </c>
      <c r="B1496" s="230" t="s">
        <v>1042</v>
      </c>
      <c r="C1496" s="230" t="s">
        <v>28</v>
      </c>
      <c r="D1496" s="231">
        <v>43321</v>
      </c>
      <c r="E1496" s="232">
        <v>2</v>
      </c>
      <c r="F1496" s="232">
        <v>11</v>
      </c>
      <c r="G1496" s="168">
        <v>2660.55</v>
      </c>
      <c r="H1496" s="169">
        <v>495</v>
      </c>
      <c r="I1496" s="170">
        <v>18</v>
      </c>
      <c r="J1496" s="171">
        <v>72</v>
      </c>
      <c r="K1496" s="233">
        <v>17072.14</v>
      </c>
      <c r="L1496" s="234">
        <v>3218</v>
      </c>
    </row>
    <row r="1497" spans="1:12">
      <c r="A1497" s="229">
        <v>22</v>
      </c>
      <c r="B1497" s="230" t="s">
        <v>1013</v>
      </c>
      <c r="C1497" s="230" t="s">
        <v>28</v>
      </c>
      <c r="D1497" s="231">
        <v>43314</v>
      </c>
      <c r="E1497" s="232">
        <v>3</v>
      </c>
      <c r="F1497" s="232">
        <v>18</v>
      </c>
      <c r="G1497" s="168">
        <v>2531.42</v>
      </c>
      <c r="H1497" s="169">
        <v>505</v>
      </c>
      <c r="I1497" s="170">
        <v>18</v>
      </c>
      <c r="J1497" s="171">
        <v>64</v>
      </c>
      <c r="K1497" s="233">
        <v>46329.74</v>
      </c>
      <c r="L1497" s="234">
        <v>8917</v>
      </c>
    </row>
    <row r="1498" spans="1:12">
      <c r="A1498" s="229">
        <v>23</v>
      </c>
      <c r="B1498" s="230" t="s">
        <v>1015</v>
      </c>
      <c r="C1498" s="230" t="s">
        <v>1016</v>
      </c>
      <c r="D1498" s="231">
        <v>43314</v>
      </c>
      <c r="E1498" s="232">
        <v>3</v>
      </c>
      <c r="F1498" s="232">
        <v>17</v>
      </c>
      <c r="G1498" s="168">
        <v>2274.5</v>
      </c>
      <c r="H1498" s="169">
        <v>407</v>
      </c>
      <c r="I1498" s="170">
        <v>2</v>
      </c>
      <c r="J1498" s="171">
        <v>19</v>
      </c>
      <c r="K1498" s="233">
        <v>22351.43</v>
      </c>
      <c r="L1498" s="234">
        <v>4079</v>
      </c>
    </row>
    <row r="1499" spans="1:12">
      <c r="A1499" s="229">
        <v>24</v>
      </c>
      <c r="B1499" s="230" t="s">
        <v>803</v>
      </c>
      <c r="C1499" s="230" t="s">
        <v>804</v>
      </c>
      <c r="D1499" s="231">
        <v>43272</v>
      </c>
      <c r="E1499" s="232">
        <v>9</v>
      </c>
      <c r="F1499" s="232">
        <v>59</v>
      </c>
      <c r="G1499" s="168">
        <v>2175.64</v>
      </c>
      <c r="H1499" s="169">
        <v>387</v>
      </c>
      <c r="I1499" s="170">
        <v>2</v>
      </c>
      <c r="J1499" s="171">
        <v>14</v>
      </c>
      <c r="K1499" s="233">
        <v>71235.59</v>
      </c>
      <c r="L1499" s="234">
        <v>12572</v>
      </c>
    </row>
    <row r="1500" spans="1:12">
      <c r="A1500" s="187">
        <v>25</v>
      </c>
      <c r="B1500" s="188" t="s">
        <v>1065</v>
      </c>
      <c r="C1500" s="188" t="s">
        <v>1066</v>
      </c>
      <c r="D1500" s="189">
        <v>43327</v>
      </c>
      <c r="E1500" s="190">
        <v>1</v>
      </c>
      <c r="F1500" s="190">
        <v>5</v>
      </c>
      <c r="G1500" s="168">
        <v>2171.6</v>
      </c>
      <c r="H1500" s="169">
        <v>378</v>
      </c>
      <c r="I1500" s="170">
        <v>4</v>
      </c>
      <c r="J1500" s="171">
        <v>41</v>
      </c>
      <c r="K1500" s="191">
        <v>2171.6</v>
      </c>
      <c r="L1500" s="192">
        <v>378</v>
      </c>
    </row>
    <row r="1501" spans="1:12">
      <c r="A1501" s="229">
        <v>26</v>
      </c>
      <c r="B1501" s="230" t="s">
        <v>800</v>
      </c>
      <c r="C1501" s="230" t="s">
        <v>28</v>
      </c>
      <c r="D1501" s="231">
        <v>43272</v>
      </c>
      <c r="E1501" s="232">
        <v>9</v>
      </c>
      <c r="F1501" s="232">
        <v>60</v>
      </c>
      <c r="G1501" s="168">
        <v>2041.26</v>
      </c>
      <c r="H1501" s="169">
        <v>375</v>
      </c>
      <c r="I1501" s="170">
        <v>3</v>
      </c>
      <c r="J1501" s="171">
        <v>15</v>
      </c>
      <c r="K1501" s="233">
        <v>800049.800000004</v>
      </c>
      <c r="L1501" s="234">
        <v>149051</v>
      </c>
    </row>
    <row r="1502" spans="1:12">
      <c r="A1502" s="229">
        <v>27</v>
      </c>
      <c r="B1502" s="230" t="s">
        <v>1045</v>
      </c>
      <c r="C1502" s="230" t="s">
        <v>132</v>
      </c>
      <c r="D1502" s="231">
        <v>43314</v>
      </c>
      <c r="E1502" s="232">
        <v>1</v>
      </c>
      <c r="F1502" s="232">
        <v>5</v>
      </c>
      <c r="G1502" s="168">
        <v>1863.5</v>
      </c>
      <c r="H1502" s="169">
        <v>357</v>
      </c>
      <c r="I1502" s="170">
        <v>1</v>
      </c>
      <c r="J1502" s="171">
        <v>8</v>
      </c>
      <c r="K1502" s="233">
        <v>4363.5</v>
      </c>
      <c r="L1502" s="234">
        <v>859</v>
      </c>
    </row>
    <row r="1503" spans="1:12">
      <c r="A1503" s="229">
        <v>28</v>
      </c>
      <c r="B1503" s="230" t="s">
        <v>1043</v>
      </c>
      <c r="C1503" s="230" t="s">
        <v>28</v>
      </c>
      <c r="D1503" s="231">
        <v>43321</v>
      </c>
      <c r="E1503" s="232">
        <v>2</v>
      </c>
      <c r="F1503" s="232">
        <v>11</v>
      </c>
      <c r="G1503" s="168">
        <v>1612.01</v>
      </c>
      <c r="H1503" s="169">
        <v>292</v>
      </c>
      <c r="I1503" s="170">
        <v>11</v>
      </c>
      <c r="J1503" s="171">
        <v>54</v>
      </c>
      <c r="K1503" s="233">
        <v>10128.93</v>
      </c>
      <c r="L1503" s="234">
        <v>1868</v>
      </c>
    </row>
    <row r="1504" spans="1:12">
      <c r="A1504" s="229">
        <v>29</v>
      </c>
      <c r="B1504" s="230" t="s">
        <v>992</v>
      </c>
      <c r="C1504" s="230" t="s">
        <v>993</v>
      </c>
      <c r="D1504" s="231">
        <v>43307</v>
      </c>
      <c r="E1504" s="232">
        <v>4</v>
      </c>
      <c r="F1504" s="232">
        <v>25</v>
      </c>
      <c r="G1504" s="168">
        <v>993.5</v>
      </c>
      <c r="H1504" s="169">
        <v>202</v>
      </c>
      <c r="I1504" s="170">
        <v>3</v>
      </c>
      <c r="J1504" s="171">
        <v>18</v>
      </c>
      <c r="K1504" s="233">
        <v>14890.7</v>
      </c>
      <c r="L1504" s="234">
        <v>3096</v>
      </c>
    </row>
    <row r="1505" spans="1:12">
      <c r="A1505" s="229">
        <v>30</v>
      </c>
      <c r="B1505" s="230" t="s">
        <v>1018</v>
      </c>
      <c r="C1505" s="230" t="s">
        <v>1019</v>
      </c>
      <c r="D1505" s="231">
        <v>43314</v>
      </c>
      <c r="E1505" s="232">
        <v>3</v>
      </c>
      <c r="F1505" s="232">
        <v>18</v>
      </c>
      <c r="G1505" s="168">
        <v>902.5</v>
      </c>
      <c r="H1505" s="169">
        <v>182</v>
      </c>
      <c r="I1505" s="170">
        <v>3</v>
      </c>
      <c r="J1505" s="171">
        <v>22</v>
      </c>
      <c r="K1505" s="233">
        <v>4527.5</v>
      </c>
      <c r="L1505" s="234">
        <v>994</v>
      </c>
    </row>
    <row r="1506" spans="1:12">
      <c r="A1506" s="229">
        <v>31</v>
      </c>
      <c r="B1506" s="230" t="s">
        <v>1044</v>
      </c>
      <c r="C1506" s="230" t="s">
        <v>132</v>
      </c>
      <c r="D1506" s="231">
        <v>40689</v>
      </c>
      <c r="E1506" s="232">
        <v>12</v>
      </c>
      <c r="F1506" s="232">
        <v>84</v>
      </c>
      <c r="G1506" s="168">
        <v>853.5</v>
      </c>
      <c r="H1506" s="169">
        <v>195</v>
      </c>
      <c r="I1506" s="170">
        <v>2</v>
      </c>
      <c r="J1506" s="171">
        <v>2</v>
      </c>
      <c r="K1506" s="233">
        <v>62516.04</v>
      </c>
      <c r="L1506" s="234">
        <v>13544</v>
      </c>
    </row>
    <row r="1507" spans="1:12">
      <c r="A1507" s="229">
        <v>32</v>
      </c>
      <c r="B1507" s="230" t="s">
        <v>990</v>
      </c>
      <c r="C1507" s="230" t="s">
        <v>28</v>
      </c>
      <c r="D1507" s="231">
        <v>43307</v>
      </c>
      <c r="E1507" s="232">
        <v>4</v>
      </c>
      <c r="F1507" s="232">
        <v>24</v>
      </c>
      <c r="G1507" s="168">
        <v>814.6</v>
      </c>
      <c r="H1507" s="169">
        <v>158</v>
      </c>
      <c r="I1507" s="170">
        <v>4</v>
      </c>
      <c r="J1507" s="171">
        <v>11</v>
      </c>
      <c r="K1507" s="233">
        <v>23885.34</v>
      </c>
      <c r="L1507" s="234">
        <v>4441</v>
      </c>
    </row>
    <row r="1508" spans="1:12">
      <c r="A1508" s="229">
        <v>33</v>
      </c>
      <c r="B1508" s="230" t="s">
        <v>1046</v>
      </c>
      <c r="C1508" s="230" t="s">
        <v>132</v>
      </c>
      <c r="D1508" s="231">
        <v>19736</v>
      </c>
      <c r="E1508" s="232">
        <v>1</v>
      </c>
      <c r="F1508" s="232">
        <v>6</v>
      </c>
      <c r="G1508" s="168">
        <v>788.5</v>
      </c>
      <c r="H1508" s="169">
        <v>163</v>
      </c>
      <c r="I1508" s="170">
        <v>1</v>
      </c>
      <c r="J1508" s="171">
        <v>5</v>
      </c>
      <c r="K1508" s="233">
        <v>2940</v>
      </c>
      <c r="L1508" s="234">
        <v>602</v>
      </c>
    </row>
    <row r="1509" spans="1:12">
      <c r="A1509" s="229">
        <v>34</v>
      </c>
      <c r="B1509" s="230" t="s">
        <v>1020</v>
      </c>
      <c r="C1509" s="230" t="s">
        <v>372</v>
      </c>
      <c r="D1509" s="231">
        <v>21188</v>
      </c>
      <c r="E1509" s="232">
        <v>1</v>
      </c>
      <c r="F1509" s="232">
        <v>4</v>
      </c>
      <c r="G1509" s="168">
        <v>735.5</v>
      </c>
      <c r="H1509" s="169">
        <v>150</v>
      </c>
      <c r="I1509" s="170">
        <v>1</v>
      </c>
      <c r="J1509" s="171">
        <v>5</v>
      </c>
      <c r="K1509" s="233">
        <v>3742.5</v>
      </c>
      <c r="L1509" s="234">
        <v>751</v>
      </c>
    </row>
    <row r="1510" spans="1:12">
      <c r="A1510" s="229">
        <v>35</v>
      </c>
      <c r="B1510" s="230" t="s">
        <v>989</v>
      </c>
      <c r="C1510" s="230" t="s">
        <v>138</v>
      </c>
      <c r="D1510" s="231">
        <v>43307</v>
      </c>
      <c r="E1510" s="232">
        <v>4</v>
      </c>
      <c r="F1510" s="232">
        <v>24</v>
      </c>
      <c r="G1510" s="168">
        <v>494.78</v>
      </c>
      <c r="H1510" s="169">
        <v>89</v>
      </c>
      <c r="I1510" s="170">
        <v>1</v>
      </c>
      <c r="J1510" s="171">
        <v>8</v>
      </c>
      <c r="K1510" s="233">
        <v>20530.66</v>
      </c>
      <c r="L1510" s="234">
        <v>3742</v>
      </c>
    </row>
    <row r="1511" spans="1:12">
      <c r="A1511" s="229">
        <v>36</v>
      </c>
      <c r="B1511" s="230" t="s">
        <v>775</v>
      </c>
      <c r="C1511" s="230" t="s">
        <v>28</v>
      </c>
      <c r="D1511" s="231">
        <v>43265</v>
      </c>
      <c r="E1511" s="232">
        <v>10</v>
      </c>
      <c r="F1511" s="232">
        <v>67</v>
      </c>
      <c r="G1511" s="168">
        <v>487.07</v>
      </c>
      <c r="H1511" s="169">
        <v>86</v>
      </c>
      <c r="I1511" s="170">
        <v>2</v>
      </c>
      <c r="J1511" s="171">
        <v>7</v>
      </c>
      <c r="K1511" s="233">
        <v>181624.66</v>
      </c>
      <c r="L1511" s="234">
        <v>33707</v>
      </c>
    </row>
    <row r="1512" spans="1:12">
      <c r="A1512" s="187">
        <v>37</v>
      </c>
      <c r="B1512" s="188" t="s">
        <v>1067</v>
      </c>
      <c r="C1512" s="188" t="s">
        <v>134</v>
      </c>
      <c r="D1512" s="189">
        <v>43327</v>
      </c>
      <c r="E1512" s="190">
        <v>1</v>
      </c>
      <c r="F1512" s="190">
        <v>2</v>
      </c>
      <c r="G1512" s="168">
        <v>404.5</v>
      </c>
      <c r="H1512" s="169">
        <v>99</v>
      </c>
      <c r="I1512" s="170">
        <v>1</v>
      </c>
      <c r="J1512" s="171">
        <v>6</v>
      </c>
      <c r="K1512" s="191">
        <v>404.5</v>
      </c>
      <c r="L1512" s="192">
        <v>99</v>
      </c>
    </row>
    <row r="1513" spans="1:12">
      <c r="A1513" s="229">
        <v>38</v>
      </c>
      <c r="B1513" s="230" t="s">
        <v>831</v>
      </c>
      <c r="C1513" s="230" t="s">
        <v>28</v>
      </c>
      <c r="D1513" s="231">
        <v>43279</v>
      </c>
      <c r="E1513" s="232">
        <v>8</v>
      </c>
      <c r="F1513" s="232">
        <v>53</v>
      </c>
      <c r="G1513" s="168">
        <v>318</v>
      </c>
      <c r="H1513" s="169">
        <v>68</v>
      </c>
      <c r="I1513" s="170">
        <v>2</v>
      </c>
      <c r="J1513" s="171">
        <v>6</v>
      </c>
      <c r="K1513" s="233">
        <v>18712.419999999998</v>
      </c>
      <c r="L1513" s="234">
        <v>3948</v>
      </c>
    </row>
    <row r="1514" spans="1:12">
      <c r="A1514" s="229">
        <v>39</v>
      </c>
      <c r="B1514" s="230" t="s">
        <v>856</v>
      </c>
      <c r="C1514" s="230" t="s">
        <v>28</v>
      </c>
      <c r="D1514" s="231">
        <v>43286</v>
      </c>
      <c r="E1514" s="232">
        <v>7</v>
      </c>
      <c r="F1514" s="232">
        <v>45</v>
      </c>
      <c r="G1514" s="168">
        <v>247.9</v>
      </c>
      <c r="H1514" s="169">
        <v>44</v>
      </c>
      <c r="I1514" s="170">
        <v>2</v>
      </c>
      <c r="J1514" s="171">
        <v>7</v>
      </c>
      <c r="K1514" s="233">
        <v>209755.09</v>
      </c>
      <c r="L1514" s="234">
        <v>39422</v>
      </c>
    </row>
    <row r="1515" spans="1:12">
      <c r="A1515" s="229">
        <v>40</v>
      </c>
      <c r="B1515" s="230" t="s">
        <v>180</v>
      </c>
      <c r="C1515" s="230" t="s">
        <v>28</v>
      </c>
      <c r="D1515" s="231">
        <v>43083</v>
      </c>
      <c r="E1515" s="232">
        <v>9</v>
      </c>
      <c r="F1515" s="232">
        <v>63</v>
      </c>
      <c r="G1515" s="168">
        <v>240</v>
      </c>
      <c r="H1515" s="169">
        <v>61</v>
      </c>
      <c r="I1515" s="170">
        <v>1</v>
      </c>
      <c r="J1515" s="171">
        <v>2</v>
      </c>
      <c r="K1515" s="233">
        <v>186818.28</v>
      </c>
      <c r="L1515" s="234">
        <v>34577</v>
      </c>
    </row>
    <row r="1516" spans="1:12">
      <c r="A1516" s="175"/>
      <c r="B1516" s="177"/>
      <c r="C1516" s="177" t="s">
        <v>127</v>
      </c>
      <c r="D1516" s="173" t="s">
        <v>127</v>
      </c>
      <c r="E1516" s="174" t="s">
        <v>127</v>
      </c>
      <c r="F1516" s="175" t="s">
        <v>127</v>
      </c>
      <c r="G1516" s="176" t="s">
        <v>127</v>
      </c>
      <c r="H1516" s="175" t="s">
        <v>127</v>
      </c>
      <c r="I1516" s="177" t="s">
        <v>127</v>
      </c>
      <c r="J1516" s="178" t="s">
        <v>127</v>
      </c>
      <c r="K1516" s="174" t="s">
        <v>127</v>
      </c>
      <c r="L1516" s="175" t="s">
        <v>127</v>
      </c>
    </row>
    <row r="1517" spans="1:12" ht="12.75" customHeight="1">
      <c r="A1517" s="561" t="s">
        <v>1069</v>
      </c>
      <c r="B1517" s="561"/>
      <c r="C1517" s="172"/>
      <c r="D1517" s="173"/>
      <c r="E1517" s="174"/>
      <c r="F1517" s="175"/>
      <c r="G1517" s="176"/>
      <c r="H1517" s="175"/>
      <c r="I1517" s="177"/>
      <c r="J1517" s="41"/>
      <c r="K1517" s="174"/>
      <c r="L1517" s="175"/>
    </row>
    <row r="1518" spans="1:12" ht="15.75">
      <c r="A1518" s="560" t="s">
        <v>1083</v>
      </c>
      <c r="B1518" s="560"/>
      <c r="C1518" s="560"/>
      <c r="D1518" s="560"/>
      <c r="E1518" s="560"/>
      <c r="F1518" s="560"/>
      <c r="G1518" s="560"/>
      <c r="H1518" s="560"/>
      <c r="I1518" s="560"/>
      <c r="J1518" s="560"/>
      <c r="K1518" s="560"/>
      <c r="L1518" s="560"/>
    </row>
    <row r="1519" spans="1:12" ht="15">
      <c r="A1519" s="165"/>
      <c r="B1519" s="165"/>
      <c r="C1519" s="165"/>
      <c r="D1519" s="165"/>
      <c r="E1519" s="166"/>
      <c r="F1519" s="166"/>
      <c r="G1519" s="166"/>
      <c r="H1519" s="166"/>
      <c r="I1519" s="165"/>
      <c r="J1519" s="167"/>
      <c r="K1519" s="165"/>
      <c r="L1519" s="165"/>
    </row>
    <row r="1520" spans="1:12">
      <c r="A1520" s="562" t="s">
        <v>250</v>
      </c>
      <c r="B1520" s="562"/>
      <c r="C1520" s="562"/>
      <c r="D1520" s="562"/>
      <c r="E1520" s="563" t="s">
        <v>14</v>
      </c>
      <c r="F1520" s="563"/>
      <c r="G1520" s="564" t="s">
        <v>982</v>
      </c>
      <c r="H1520" s="564"/>
      <c r="I1520" s="564"/>
      <c r="J1520" s="564"/>
      <c r="K1520" s="565" t="s">
        <v>248</v>
      </c>
      <c r="L1520" s="565"/>
    </row>
    <row r="1521" spans="1:12" ht="24">
      <c r="A1521" s="443" t="s">
        <v>9</v>
      </c>
      <c r="B1521" s="148" t="s">
        <v>246</v>
      </c>
      <c r="C1521" s="148" t="s">
        <v>247</v>
      </c>
      <c r="D1521" s="235" t="s">
        <v>16</v>
      </c>
      <c r="E1521" s="444" t="s">
        <v>18</v>
      </c>
      <c r="F1521" s="444" t="s">
        <v>17</v>
      </c>
      <c r="G1521" s="151" t="s">
        <v>19</v>
      </c>
      <c r="H1521" s="152" t="s">
        <v>4</v>
      </c>
      <c r="I1521" s="236" t="s">
        <v>8</v>
      </c>
      <c r="J1521" s="154" t="s">
        <v>20</v>
      </c>
      <c r="K1521" s="445" t="s">
        <v>19</v>
      </c>
      <c r="L1521" s="443" t="s">
        <v>4</v>
      </c>
    </row>
    <row r="1522" spans="1:12">
      <c r="A1522" s="187">
        <v>1</v>
      </c>
      <c r="B1522" s="188" t="s">
        <v>1074</v>
      </c>
      <c r="C1522" s="188" t="s">
        <v>133</v>
      </c>
      <c r="D1522" s="189">
        <v>43335</v>
      </c>
      <c r="E1522" s="190">
        <v>1</v>
      </c>
      <c r="F1522" s="190">
        <v>4</v>
      </c>
      <c r="G1522" s="168">
        <v>342967.05000000098</v>
      </c>
      <c r="H1522" s="169">
        <v>57874</v>
      </c>
      <c r="I1522" s="170">
        <v>90</v>
      </c>
      <c r="J1522" s="171">
        <v>1356</v>
      </c>
      <c r="K1522" s="191">
        <v>342967.05</v>
      </c>
      <c r="L1522" s="192">
        <v>57874</v>
      </c>
    </row>
    <row r="1523" spans="1:12">
      <c r="A1523" s="229">
        <v>2</v>
      </c>
      <c r="B1523" s="230" t="s">
        <v>983</v>
      </c>
      <c r="C1523" s="230" t="s">
        <v>28</v>
      </c>
      <c r="D1523" s="231">
        <v>43307</v>
      </c>
      <c r="E1523" s="232">
        <v>5</v>
      </c>
      <c r="F1523" s="232">
        <v>32</v>
      </c>
      <c r="G1523" s="168">
        <v>112264.41</v>
      </c>
      <c r="H1523" s="169">
        <v>21884</v>
      </c>
      <c r="I1523" s="170">
        <v>68</v>
      </c>
      <c r="J1523" s="171">
        <v>818</v>
      </c>
      <c r="K1523" s="233">
        <v>1713794.99</v>
      </c>
      <c r="L1523" s="234">
        <v>335751</v>
      </c>
    </row>
    <row r="1524" spans="1:12">
      <c r="A1524" s="229">
        <v>3</v>
      </c>
      <c r="B1524" s="230" t="s">
        <v>1053</v>
      </c>
      <c r="C1524" s="230" t="s">
        <v>28</v>
      </c>
      <c r="D1524" s="231">
        <v>43327</v>
      </c>
      <c r="E1524" s="232">
        <v>2</v>
      </c>
      <c r="F1524" s="232">
        <v>12</v>
      </c>
      <c r="G1524" s="168">
        <v>103729.93</v>
      </c>
      <c r="H1524" s="169">
        <v>19125</v>
      </c>
      <c r="I1524" s="170">
        <v>72</v>
      </c>
      <c r="J1524" s="171">
        <v>967</v>
      </c>
      <c r="K1524" s="233">
        <v>539910.58000000205</v>
      </c>
      <c r="L1524" s="234">
        <v>94729</v>
      </c>
    </row>
    <row r="1525" spans="1:12">
      <c r="A1525" s="229">
        <v>4</v>
      </c>
      <c r="B1525" s="230" t="s">
        <v>1008</v>
      </c>
      <c r="C1525" s="230" t="s">
        <v>28</v>
      </c>
      <c r="D1525" s="231">
        <v>43314</v>
      </c>
      <c r="E1525" s="232">
        <v>4</v>
      </c>
      <c r="F1525" s="232">
        <v>25</v>
      </c>
      <c r="G1525" s="168">
        <v>98111.54</v>
      </c>
      <c r="H1525" s="169">
        <v>17836</v>
      </c>
      <c r="I1525" s="170">
        <v>86</v>
      </c>
      <c r="J1525" s="171">
        <v>665</v>
      </c>
      <c r="K1525" s="233">
        <v>1512825.1</v>
      </c>
      <c r="L1525" s="234">
        <v>261449</v>
      </c>
    </row>
    <row r="1526" spans="1:12">
      <c r="A1526" s="187">
        <v>5</v>
      </c>
      <c r="B1526" s="188" t="s">
        <v>1075</v>
      </c>
      <c r="C1526" s="188" t="s">
        <v>28</v>
      </c>
      <c r="D1526" s="189">
        <v>43335</v>
      </c>
      <c r="E1526" s="190">
        <v>1</v>
      </c>
      <c r="F1526" s="190">
        <v>4</v>
      </c>
      <c r="G1526" s="168">
        <v>54608.32</v>
      </c>
      <c r="H1526" s="169">
        <v>9898</v>
      </c>
      <c r="I1526" s="170">
        <v>35</v>
      </c>
      <c r="J1526" s="171">
        <v>570</v>
      </c>
      <c r="K1526" s="191">
        <v>54608.32</v>
      </c>
      <c r="L1526" s="192">
        <v>9898</v>
      </c>
    </row>
    <row r="1527" spans="1:12">
      <c r="A1527" s="229">
        <v>6</v>
      </c>
      <c r="B1527" s="230" t="s">
        <v>929</v>
      </c>
      <c r="C1527" s="230" t="s">
        <v>29</v>
      </c>
      <c r="D1527" s="231">
        <v>43300</v>
      </c>
      <c r="E1527" s="232">
        <v>6</v>
      </c>
      <c r="F1527" s="232">
        <v>39</v>
      </c>
      <c r="G1527" s="168">
        <v>44323.92</v>
      </c>
      <c r="H1527" s="169">
        <v>7952</v>
      </c>
      <c r="I1527" s="170">
        <v>49</v>
      </c>
      <c r="J1527" s="171">
        <v>359</v>
      </c>
      <c r="K1527" s="233">
        <v>1836346.05</v>
      </c>
      <c r="L1527" s="234">
        <v>335105</v>
      </c>
    </row>
    <row r="1528" spans="1:12">
      <c r="A1528" s="187">
        <v>7</v>
      </c>
      <c r="B1528" s="188" t="s">
        <v>1076</v>
      </c>
      <c r="C1528" s="188" t="s">
        <v>132</v>
      </c>
      <c r="D1528" s="189">
        <v>43335</v>
      </c>
      <c r="E1528" s="190">
        <v>1</v>
      </c>
      <c r="F1528" s="190">
        <v>4</v>
      </c>
      <c r="G1528" s="168">
        <v>40875.24</v>
      </c>
      <c r="H1528" s="169">
        <v>7514</v>
      </c>
      <c r="I1528" s="170">
        <v>29</v>
      </c>
      <c r="J1528" s="171">
        <v>381</v>
      </c>
      <c r="K1528" s="191">
        <v>40875.24</v>
      </c>
      <c r="L1528" s="192">
        <v>7514</v>
      </c>
    </row>
    <row r="1529" spans="1:12">
      <c r="A1529" s="187">
        <v>8</v>
      </c>
      <c r="B1529" s="188" t="s">
        <v>1077</v>
      </c>
      <c r="C1529" s="188" t="s">
        <v>1078</v>
      </c>
      <c r="D1529" s="189">
        <v>43335</v>
      </c>
      <c r="E1529" s="190">
        <v>1</v>
      </c>
      <c r="F1529" s="190">
        <v>4</v>
      </c>
      <c r="G1529" s="168">
        <v>40306.44</v>
      </c>
      <c r="H1529" s="169">
        <v>7987</v>
      </c>
      <c r="I1529" s="170">
        <v>56</v>
      </c>
      <c r="J1529" s="171">
        <v>567</v>
      </c>
      <c r="K1529" s="191">
        <v>40306.44</v>
      </c>
      <c r="L1529" s="192">
        <v>7987</v>
      </c>
    </row>
    <row r="1530" spans="1:12">
      <c r="A1530" s="229">
        <v>9</v>
      </c>
      <c r="B1530" s="230" t="s">
        <v>1039</v>
      </c>
      <c r="C1530" s="230" t="s">
        <v>28</v>
      </c>
      <c r="D1530" s="231">
        <v>43321</v>
      </c>
      <c r="E1530" s="232">
        <v>3</v>
      </c>
      <c r="F1530" s="232">
        <v>18</v>
      </c>
      <c r="G1530" s="168">
        <v>15813.58</v>
      </c>
      <c r="H1530" s="169">
        <v>3041</v>
      </c>
      <c r="I1530" s="170">
        <v>38</v>
      </c>
      <c r="J1530" s="171">
        <v>233</v>
      </c>
      <c r="K1530" s="233">
        <v>178698.19</v>
      </c>
      <c r="L1530" s="234">
        <v>34761</v>
      </c>
    </row>
    <row r="1531" spans="1:12">
      <c r="A1531" s="229">
        <v>10</v>
      </c>
      <c r="B1531" s="230" t="s">
        <v>1038</v>
      </c>
      <c r="C1531" s="230" t="s">
        <v>28</v>
      </c>
      <c r="D1531" s="231">
        <v>43321</v>
      </c>
      <c r="E1531" s="232">
        <v>3</v>
      </c>
      <c r="F1531" s="232">
        <v>18</v>
      </c>
      <c r="G1531" s="168">
        <v>14284.98</v>
      </c>
      <c r="H1531" s="169">
        <v>2620</v>
      </c>
      <c r="I1531" s="170">
        <v>29</v>
      </c>
      <c r="J1531" s="171">
        <v>171</v>
      </c>
      <c r="K1531" s="233">
        <v>226101.29</v>
      </c>
      <c r="L1531" s="234">
        <v>41273</v>
      </c>
    </row>
    <row r="1532" spans="1:12">
      <c r="A1532" s="229">
        <v>11</v>
      </c>
      <c r="B1532" s="230" t="s">
        <v>1037</v>
      </c>
      <c r="C1532" s="230" t="s">
        <v>473</v>
      </c>
      <c r="D1532" s="231">
        <v>43321</v>
      </c>
      <c r="E1532" s="232">
        <v>3</v>
      </c>
      <c r="F1532" s="232">
        <v>18</v>
      </c>
      <c r="G1532" s="168">
        <v>11913.1</v>
      </c>
      <c r="H1532" s="169">
        <v>2635</v>
      </c>
      <c r="I1532" s="170">
        <v>12</v>
      </c>
      <c r="J1532" s="171">
        <v>32</v>
      </c>
      <c r="K1532" s="233">
        <v>310344.5</v>
      </c>
      <c r="L1532" s="234">
        <v>75009</v>
      </c>
    </row>
    <row r="1533" spans="1:12">
      <c r="A1533" s="187">
        <v>12</v>
      </c>
      <c r="B1533" s="188" t="s">
        <v>1079</v>
      </c>
      <c r="C1533" s="188" t="s">
        <v>133</v>
      </c>
      <c r="D1533" s="189">
        <v>43335</v>
      </c>
      <c r="E1533" s="190">
        <v>1</v>
      </c>
      <c r="F1533" s="190">
        <v>4</v>
      </c>
      <c r="G1533" s="168">
        <v>11323.67</v>
      </c>
      <c r="H1533" s="169">
        <v>2044</v>
      </c>
      <c r="I1533" s="170">
        <v>35</v>
      </c>
      <c r="J1533" s="171">
        <v>336</v>
      </c>
      <c r="K1533" s="191">
        <v>11323.67</v>
      </c>
      <c r="L1533" s="192">
        <v>2044</v>
      </c>
    </row>
    <row r="1534" spans="1:12">
      <c r="A1534" s="229">
        <v>13</v>
      </c>
      <c r="B1534" s="230" t="s">
        <v>826</v>
      </c>
      <c r="C1534" s="230" t="s">
        <v>28</v>
      </c>
      <c r="D1534" s="231">
        <v>43279</v>
      </c>
      <c r="E1534" s="232">
        <v>9</v>
      </c>
      <c r="F1534" s="232">
        <v>60</v>
      </c>
      <c r="G1534" s="168">
        <v>9949.9499999999898</v>
      </c>
      <c r="H1534" s="169">
        <v>1939</v>
      </c>
      <c r="I1534" s="170">
        <v>26</v>
      </c>
      <c r="J1534" s="171">
        <v>110</v>
      </c>
      <c r="K1534" s="233">
        <v>3144279.7599999602</v>
      </c>
      <c r="L1534" s="234">
        <v>596369</v>
      </c>
    </row>
    <row r="1535" spans="1:12">
      <c r="A1535" s="229">
        <v>14</v>
      </c>
      <c r="B1535" s="230" t="s">
        <v>1059</v>
      </c>
      <c r="C1535" s="230" t="s">
        <v>205</v>
      </c>
      <c r="D1535" s="231">
        <v>43327</v>
      </c>
      <c r="E1535" s="232">
        <v>2</v>
      </c>
      <c r="F1535" s="232">
        <v>12</v>
      </c>
      <c r="G1535" s="168">
        <v>9511.5299999999897</v>
      </c>
      <c r="H1535" s="169">
        <v>1743</v>
      </c>
      <c r="I1535" s="170">
        <v>25</v>
      </c>
      <c r="J1535" s="171">
        <v>169</v>
      </c>
      <c r="K1535" s="233">
        <v>67031.799999999901</v>
      </c>
      <c r="L1535" s="234">
        <v>12207</v>
      </c>
    </row>
    <row r="1536" spans="1:12">
      <c r="A1536" s="229">
        <v>15</v>
      </c>
      <c r="B1536" s="230" t="s">
        <v>1062</v>
      </c>
      <c r="C1536" s="230" t="s">
        <v>28</v>
      </c>
      <c r="D1536" s="231">
        <v>43327</v>
      </c>
      <c r="E1536" s="232">
        <v>2</v>
      </c>
      <c r="F1536" s="232">
        <v>12</v>
      </c>
      <c r="G1536" s="168">
        <v>7226.62</v>
      </c>
      <c r="H1536" s="169">
        <v>1338</v>
      </c>
      <c r="I1536" s="170">
        <v>16</v>
      </c>
      <c r="J1536" s="171">
        <v>103</v>
      </c>
      <c r="K1536" s="233">
        <v>44181.120000000003</v>
      </c>
      <c r="L1536" s="234">
        <v>8142</v>
      </c>
    </row>
    <row r="1537" spans="1:12">
      <c r="A1537" s="229">
        <v>16</v>
      </c>
      <c r="B1537" s="230" t="s">
        <v>1012</v>
      </c>
      <c r="C1537" s="230" t="s">
        <v>132</v>
      </c>
      <c r="D1537" s="231">
        <v>43314</v>
      </c>
      <c r="E1537" s="232">
        <v>4</v>
      </c>
      <c r="F1537" s="232">
        <v>25</v>
      </c>
      <c r="G1537" s="168">
        <v>5420.98</v>
      </c>
      <c r="H1537" s="169">
        <v>969</v>
      </c>
      <c r="I1537" s="170">
        <v>8</v>
      </c>
      <c r="J1537" s="171">
        <v>80</v>
      </c>
      <c r="K1537" s="233">
        <v>157613.29999999999</v>
      </c>
      <c r="L1537" s="234">
        <v>28844</v>
      </c>
    </row>
    <row r="1538" spans="1:12">
      <c r="A1538" s="229">
        <v>17</v>
      </c>
      <c r="B1538" s="230" t="s">
        <v>888</v>
      </c>
      <c r="C1538" s="230" t="s">
        <v>28</v>
      </c>
      <c r="D1538" s="231">
        <v>43293</v>
      </c>
      <c r="E1538" s="232">
        <v>7</v>
      </c>
      <c r="F1538" s="232">
        <v>46</v>
      </c>
      <c r="G1538" s="168">
        <v>4018.08</v>
      </c>
      <c r="H1538" s="169">
        <v>746</v>
      </c>
      <c r="I1538" s="170">
        <v>6</v>
      </c>
      <c r="J1538" s="171">
        <v>53</v>
      </c>
      <c r="K1538" s="233">
        <v>903815.56000000495</v>
      </c>
      <c r="L1538" s="234">
        <v>163303</v>
      </c>
    </row>
    <row r="1539" spans="1:12">
      <c r="A1539" s="229">
        <v>18</v>
      </c>
      <c r="B1539" s="230" t="s">
        <v>1063</v>
      </c>
      <c r="C1539" s="230" t="s">
        <v>134</v>
      </c>
      <c r="D1539" s="231">
        <v>43328</v>
      </c>
      <c r="E1539" s="232">
        <v>2</v>
      </c>
      <c r="F1539" s="232">
        <v>11</v>
      </c>
      <c r="G1539" s="168">
        <v>3864.42</v>
      </c>
      <c r="H1539" s="169">
        <v>698</v>
      </c>
      <c r="I1539" s="170">
        <v>22</v>
      </c>
      <c r="J1539" s="171">
        <v>110</v>
      </c>
      <c r="K1539" s="233">
        <v>32210.42</v>
      </c>
      <c r="L1539" s="234">
        <v>5949</v>
      </c>
    </row>
    <row r="1540" spans="1:12">
      <c r="A1540" s="229">
        <v>19</v>
      </c>
      <c r="B1540" s="230" t="s">
        <v>1064</v>
      </c>
      <c r="C1540" s="230" t="s">
        <v>35</v>
      </c>
      <c r="D1540" s="231">
        <v>43327</v>
      </c>
      <c r="E1540" s="232">
        <v>2</v>
      </c>
      <c r="F1540" s="232">
        <v>12</v>
      </c>
      <c r="G1540" s="168">
        <v>3702.31</v>
      </c>
      <c r="H1540" s="169">
        <v>676</v>
      </c>
      <c r="I1540" s="170">
        <v>16</v>
      </c>
      <c r="J1540" s="171">
        <v>72</v>
      </c>
      <c r="K1540" s="233">
        <v>27122.240000000002</v>
      </c>
      <c r="L1540" s="234">
        <v>5117</v>
      </c>
    </row>
    <row r="1541" spans="1:12">
      <c r="A1541" s="229">
        <v>20</v>
      </c>
      <c r="B1541" s="230" t="s">
        <v>930</v>
      </c>
      <c r="C1541" s="230" t="s">
        <v>28</v>
      </c>
      <c r="D1541" s="231">
        <v>43300</v>
      </c>
      <c r="E1541" s="232">
        <v>6</v>
      </c>
      <c r="F1541" s="232">
        <v>39</v>
      </c>
      <c r="G1541" s="168">
        <v>2977.83</v>
      </c>
      <c r="H1541" s="169">
        <v>520</v>
      </c>
      <c r="I1541" s="170">
        <v>5</v>
      </c>
      <c r="J1541" s="171">
        <v>29</v>
      </c>
      <c r="K1541" s="233">
        <v>458680.77</v>
      </c>
      <c r="L1541" s="234">
        <v>82775</v>
      </c>
    </row>
    <row r="1542" spans="1:12">
      <c r="A1542" s="187">
        <v>21</v>
      </c>
      <c r="B1542" s="188" t="s">
        <v>1080</v>
      </c>
      <c r="C1542" s="188" t="s">
        <v>1081</v>
      </c>
      <c r="D1542" s="189">
        <v>43335</v>
      </c>
      <c r="E1542" s="190">
        <v>1</v>
      </c>
      <c r="F1542" s="190">
        <v>4</v>
      </c>
      <c r="G1542" s="168">
        <v>2629.14</v>
      </c>
      <c r="H1542" s="169">
        <v>473</v>
      </c>
      <c r="I1542" s="170">
        <v>5</v>
      </c>
      <c r="J1542" s="171">
        <v>71</v>
      </c>
      <c r="K1542" s="191">
        <v>2629.14</v>
      </c>
      <c r="L1542" s="192">
        <v>473</v>
      </c>
    </row>
    <row r="1543" spans="1:12">
      <c r="A1543" s="229">
        <v>22</v>
      </c>
      <c r="B1543" s="230" t="s">
        <v>893</v>
      </c>
      <c r="C1543" s="230" t="s">
        <v>28</v>
      </c>
      <c r="D1543" s="231">
        <v>43293</v>
      </c>
      <c r="E1543" s="232">
        <v>7</v>
      </c>
      <c r="F1543" s="232">
        <v>46</v>
      </c>
      <c r="G1543" s="168">
        <v>2159.5</v>
      </c>
      <c r="H1543" s="169">
        <v>406</v>
      </c>
      <c r="I1543" s="170">
        <v>2</v>
      </c>
      <c r="J1543" s="171">
        <v>25</v>
      </c>
      <c r="K1543" s="233">
        <v>52625.07</v>
      </c>
      <c r="L1543" s="234">
        <v>9924</v>
      </c>
    </row>
    <row r="1544" spans="1:12">
      <c r="A1544" s="229">
        <v>23</v>
      </c>
      <c r="B1544" s="230" t="s">
        <v>803</v>
      </c>
      <c r="C1544" s="230" t="s">
        <v>804</v>
      </c>
      <c r="D1544" s="231">
        <v>43272</v>
      </c>
      <c r="E1544" s="232">
        <v>10</v>
      </c>
      <c r="F1544" s="232">
        <v>67</v>
      </c>
      <c r="G1544" s="168">
        <v>2067.1999999999998</v>
      </c>
      <c r="H1544" s="169">
        <v>359</v>
      </c>
      <c r="I1544" s="170">
        <v>3</v>
      </c>
      <c r="J1544" s="171">
        <v>20</v>
      </c>
      <c r="K1544" s="233">
        <v>75397.62</v>
      </c>
      <c r="L1544" s="234">
        <v>13300</v>
      </c>
    </row>
    <row r="1545" spans="1:12">
      <c r="A1545" s="229">
        <v>24</v>
      </c>
      <c r="B1545" s="230" t="s">
        <v>1014</v>
      </c>
      <c r="C1545" s="230" t="s">
        <v>29</v>
      </c>
      <c r="D1545" s="231">
        <v>43314</v>
      </c>
      <c r="E1545" s="232">
        <v>4</v>
      </c>
      <c r="F1545" s="232">
        <v>25</v>
      </c>
      <c r="G1545" s="168">
        <v>1884.1</v>
      </c>
      <c r="H1545" s="169">
        <v>387</v>
      </c>
      <c r="I1545" s="170">
        <v>10</v>
      </c>
      <c r="J1545" s="171">
        <v>38</v>
      </c>
      <c r="K1545" s="233">
        <v>39151.879999999997</v>
      </c>
      <c r="L1545" s="234">
        <v>7793</v>
      </c>
    </row>
    <row r="1546" spans="1:12">
      <c r="A1546" s="229">
        <v>25</v>
      </c>
      <c r="B1546" s="230" t="s">
        <v>1040</v>
      </c>
      <c r="C1546" s="230" t="s">
        <v>28</v>
      </c>
      <c r="D1546" s="231">
        <v>43321</v>
      </c>
      <c r="E1546" s="232">
        <v>3</v>
      </c>
      <c r="F1546" s="232">
        <v>18</v>
      </c>
      <c r="G1546" s="168">
        <v>1408.32</v>
      </c>
      <c r="H1546" s="169">
        <v>263</v>
      </c>
      <c r="I1546" s="170">
        <v>1</v>
      </c>
      <c r="J1546" s="171">
        <v>18</v>
      </c>
      <c r="K1546" s="233">
        <v>35487.26</v>
      </c>
      <c r="L1546" s="234">
        <v>6766</v>
      </c>
    </row>
    <row r="1547" spans="1:12">
      <c r="A1547" s="229">
        <v>26</v>
      </c>
      <c r="B1547" s="230" t="s">
        <v>1015</v>
      </c>
      <c r="C1547" s="230" t="s">
        <v>1016</v>
      </c>
      <c r="D1547" s="231">
        <v>43314</v>
      </c>
      <c r="E1547" s="232">
        <v>4</v>
      </c>
      <c r="F1547" s="232">
        <v>25</v>
      </c>
      <c r="G1547" s="168">
        <v>1226.3599999999999</v>
      </c>
      <c r="H1547" s="169">
        <v>208</v>
      </c>
      <c r="I1547" s="170">
        <v>2</v>
      </c>
      <c r="J1547" s="171">
        <v>10</v>
      </c>
      <c r="K1547" s="233">
        <v>25802.63</v>
      </c>
      <c r="L1547" s="234">
        <v>4710</v>
      </c>
    </row>
    <row r="1548" spans="1:12">
      <c r="A1548" s="229">
        <v>27</v>
      </c>
      <c r="B1548" s="230" t="s">
        <v>889</v>
      </c>
      <c r="C1548" s="230" t="s">
        <v>890</v>
      </c>
      <c r="D1548" s="231">
        <v>43293</v>
      </c>
      <c r="E1548" s="232">
        <v>7</v>
      </c>
      <c r="F1548" s="232">
        <v>46</v>
      </c>
      <c r="G1548" s="168">
        <v>907.32</v>
      </c>
      <c r="H1548" s="169">
        <v>156</v>
      </c>
      <c r="I1548" s="170">
        <v>1</v>
      </c>
      <c r="J1548" s="171">
        <v>8</v>
      </c>
      <c r="K1548" s="233">
        <v>159590.32999999999</v>
      </c>
      <c r="L1548" s="234">
        <v>29277</v>
      </c>
    </row>
    <row r="1549" spans="1:12">
      <c r="A1549" s="229">
        <v>28</v>
      </c>
      <c r="B1549" s="230" t="s">
        <v>800</v>
      </c>
      <c r="C1549" s="230" t="s">
        <v>28</v>
      </c>
      <c r="D1549" s="231">
        <v>43272</v>
      </c>
      <c r="E1549" s="232">
        <v>10</v>
      </c>
      <c r="F1549" s="232">
        <v>67</v>
      </c>
      <c r="G1549" s="168">
        <v>852.72</v>
      </c>
      <c r="H1549" s="169">
        <v>143</v>
      </c>
      <c r="I1549" s="170">
        <v>2</v>
      </c>
      <c r="J1549" s="171">
        <v>7</v>
      </c>
      <c r="K1549" s="233">
        <v>803142.70000000403</v>
      </c>
      <c r="L1549" s="234">
        <v>149641</v>
      </c>
    </row>
    <row r="1550" spans="1:12">
      <c r="A1550" s="229">
        <v>29</v>
      </c>
      <c r="B1550" s="230" t="s">
        <v>1013</v>
      </c>
      <c r="C1550" s="230" t="s">
        <v>28</v>
      </c>
      <c r="D1550" s="231">
        <v>43314</v>
      </c>
      <c r="E1550" s="232">
        <v>4</v>
      </c>
      <c r="F1550" s="232">
        <v>25</v>
      </c>
      <c r="G1550" s="168">
        <v>704.27</v>
      </c>
      <c r="H1550" s="169">
        <v>150</v>
      </c>
      <c r="I1550" s="170">
        <v>8</v>
      </c>
      <c r="J1550" s="171">
        <v>20</v>
      </c>
      <c r="K1550" s="233">
        <v>50491.510000000097</v>
      </c>
      <c r="L1550" s="234">
        <v>9721</v>
      </c>
    </row>
    <row r="1551" spans="1:12">
      <c r="A1551" s="229">
        <v>30</v>
      </c>
      <c r="B1551" s="230" t="s">
        <v>1065</v>
      </c>
      <c r="C1551" s="230" t="s">
        <v>1066</v>
      </c>
      <c r="D1551" s="231">
        <v>43327</v>
      </c>
      <c r="E1551" s="232">
        <v>2</v>
      </c>
      <c r="F1551" s="232">
        <v>12</v>
      </c>
      <c r="G1551" s="168">
        <v>661.86</v>
      </c>
      <c r="H1551" s="169">
        <v>118</v>
      </c>
      <c r="I1551" s="170">
        <v>2</v>
      </c>
      <c r="J1551" s="171">
        <v>16</v>
      </c>
      <c r="K1551" s="233">
        <v>4869.3599999999997</v>
      </c>
      <c r="L1551" s="234">
        <v>887</v>
      </c>
    </row>
    <row r="1552" spans="1:12">
      <c r="A1552" s="187">
        <v>31</v>
      </c>
      <c r="B1552" s="188" t="s">
        <v>1082</v>
      </c>
      <c r="C1552" s="188" t="s">
        <v>339</v>
      </c>
      <c r="D1552" s="189">
        <v>43335</v>
      </c>
      <c r="E1552" s="190">
        <v>1</v>
      </c>
      <c r="F1552" s="190">
        <v>3</v>
      </c>
      <c r="G1552" s="168">
        <v>576</v>
      </c>
      <c r="H1552" s="169">
        <v>146</v>
      </c>
      <c r="I1552" s="170">
        <v>1</v>
      </c>
      <c r="J1552" s="171">
        <v>11</v>
      </c>
      <c r="K1552" s="191">
        <v>596</v>
      </c>
      <c r="L1552" s="192">
        <v>273</v>
      </c>
    </row>
    <row r="1553" spans="1:12">
      <c r="A1553" s="229">
        <v>32</v>
      </c>
      <c r="B1553" s="230" t="s">
        <v>1041</v>
      </c>
      <c r="C1553" s="230" t="s">
        <v>132</v>
      </c>
      <c r="D1553" s="231">
        <v>43321</v>
      </c>
      <c r="E1553" s="232">
        <v>3</v>
      </c>
      <c r="F1553" s="232">
        <v>18</v>
      </c>
      <c r="G1553" s="168">
        <v>556.82000000000005</v>
      </c>
      <c r="H1553" s="169">
        <v>99</v>
      </c>
      <c r="I1553" s="170">
        <v>3</v>
      </c>
      <c r="J1553" s="171">
        <v>16</v>
      </c>
      <c r="K1553" s="233">
        <v>25548.240000000002</v>
      </c>
      <c r="L1553" s="234">
        <v>4698</v>
      </c>
    </row>
    <row r="1554" spans="1:12">
      <c r="A1554" s="229">
        <v>33</v>
      </c>
      <c r="B1554" s="230" t="s">
        <v>1067</v>
      </c>
      <c r="C1554" s="230" t="s">
        <v>134</v>
      </c>
      <c r="D1554" s="231">
        <v>43327</v>
      </c>
      <c r="E1554" s="232">
        <v>2</v>
      </c>
      <c r="F1554" s="232">
        <v>9</v>
      </c>
      <c r="G1554" s="168">
        <v>323</v>
      </c>
      <c r="H1554" s="169">
        <v>81</v>
      </c>
      <c r="I1554" s="170">
        <v>2</v>
      </c>
      <c r="J1554" s="171">
        <v>4</v>
      </c>
      <c r="K1554" s="233">
        <v>1272</v>
      </c>
      <c r="L1554" s="234">
        <v>334</v>
      </c>
    </row>
    <row r="1555" spans="1:12">
      <c r="A1555" s="229">
        <v>34</v>
      </c>
      <c r="B1555" s="230" t="s">
        <v>286</v>
      </c>
      <c r="C1555" s="230" t="s">
        <v>287</v>
      </c>
      <c r="D1555" s="231">
        <v>43118</v>
      </c>
      <c r="E1555" s="232">
        <v>15</v>
      </c>
      <c r="F1555" s="232">
        <v>105</v>
      </c>
      <c r="G1555" s="168">
        <v>309</v>
      </c>
      <c r="H1555" s="169">
        <v>75</v>
      </c>
      <c r="I1555" s="170">
        <v>1</v>
      </c>
      <c r="J1555" s="171">
        <v>2</v>
      </c>
      <c r="K1555" s="233">
        <v>143558.22</v>
      </c>
      <c r="L1555" s="234">
        <v>26910</v>
      </c>
    </row>
    <row r="1556" spans="1:12">
      <c r="A1556" s="229">
        <v>35</v>
      </c>
      <c r="B1556" s="230" t="s">
        <v>775</v>
      </c>
      <c r="C1556" s="230" t="s">
        <v>28</v>
      </c>
      <c r="D1556" s="231">
        <v>43265</v>
      </c>
      <c r="E1556" s="232">
        <v>11</v>
      </c>
      <c r="F1556" s="232">
        <v>74</v>
      </c>
      <c r="G1556" s="168">
        <v>303.17</v>
      </c>
      <c r="H1556" s="169">
        <v>56</v>
      </c>
      <c r="I1556" s="170">
        <v>1</v>
      </c>
      <c r="J1556" s="171">
        <v>4</v>
      </c>
      <c r="K1556" s="233">
        <v>182386.58</v>
      </c>
      <c r="L1556" s="234">
        <v>33843</v>
      </c>
    </row>
    <row r="1557" spans="1:12">
      <c r="A1557" s="229">
        <v>36</v>
      </c>
      <c r="B1557" s="230" t="s">
        <v>1017</v>
      </c>
      <c r="C1557" s="230" t="s">
        <v>132</v>
      </c>
      <c r="D1557" s="231">
        <v>21674</v>
      </c>
      <c r="E1557" s="232">
        <v>2</v>
      </c>
      <c r="F1557" s="232">
        <v>8</v>
      </c>
      <c r="G1557" s="168">
        <v>271.5</v>
      </c>
      <c r="H1557" s="169">
        <v>57</v>
      </c>
      <c r="I1557" s="170">
        <v>1</v>
      </c>
      <c r="J1557" s="171">
        <v>5</v>
      </c>
      <c r="K1557" s="233">
        <v>5275</v>
      </c>
      <c r="L1557" s="234">
        <v>1043</v>
      </c>
    </row>
    <row r="1558" spans="1:12">
      <c r="A1558" s="229">
        <v>37</v>
      </c>
      <c r="B1558" s="230" t="s">
        <v>992</v>
      </c>
      <c r="C1558" s="230" t="s">
        <v>993</v>
      </c>
      <c r="D1558" s="231">
        <v>43307</v>
      </c>
      <c r="E1558" s="232">
        <v>5</v>
      </c>
      <c r="F1558" s="232">
        <v>32</v>
      </c>
      <c r="G1558" s="168">
        <v>230</v>
      </c>
      <c r="H1558" s="169">
        <v>38</v>
      </c>
      <c r="I1558" s="170">
        <v>2</v>
      </c>
      <c r="J1558" s="171">
        <v>5</v>
      </c>
      <c r="K1558" s="233">
        <v>15754.2</v>
      </c>
      <c r="L1558" s="234">
        <v>3270</v>
      </c>
    </row>
    <row r="1559" spans="1:12">
      <c r="A1559" s="229">
        <v>38</v>
      </c>
      <c r="B1559" s="230" t="s">
        <v>1020</v>
      </c>
      <c r="C1559" s="230" t="s">
        <v>372</v>
      </c>
      <c r="D1559" s="231">
        <v>21188</v>
      </c>
      <c r="E1559" s="232">
        <v>1</v>
      </c>
      <c r="F1559" s="232">
        <v>6</v>
      </c>
      <c r="G1559" s="168">
        <v>195</v>
      </c>
      <c r="H1559" s="169">
        <v>34</v>
      </c>
      <c r="I1559" s="170">
        <v>1</v>
      </c>
      <c r="J1559" s="171">
        <v>3</v>
      </c>
      <c r="K1559" s="233">
        <v>4791.5</v>
      </c>
      <c r="L1559" s="234">
        <v>960</v>
      </c>
    </row>
    <row r="1560" spans="1:12">
      <c r="A1560" s="229">
        <v>39</v>
      </c>
      <c r="B1560" s="230" t="s">
        <v>1023</v>
      </c>
      <c r="C1560" s="230" t="s">
        <v>473</v>
      </c>
      <c r="D1560" s="231">
        <v>43006</v>
      </c>
      <c r="E1560" s="232">
        <v>9</v>
      </c>
      <c r="F1560" s="232">
        <v>60</v>
      </c>
      <c r="G1560" s="168">
        <v>193.5</v>
      </c>
      <c r="H1560" s="169">
        <v>41</v>
      </c>
      <c r="I1560" s="170">
        <v>1</v>
      </c>
      <c r="J1560" s="171">
        <v>4</v>
      </c>
      <c r="K1560" s="233">
        <v>37474.239999999998</v>
      </c>
      <c r="L1560" s="234">
        <v>7438</v>
      </c>
    </row>
    <row r="1561" spans="1:12">
      <c r="A1561" s="229">
        <v>40</v>
      </c>
      <c r="B1561" s="230" t="s">
        <v>1043</v>
      </c>
      <c r="C1561" s="230" t="s">
        <v>28</v>
      </c>
      <c r="D1561" s="231">
        <v>43321</v>
      </c>
      <c r="E1561" s="232">
        <v>3</v>
      </c>
      <c r="F1561" s="232">
        <v>18</v>
      </c>
      <c r="G1561" s="168">
        <v>178.7</v>
      </c>
      <c r="H1561" s="169">
        <v>30</v>
      </c>
      <c r="I1561" s="170">
        <v>4</v>
      </c>
      <c r="J1561" s="171">
        <v>10</v>
      </c>
      <c r="K1561" s="233">
        <v>12004.6</v>
      </c>
      <c r="L1561" s="234">
        <v>2213</v>
      </c>
    </row>
    <row r="1562" spans="1:12">
      <c r="A1562" s="175"/>
      <c r="B1562" s="177"/>
      <c r="C1562" s="177" t="s">
        <v>127</v>
      </c>
      <c r="D1562" s="173" t="s">
        <v>127</v>
      </c>
      <c r="E1562" s="174" t="s">
        <v>127</v>
      </c>
      <c r="F1562" s="175" t="s">
        <v>127</v>
      </c>
      <c r="G1562" s="176" t="s">
        <v>127</v>
      </c>
      <c r="H1562" s="175" t="s">
        <v>127</v>
      </c>
      <c r="I1562" s="177" t="s">
        <v>127</v>
      </c>
      <c r="J1562" s="178" t="s">
        <v>127</v>
      </c>
      <c r="K1562" s="174" t="s">
        <v>127</v>
      </c>
      <c r="L1562" s="175" t="s">
        <v>127</v>
      </c>
    </row>
    <row r="1563" spans="1:12">
      <c r="A1563" s="561" t="s">
        <v>1084</v>
      </c>
      <c r="B1563" s="561"/>
      <c r="C1563" s="172"/>
      <c r="D1563" s="173"/>
      <c r="E1563" s="174"/>
      <c r="F1563" s="175"/>
      <c r="G1563" s="176"/>
      <c r="H1563" s="175"/>
      <c r="I1563" s="177"/>
      <c r="J1563" s="41"/>
      <c r="K1563" s="174"/>
      <c r="L1563" s="175"/>
    </row>
    <row r="1564" spans="1:12" ht="15.75">
      <c r="A1564" s="560" t="s">
        <v>1138</v>
      </c>
      <c r="B1564" s="560"/>
      <c r="C1564" s="560"/>
      <c r="D1564" s="560"/>
      <c r="E1564" s="560"/>
      <c r="F1564" s="560"/>
      <c r="G1564" s="560"/>
      <c r="H1564" s="560"/>
      <c r="I1564" s="560"/>
      <c r="J1564" s="560"/>
      <c r="K1564" s="560"/>
      <c r="L1564" s="560"/>
    </row>
    <row r="1565" spans="1:12" ht="15">
      <c r="A1565" s="165"/>
      <c r="B1565" s="165"/>
      <c r="C1565" s="165"/>
      <c r="D1565" s="165"/>
      <c r="E1565" s="166"/>
      <c r="F1565" s="166"/>
      <c r="G1565" s="166"/>
      <c r="H1565" s="166"/>
      <c r="I1565" s="165"/>
      <c r="J1565" s="167"/>
      <c r="K1565" s="165"/>
      <c r="L1565" s="165"/>
    </row>
    <row r="1566" spans="1:12">
      <c r="A1566" s="562" t="s">
        <v>250</v>
      </c>
      <c r="B1566" s="562"/>
      <c r="C1566" s="562"/>
      <c r="D1566" s="562"/>
      <c r="E1566" s="563" t="s">
        <v>14</v>
      </c>
      <c r="F1566" s="563"/>
      <c r="G1566" s="564" t="s">
        <v>982</v>
      </c>
      <c r="H1566" s="564"/>
      <c r="I1566" s="564"/>
      <c r="J1566" s="564"/>
      <c r="K1566" s="565" t="s">
        <v>248</v>
      </c>
      <c r="L1566" s="565"/>
    </row>
    <row r="1567" spans="1:12" ht="24">
      <c r="A1567" s="448" t="s">
        <v>9</v>
      </c>
      <c r="B1567" s="148" t="s">
        <v>246</v>
      </c>
      <c r="C1567" s="148" t="s">
        <v>247</v>
      </c>
      <c r="D1567" s="235" t="s">
        <v>16</v>
      </c>
      <c r="E1567" s="449" t="s">
        <v>18</v>
      </c>
      <c r="F1567" s="449" t="s">
        <v>17</v>
      </c>
      <c r="G1567" s="151" t="s">
        <v>19</v>
      </c>
      <c r="H1567" s="152" t="s">
        <v>4</v>
      </c>
      <c r="I1567" s="236" t="s">
        <v>8</v>
      </c>
      <c r="J1567" s="154" t="s">
        <v>20</v>
      </c>
      <c r="K1567" s="450" t="s">
        <v>19</v>
      </c>
      <c r="L1567" s="448" t="s">
        <v>4</v>
      </c>
    </row>
    <row r="1568" spans="1:12">
      <c r="A1568" s="229">
        <v>1</v>
      </c>
      <c r="B1568" s="230" t="s">
        <v>1074</v>
      </c>
      <c r="C1568" s="230" t="s">
        <v>133</v>
      </c>
      <c r="D1568" s="231">
        <v>43335</v>
      </c>
      <c r="E1568" s="232">
        <v>2</v>
      </c>
      <c r="F1568" s="232">
        <v>11</v>
      </c>
      <c r="G1568" s="168">
        <v>207350.07</v>
      </c>
      <c r="H1568" s="169">
        <v>36924</v>
      </c>
      <c r="I1568" s="170">
        <v>84</v>
      </c>
      <c r="J1568" s="171">
        <v>1126</v>
      </c>
      <c r="K1568" s="233">
        <v>778139.75999999803</v>
      </c>
      <c r="L1568" s="234">
        <v>135201</v>
      </c>
    </row>
    <row r="1569" spans="1:12">
      <c r="A1569" s="187">
        <v>2</v>
      </c>
      <c r="B1569" s="188" t="s">
        <v>1099</v>
      </c>
      <c r="C1569" s="188" t="s">
        <v>28</v>
      </c>
      <c r="D1569" s="189">
        <v>43342</v>
      </c>
      <c r="E1569" s="190">
        <v>1</v>
      </c>
      <c r="F1569" s="190">
        <v>4</v>
      </c>
      <c r="G1569" s="168">
        <v>110874.78</v>
      </c>
      <c r="H1569" s="169">
        <v>18847</v>
      </c>
      <c r="I1569" s="170">
        <v>58</v>
      </c>
      <c r="J1569" s="171">
        <v>1018</v>
      </c>
      <c r="K1569" s="191">
        <v>110874.78</v>
      </c>
      <c r="L1569" s="192">
        <v>18847</v>
      </c>
    </row>
    <row r="1570" spans="1:12">
      <c r="A1570" s="229">
        <v>3</v>
      </c>
      <c r="B1570" s="230" t="s">
        <v>983</v>
      </c>
      <c r="C1570" s="230" t="s">
        <v>28</v>
      </c>
      <c r="D1570" s="231">
        <v>43307</v>
      </c>
      <c r="E1570" s="232">
        <v>6</v>
      </c>
      <c r="F1570" s="232">
        <v>39</v>
      </c>
      <c r="G1570" s="168">
        <v>88885.809999999896</v>
      </c>
      <c r="H1570" s="169">
        <v>17391</v>
      </c>
      <c r="I1570" s="170">
        <v>73</v>
      </c>
      <c r="J1570" s="171">
        <v>738</v>
      </c>
      <c r="K1570" s="233">
        <v>1920698.45</v>
      </c>
      <c r="L1570" s="234">
        <v>376691</v>
      </c>
    </row>
    <row r="1571" spans="1:12">
      <c r="A1571" s="187">
        <v>4</v>
      </c>
      <c r="B1571" s="188" t="s">
        <v>1100</v>
      </c>
      <c r="C1571" s="188" t="s">
        <v>1101</v>
      </c>
      <c r="D1571" s="189">
        <v>43342</v>
      </c>
      <c r="E1571" s="190">
        <v>1</v>
      </c>
      <c r="F1571" s="190">
        <v>4</v>
      </c>
      <c r="G1571" s="168">
        <v>85943.169999999896</v>
      </c>
      <c r="H1571" s="169">
        <v>15808</v>
      </c>
      <c r="I1571" s="170">
        <v>55</v>
      </c>
      <c r="J1571" s="171">
        <v>678</v>
      </c>
      <c r="K1571" s="191">
        <v>85943.169999999795</v>
      </c>
      <c r="L1571" s="192">
        <v>15808</v>
      </c>
    </row>
    <row r="1572" spans="1:12">
      <c r="A1572" s="187">
        <v>5</v>
      </c>
      <c r="B1572" s="188" t="s">
        <v>1102</v>
      </c>
      <c r="C1572" s="188" t="s">
        <v>138</v>
      </c>
      <c r="D1572" s="189">
        <v>43342</v>
      </c>
      <c r="E1572" s="190">
        <v>1</v>
      </c>
      <c r="F1572" s="190">
        <v>4</v>
      </c>
      <c r="G1572" s="168">
        <v>74222.63</v>
      </c>
      <c r="H1572" s="169">
        <v>13667</v>
      </c>
      <c r="I1572" s="170">
        <v>55</v>
      </c>
      <c r="J1572" s="171">
        <v>741</v>
      </c>
      <c r="K1572" s="191">
        <v>74438.63</v>
      </c>
      <c r="L1572" s="192">
        <v>13751</v>
      </c>
    </row>
    <row r="1573" spans="1:12">
      <c r="A1573" s="229">
        <v>6</v>
      </c>
      <c r="B1573" s="230" t="s">
        <v>1053</v>
      </c>
      <c r="C1573" s="230" t="s">
        <v>28</v>
      </c>
      <c r="D1573" s="231">
        <v>43327</v>
      </c>
      <c r="E1573" s="232">
        <v>3</v>
      </c>
      <c r="F1573" s="232">
        <v>19</v>
      </c>
      <c r="G1573" s="168">
        <v>63452</v>
      </c>
      <c r="H1573" s="169">
        <v>11675</v>
      </c>
      <c r="I1573" s="170">
        <v>70</v>
      </c>
      <c r="J1573" s="171">
        <v>631</v>
      </c>
      <c r="K1573" s="233">
        <v>688005.04999999795</v>
      </c>
      <c r="L1573" s="234">
        <v>122520</v>
      </c>
    </row>
    <row r="1574" spans="1:12">
      <c r="A1574" s="229">
        <v>7</v>
      </c>
      <c r="B1574" s="230" t="s">
        <v>1008</v>
      </c>
      <c r="C1574" s="230" t="s">
        <v>28</v>
      </c>
      <c r="D1574" s="231">
        <v>43314</v>
      </c>
      <c r="E1574" s="232">
        <v>5</v>
      </c>
      <c r="F1574" s="232">
        <v>32</v>
      </c>
      <c r="G1574" s="168">
        <v>57266.53</v>
      </c>
      <c r="H1574" s="169">
        <v>10291</v>
      </c>
      <c r="I1574" s="170">
        <v>64</v>
      </c>
      <c r="J1574" s="171">
        <v>442</v>
      </c>
      <c r="K1574" s="233">
        <v>1654354.5999999801</v>
      </c>
      <c r="L1574" s="234">
        <v>287518</v>
      </c>
    </row>
    <row r="1575" spans="1:12">
      <c r="A1575" s="229">
        <v>8</v>
      </c>
      <c r="B1575" s="230" t="s">
        <v>1075</v>
      </c>
      <c r="C1575" s="230" t="s">
        <v>28</v>
      </c>
      <c r="D1575" s="231">
        <v>43335</v>
      </c>
      <c r="E1575" s="232">
        <v>2</v>
      </c>
      <c r="F1575" s="232">
        <v>11</v>
      </c>
      <c r="G1575" s="168">
        <v>35305.51</v>
      </c>
      <c r="H1575" s="169">
        <v>6384</v>
      </c>
      <c r="I1575" s="170">
        <v>42</v>
      </c>
      <c r="J1575" s="171">
        <v>344</v>
      </c>
      <c r="K1575" s="233">
        <v>135050.23000000001</v>
      </c>
      <c r="L1575" s="234">
        <v>24697</v>
      </c>
    </row>
    <row r="1576" spans="1:12">
      <c r="A1576" s="229">
        <v>9</v>
      </c>
      <c r="B1576" s="230" t="s">
        <v>929</v>
      </c>
      <c r="C1576" s="230" t="s">
        <v>29</v>
      </c>
      <c r="D1576" s="231">
        <v>43300</v>
      </c>
      <c r="E1576" s="232">
        <v>7</v>
      </c>
      <c r="F1576" s="232">
        <v>46</v>
      </c>
      <c r="G1576" s="168">
        <v>24388</v>
      </c>
      <c r="H1576" s="169">
        <v>4394</v>
      </c>
      <c r="I1576" s="170">
        <v>29</v>
      </c>
      <c r="J1576" s="171">
        <v>221</v>
      </c>
      <c r="K1576" s="233">
        <v>1905909.34999995</v>
      </c>
      <c r="L1576" s="234">
        <v>347933</v>
      </c>
    </row>
    <row r="1577" spans="1:12">
      <c r="A1577" s="229">
        <v>10</v>
      </c>
      <c r="B1577" s="230" t="s">
        <v>1076</v>
      </c>
      <c r="C1577" s="230" t="s">
        <v>132</v>
      </c>
      <c r="D1577" s="231">
        <v>43335</v>
      </c>
      <c r="E1577" s="232">
        <v>2</v>
      </c>
      <c r="F1577" s="232">
        <v>11</v>
      </c>
      <c r="G1577" s="168">
        <v>24208.36</v>
      </c>
      <c r="H1577" s="169">
        <v>4408</v>
      </c>
      <c r="I1577" s="170">
        <v>31</v>
      </c>
      <c r="J1577" s="171">
        <v>270</v>
      </c>
      <c r="K1577" s="233">
        <v>98174.439999999799</v>
      </c>
      <c r="L1577" s="234">
        <v>18174</v>
      </c>
    </row>
    <row r="1578" spans="1:12">
      <c r="A1578" s="229">
        <v>11</v>
      </c>
      <c r="B1578" s="230" t="s">
        <v>1077</v>
      </c>
      <c r="C1578" s="230" t="s">
        <v>1078</v>
      </c>
      <c r="D1578" s="231">
        <v>43335</v>
      </c>
      <c r="E1578" s="232">
        <v>2</v>
      </c>
      <c r="F1578" s="232">
        <v>11</v>
      </c>
      <c r="G1578" s="168">
        <v>22863.93</v>
      </c>
      <c r="H1578" s="169">
        <v>4629</v>
      </c>
      <c r="I1578" s="170">
        <v>59</v>
      </c>
      <c r="J1578" s="171">
        <v>375</v>
      </c>
      <c r="K1578" s="233">
        <v>114402.17</v>
      </c>
      <c r="L1578" s="234">
        <v>23036</v>
      </c>
    </row>
    <row r="1579" spans="1:12">
      <c r="A1579" s="187">
        <v>12</v>
      </c>
      <c r="B1579" s="188" t="s">
        <v>1103</v>
      </c>
      <c r="C1579" s="188" t="s">
        <v>293</v>
      </c>
      <c r="D1579" s="189">
        <v>43342</v>
      </c>
      <c r="E1579" s="190">
        <v>1</v>
      </c>
      <c r="F1579" s="190">
        <v>4</v>
      </c>
      <c r="G1579" s="168">
        <v>13979.42</v>
      </c>
      <c r="H1579" s="169">
        <v>2742</v>
      </c>
      <c r="I1579" s="170">
        <v>53</v>
      </c>
      <c r="J1579" s="171">
        <v>386</v>
      </c>
      <c r="K1579" s="191">
        <v>13979.42</v>
      </c>
      <c r="L1579" s="192">
        <v>2742</v>
      </c>
    </row>
    <row r="1580" spans="1:12">
      <c r="A1580" s="229">
        <v>13</v>
      </c>
      <c r="B1580" s="230" t="s">
        <v>1039</v>
      </c>
      <c r="C1580" s="230" t="s">
        <v>28</v>
      </c>
      <c r="D1580" s="231">
        <v>43321</v>
      </c>
      <c r="E1580" s="232">
        <v>4</v>
      </c>
      <c r="F1580" s="232">
        <v>25</v>
      </c>
      <c r="G1580" s="168">
        <v>7190.14</v>
      </c>
      <c r="H1580" s="169">
        <v>1481</v>
      </c>
      <c r="I1580" s="170">
        <v>27</v>
      </c>
      <c r="J1580" s="171">
        <v>101</v>
      </c>
      <c r="K1580" s="233">
        <v>204109.84999999899</v>
      </c>
      <c r="L1580" s="234">
        <v>39886</v>
      </c>
    </row>
    <row r="1581" spans="1:12">
      <c r="A1581" s="187">
        <v>14</v>
      </c>
      <c r="B1581" s="188" t="s">
        <v>1104</v>
      </c>
      <c r="C1581" s="188" t="s">
        <v>28</v>
      </c>
      <c r="D1581" s="189">
        <v>43342</v>
      </c>
      <c r="E1581" s="190">
        <v>1</v>
      </c>
      <c r="F1581" s="190">
        <v>4</v>
      </c>
      <c r="G1581" s="168">
        <v>6930.87</v>
      </c>
      <c r="H1581" s="169">
        <v>1333</v>
      </c>
      <c r="I1581" s="170">
        <v>11</v>
      </c>
      <c r="J1581" s="171">
        <v>158</v>
      </c>
      <c r="K1581" s="191">
        <v>6930.87</v>
      </c>
      <c r="L1581" s="192">
        <v>1333</v>
      </c>
    </row>
    <row r="1582" spans="1:12">
      <c r="A1582" s="229">
        <v>15</v>
      </c>
      <c r="B1582" s="230" t="s">
        <v>826</v>
      </c>
      <c r="C1582" s="230" t="s">
        <v>28</v>
      </c>
      <c r="D1582" s="231">
        <v>43279</v>
      </c>
      <c r="E1582" s="232">
        <v>10</v>
      </c>
      <c r="F1582" s="232">
        <v>67</v>
      </c>
      <c r="G1582" s="168">
        <v>3829</v>
      </c>
      <c r="H1582" s="169">
        <v>747</v>
      </c>
      <c r="I1582" s="170">
        <v>10</v>
      </c>
      <c r="J1582" s="171">
        <v>41</v>
      </c>
      <c r="K1582" s="233">
        <v>3165411.62000013</v>
      </c>
      <c r="L1582" s="234">
        <v>600891</v>
      </c>
    </row>
    <row r="1583" spans="1:12">
      <c r="A1583" s="229">
        <v>16</v>
      </c>
      <c r="B1583" s="230" t="s">
        <v>1079</v>
      </c>
      <c r="C1583" s="230" t="s">
        <v>133</v>
      </c>
      <c r="D1583" s="231">
        <v>43335</v>
      </c>
      <c r="E1583" s="232">
        <v>2</v>
      </c>
      <c r="F1583" s="232">
        <v>11</v>
      </c>
      <c r="G1583" s="168">
        <v>3771.5</v>
      </c>
      <c r="H1583" s="169">
        <v>678</v>
      </c>
      <c r="I1583" s="170">
        <v>39</v>
      </c>
      <c r="J1583" s="171">
        <v>118</v>
      </c>
      <c r="K1583" s="233">
        <v>26617.750000000098</v>
      </c>
      <c r="L1583" s="234">
        <v>4923</v>
      </c>
    </row>
    <row r="1584" spans="1:12">
      <c r="A1584" s="229">
        <v>17</v>
      </c>
      <c r="B1584" s="230" t="s">
        <v>1012</v>
      </c>
      <c r="C1584" s="230" t="s">
        <v>132</v>
      </c>
      <c r="D1584" s="231">
        <v>43314</v>
      </c>
      <c r="E1584" s="232">
        <v>5</v>
      </c>
      <c r="F1584" s="232">
        <v>32</v>
      </c>
      <c r="G1584" s="168">
        <v>3331.38</v>
      </c>
      <c r="H1584" s="169">
        <v>616</v>
      </c>
      <c r="I1584" s="170">
        <v>6</v>
      </c>
      <c r="J1584" s="171">
        <v>57</v>
      </c>
      <c r="K1584" s="233">
        <v>165231.21</v>
      </c>
      <c r="L1584" s="234">
        <v>30272</v>
      </c>
    </row>
    <row r="1585" spans="1:12">
      <c r="A1585" s="229">
        <v>18</v>
      </c>
      <c r="B1585" s="230" t="s">
        <v>1038</v>
      </c>
      <c r="C1585" s="230" t="s">
        <v>28</v>
      </c>
      <c r="D1585" s="231">
        <v>43321</v>
      </c>
      <c r="E1585" s="232">
        <v>4</v>
      </c>
      <c r="F1585" s="232">
        <v>25</v>
      </c>
      <c r="G1585" s="168">
        <v>2918.64</v>
      </c>
      <c r="H1585" s="169">
        <v>524</v>
      </c>
      <c r="I1585" s="170">
        <v>13</v>
      </c>
      <c r="J1585" s="171">
        <v>48</v>
      </c>
      <c r="K1585" s="233">
        <v>243830.54</v>
      </c>
      <c r="L1585" s="234">
        <v>44639</v>
      </c>
    </row>
    <row r="1586" spans="1:12">
      <c r="A1586" s="229">
        <v>19</v>
      </c>
      <c r="B1586" s="230" t="s">
        <v>930</v>
      </c>
      <c r="C1586" s="230" t="s">
        <v>28</v>
      </c>
      <c r="D1586" s="231">
        <v>43300</v>
      </c>
      <c r="E1586" s="232">
        <v>7</v>
      </c>
      <c r="F1586" s="232">
        <v>46</v>
      </c>
      <c r="G1586" s="168">
        <v>2197.16</v>
      </c>
      <c r="H1586" s="169">
        <v>396</v>
      </c>
      <c r="I1586" s="170">
        <v>4</v>
      </c>
      <c r="J1586" s="171">
        <v>32</v>
      </c>
      <c r="K1586" s="233">
        <v>463486.59000000299</v>
      </c>
      <c r="L1586" s="234">
        <v>83681</v>
      </c>
    </row>
    <row r="1587" spans="1:12">
      <c r="A1587" s="229">
        <v>20</v>
      </c>
      <c r="B1587" s="230" t="s">
        <v>888</v>
      </c>
      <c r="C1587" s="230" t="s">
        <v>28</v>
      </c>
      <c r="D1587" s="231">
        <v>43293</v>
      </c>
      <c r="E1587" s="232">
        <v>8</v>
      </c>
      <c r="F1587" s="232">
        <v>53</v>
      </c>
      <c r="G1587" s="168">
        <v>2128.71</v>
      </c>
      <c r="H1587" s="169">
        <v>407</v>
      </c>
      <c r="I1587" s="170">
        <v>4</v>
      </c>
      <c r="J1587" s="171">
        <v>32</v>
      </c>
      <c r="K1587" s="233">
        <v>910376.08999999496</v>
      </c>
      <c r="L1587" s="234">
        <v>164619</v>
      </c>
    </row>
    <row r="1588" spans="1:12">
      <c r="A1588" s="187">
        <v>21</v>
      </c>
      <c r="B1588" s="188" t="s">
        <v>1105</v>
      </c>
      <c r="C1588" s="188" t="s">
        <v>132</v>
      </c>
      <c r="D1588" s="189">
        <v>43342</v>
      </c>
      <c r="E1588" s="190">
        <v>1</v>
      </c>
      <c r="F1588" s="190">
        <v>4</v>
      </c>
      <c r="G1588" s="168">
        <v>2100.7199999999998</v>
      </c>
      <c r="H1588" s="169">
        <v>383</v>
      </c>
      <c r="I1588" s="170">
        <v>4</v>
      </c>
      <c r="J1588" s="171">
        <v>55</v>
      </c>
      <c r="K1588" s="191">
        <v>2100.7199999999998</v>
      </c>
      <c r="L1588" s="192">
        <v>383</v>
      </c>
    </row>
    <row r="1589" spans="1:12">
      <c r="A1589" s="229">
        <v>22</v>
      </c>
      <c r="B1589" s="230" t="s">
        <v>803</v>
      </c>
      <c r="C1589" s="230" t="s">
        <v>804</v>
      </c>
      <c r="D1589" s="231">
        <v>43272</v>
      </c>
      <c r="E1589" s="232">
        <v>11</v>
      </c>
      <c r="F1589" s="232">
        <v>74</v>
      </c>
      <c r="G1589" s="168">
        <v>1871.59</v>
      </c>
      <c r="H1589" s="169">
        <v>304</v>
      </c>
      <c r="I1589" s="170">
        <v>2</v>
      </c>
      <c r="J1589" s="171">
        <v>14</v>
      </c>
      <c r="K1589" s="233">
        <v>78841.069999999803</v>
      </c>
      <c r="L1589" s="234">
        <v>13884</v>
      </c>
    </row>
    <row r="1590" spans="1:12">
      <c r="A1590" s="229">
        <v>23</v>
      </c>
      <c r="B1590" s="230" t="s">
        <v>893</v>
      </c>
      <c r="C1590" s="230" t="s">
        <v>28</v>
      </c>
      <c r="D1590" s="231">
        <v>43293</v>
      </c>
      <c r="E1590" s="232">
        <v>8</v>
      </c>
      <c r="F1590" s="232">
        <v>53</v>
      </c>
      <c r="G1590" s="168">
        <v>1789</v>
      </c>
      <c r="H1590" s="169">
        <v>324</v>
      </c>
      <c r="I1590" s="170">
        <v>2</v>
      </c>
      <c r="J1590" s="171">
        <v>26</v>
      </c>
      <c r="K1590" s="233">
        <v>56241.07</v>
      </c>
      <c r="L1590" s="234">
        <v>10612</v>
      </c>
    </row>
    <row r="1591" spans="1:12">
      <c r="A1591" s="229">
        <v>24</v>
      </c>
      <c r="B1591" s="230" t="s">
        <v>1014</v>
      </c>
      <c r="C1591" s="230" t="s">
        <v>29</v>
      </c>
      <c r="D1591" s="231">
        <v>43314</v>
      </c>
      <c r="E1591" s="232">
        <v>5</v>
      </c>
      <c r="F1591" s="232">
        <v>32</v>
      </c>
      <c r="G1591" s="168">
        <v>1473.6</v>
      </c>
      <c r="H1591" s="169">
        <v>304</v>
      </c>
      <c r="I1591" s="170">
        <v>7</v>
      </c>
      <c r="J1591" s="171">
        <v>27</v>
      </c>
      <c r="K1591" s="233">
        <v>44241.18</v>
      </c>
      <c r="L1591" s="234">
        <v>8838</v>
      </c>
    </row>
    <row r="1592" spans="1:12">
      <c r="A1592" s="229">
        <v>25</v>
      </c>
      <c r="B1592" s="230" t="s">
        <v>1059</v>
      </c>
      <c r="C1592" s="230" t="s">
        <v>205</v>
      </c>
      <c r="D1592" s="231">
        <v>43327</v>
      </c>
      <c r="E1592" s="232">
        <v>3</v>
      </c>
      <c r="F1592" s="232">
        <v>19</v>
      </c>
      <c r="G1592" s="168">
        <v>1331.42</v>
      </c>
      <c r="H1592" s="169">
        <v>247</v>
      </c>
      <c r="I1592" s="170">
        <v>7</v>
      </c>
      <c r="J1592" s="171">
        <v>29</v>
      </c>
      <c r="K1592" s="233">
        <v>77381.499999999796</v>
      </c>
      <c r="L1592" s="234">
        <v>14150</v>
      </c>
    </row>
    <row r="1593" spans="1:12">
      <c r="A1593" s="187">
        <v>26</v>
      </c>
      <c r="B1593" s="188" t="s">
        <v>1106</v>
      </c>
      <c r="C1593" s="188" t="s">
        <v>339</v>
      </c>
      <c r="D1593" s="189">
        <v>43342</v>
      </c>
      <c r="E1593" s="190">
        <v>1</v>
      </c>
      <c r="F1593" s="190">
        <v>4</v>
      </c>
      <c r="G1593" s="168">
        <v>1268.9000000000001</v>
      </c>
      <c r="H1593" s="169">
        <v>475</v>
      </c>
      <c r="I1593" s="170">
        <v>3</v>
      </c>
      <c r="J1593" s="171">
        <v>24</v>
      </c>
      <c r="K1593" s="191">
        <v>1339.9</v>
      </c>
      <c r="L1593" s="192">
        <v>491</v>
      </c>
    </row>
    <row r="1594" spans="1:12">
      <c r="A1594" s="229">
        <v>27</v>
      </c>
      <c r="B1594" s="230" t="s">
        <v>1080</v>
      </c>
      <c r="C1594" s="230" t="s">
        <v>1081</v>
      </c>
      <c r="D1594" s="231">
        <v>43335</v>
      </c>
      <c r="E1594" s="232">
        <v>2</v>
      </c>
      <c r="F1594" s="232">
        <v>11</v>
      </c>
      <c r="G1594" s="168">
        <v>1122.6500000000001</v>
      </c>
      <c r="H1594" s="169">
        <v>189</v>
      </c>
      <c r="I1594" s="170">
        <v>9</v>
      </c>
      <c r="J1594" s="171">
        <v>37</v>
      </c>
      <c r="K1594" s="233">
        <v>5363.79</v>
      </c>
      <c r="L1594" s="234">
        <v>986</v>
      </c>
    </row>
    <row r="1595" spans="1:12">
      <c r="A1595" s="229">
        <v>28</v>
      </c>
      <c r="B1595" s="230" t="s">
        <v>1062</v>
      </c>
      <c r="C1595" s="230" t="s">
        <v>28</v>
      </c>
      <c r="D1595" s="231">
        <v>43327</v>
      </c>
      <c r="E1595" s="232">
        <v>3</v>
      </c>
      <c r="F1595" s="232">
        <v>19</v>
      </c>
      <c r="G1595" s="168">
        <v>1042.78</v>
      </c>
      <c r="H1595" s="169">
        <v>189</v>
      </c>
      <c r="I1595" s="170">
        <v>3</v>
      </c>
      <c r="J1595" s="171">
        <v>27</v>
      </c>
      <c r="K1595" s="233">
        <v>52028.119999999901</v>
      </c>
      <c r="L1595" s="234">
        <v>9611</v>
      </c>
    </row>
    <row r="1596" spans="1:12">
      <c r="A1596" s="229">
        <v>29</v>
      </c>
      <c r="B1596" s="230" t="s">
        <v>1015</v>
      </c>
      <c r="C1596" s="230" t="s">
        <v>1016</v>
      </c>
      <c r="D1596" s="231">
        <v>43314</v>
      </c>
      <c r="E1596" s="232">
        <v>5</v>
      </c>
      <c r="F1596" s="232">
        <v>32</v>
      </c>
      <c r="G1596" s="168">
        <v>902.02</v>
      </c>
      <c r="H1596" s="169">
        <v>156</v>
      </c>
      <c r="I1596" s="170">
        <v>2</v>
      </c>
      <c r="J1596" s="171">
        <v>8</v>
      </c>
      <c r="K1596" s="233">
        <v>27767.27</v>
      </c>
      <c r="L1596" s="234">
        <v>5065</v>
      </c>
    </row>
    <row r="1597" spans="1:12">
      <c r="A1597" s="229">
        <v>30</v>
      </c>
      <c r="B1597" s="230" t="s">
        <v>1040</v>
      </c>
      <c r="C1597" s="230" t="s">
        <v>28</v>
      </c>
      <c r="D1597" s="231">
        <v>43321</v>
      </c>
      <c r="E1597" s="232">
        <v>4</v>
      </c>
      <c r="F1597" s="232">
        <v>25</v>
      </c>
      <c r="G1597" s="168">
        <v>798.78</v>
      </c>
      <c r="H1597" s="169">
        <v>141</v>
      </c>
      <c r="I1597" s="170">
        <v>1</v>
      </c>
      <c r="J1597" s="171">
        <v>15</v>
      </c>
      <c r="K1597" s="233">
        <v>38131.699999999997</v>
      </c>
      <c r="L1597" s="234">
        <v>7326</v>
      </c>
    </row>
    <row r="1598" spans="1:12">
      <c r="A1598" s="229">
        <v>31</v>
      </c>
      <c r="B1598" s="230" t="s">
        <v>1107</v>
      </c>
      <c r="C1598" s="230" t="s">
        <v>132</v>
      </c>
      <c r="D1598" s="231">
        <v>22282</v>
      </c>
      <c r="E1598" s="232">
        <v>1</v>
      </c>
      <c r="F1598" s="232">
        <v>4</v>
      </c>
      <c r="G1598" s="168">
        <v>671</v>
      </c>
      <c r="H1598" s="169">
        <v>144</v>
      </c>
      <c r="I1598" s="170">
        <v>1</v>
      </c>
      <c r="J1598" s="171">
        <v>5</v>
      </c>
      <c r="K1598" s="233">
        <v>1779</v>
      </c>
      <c r="L1598" s="234">
        <v>437</v>
      </c>
    </row>
    <row r="1599" spans="1:12">
      <c r="A1599" s="229">
        <v>32</v>
      </c>
      <c r="B1599" s="230" t="s">
        <v>1108</v>
      </c>
      <c r="C1599" s="230" t="s">
        <v>132</v>
      </c>
      <c r="D1599" s="231">
        <v>43335</v>
      </c>
      <c r="E1599" s="232">
        <v>1</v>
      </c>
      <c r="F1599" s="232">
        <v>3</v>
      </c>
      <c r="G1599" s="168">
        <v>644</v>
      </c>
      <c r="H1599" s="169">
        <v>128</v>
      </c>
      <c r="I1599" s="170">
        <v>1</v>
      </c>
      <c r="J1599" s="171">
        <v>5</v>
      </c>
      <c r="K1599" s="233">
        <v>1883.5</v>
      </c>
      <c r="L1599" s="234">
        <v>390</v>
      </c>
    </row>
    <row r="1600" spans="1:12">
      <c r="A1600" s="229">
        <v>33</v>
      </c>
      <c r="B1600" s="230" t="s">
        <v>1013</v>
      </c>
      <c r="C1600" s="230" t="s">
        <v>28</v>
      </c>
      <c r="D1600" s="231">
        <v>43314</v>
      </c>
      <c r="E1600" s="232">
        <v>5</v>
      </c>
      <c r="F1600" s="232">
        <v>32</v>
      </c>
      <c r="G1600" s="168">
        <v>563.04999999999995</v>
      </c>
      <c r="H1600" s="169">
        <v>105</v>
      </c>
      <c r="I1600" s="170">
        <v>5</v>
      </c>
      <c r="J1600" s="171">
        <v>12</v>
      </c>
      <c r="K1600" s="233">
        <v>53127.359999999797</v>
      </c>
      <c r="L1600" s="234">
        <v>10219</v>
      </c>
    </row>
    <row r="1601" spans="1:12">
      <c r="A1601" s="229">
        <v>34</v>
      </c>
      <c r="B1601" s="230" t="s">
        <v>1109</v>
      </c>
      <c r="C1601" s="230" t="s">
        <v>372</v>
      </c>
      <c r="D1601" s="231">
        <v>19995</v>
      </c>
      <c r="E1601" s="232">
        <v>1</v>
      </c>
      <c r="F1601" s="232">
        <v>3</v>
      </c>
      <c r="G1601" s="168">
        <v>522</v>
      </c>
      <c r="H1601" s="169">
        <v>113</v>
      </c>
      <c r="I1601" s="170">
        <v>1</v>
      </c>
      <c r="J1601" s="171">
        <v>5</v>
      </c>
      <c r="K1601" s="233">
        <v>1726</v>
      </c>
      <c r="L1601" s="234">
        <v>379</v>
      </c>
    </row>
    <row r="1602" spans="1:12">
      <c r="A1602" s="229">
        <v>35</v>
      </c>
      <c r="B1602" s="230" t="s">
        <v>889</v>
      </c>
      <c r="C1602" s="230" t="s">
        <v>890</v>
      </c>
      <c r="D1602" s="231">
        <v>43293</v>
      </c>
      <c r="E1602" s="232">
        <v>8</v>
      </c>
      <c r="F1602" s="232">
        <v>53</v>
      </c>
      <c r="G1602" s="168">
        <v>504.54</v>
      </c>
      <c r="H1602" s="169">
        <v>91</v>
      </c>
      <c r="I1602" s="170">
        <v>1</v>
      </c>
      <c r="J1602" s="171">
        <v>8</v>
      </c>
      <c r="K1602" s="233">
        <v>161075.89000000001</v>
      </c>
      <c r="L1602" s="234">
        <v>29582</v>
      </c>
    </row>
    <row r="1603" spans="1:12">
      <c r="A1603" s="229">
        <v>36</v>
      </c>
      <c r="B1603" s="230" t="s">
        <v>1110</v>
      </c>
      <c r="C1603" s="230" t="s">
        <v>132</v>
      </c>
      <c r="D1603" s="231">
        <v>43335</v>
      </c>
      <c r="E1603" s="232">
        <v>1</v>
      </c>
      <c r="F1603" s="232">
        <v>3</v>
      </c>
      <c r="G1603" s="168">
        <v>477</v>
      </c>
      <c r="H1603" s="169">
        <v>96</v>
      </c>
      <c r="I1603" s="170">
        <v>1</v>
      </c>
      <c r="J1603" s="171">
        <v>5</v>
      </c>
      <c r="K1603" s="233">
        <v>1594.5</v>
      </c>
      <c r="L1603" s="234">
        <v>343</v>
      </c>
    </row>
    <row r="1604" spans="1:12">
      <c r="A1604" s="229">
        <v>37</v>
      </c>
      <c r="B1604" s="230" t="s">
        <v>992</v>
      </c>
      <c r="C1604" s="230" t="s">
        <v>993</v>
      </c>
      <c r="D1604" s="231">
        <v>43307</v>
      </c>
      <c r="E1604" s="232">
        <v>6</v>
      </c>
      <c r="F1604" s="232">
        <v>39</v>
      </c>
      <c r="G1604" s="168">
        <v>430.5</v>
      </c>
      <c r="H1604" s="169">
        <v>75</v>
      </c>
      <c r="I1604" s="170">
        <v>1</v>
      </c>
      <c r="J1604" s="171">
        <v>4</v>
      </c>
      <c r="K1604" s="233">
        <v>16784.7</v>
      </c>
      <c r="L1604" s="234">
        <v>3472</v>
      </c>
    </row>
    <row r="1605" spans="1:12">
      <c r="A1605" s="229">
        <v>38</v>
      </c>
      <c r="B1605" s="230" t="s">
        <v>1082</v>
      </c>
      <c r="C1605" s="230" t="s">
        <v>339</v>
      </c>
      <c r="D1605" s="231">
        <v>43335</v>
      </c>
      <c r="E1605" s="232">
        <v>2</v>
      </c>
      <c r="F1605" s="232">
        <v>11</v>
      </c>
      <c r="G1605" s="168">
        <v>425</v>
      </c>
      <c r="H1605" s="169">
        <v>105</v>
      </c>
      <c r="I1605" s="170">
        <v>1</v>
      </c>
      <c r="J1605" s="171">
        <v>16</v>
      </c>
      <c r="K1605" s="233">
        <v>1799</v>
      </c>
      <c r="L1605" s="234">
        <v>590</v>
      </c>
    </row>
    <row r="1606" spans="1:12">
      <c r="A1606" s="229">
        <v>39</v>
      </c>
      <c r="B1606" s="230" t="s">
        <v>800</v>
      </c>
      <c r="C1606" s="230" t="s">
        <v>28</v>
      </c>
      <c r="D1606" s="231">
        <v>43272</v>
      </c>
      <c r="E1606" s="232">
        <v>11</v>
      </c>
      <c r="F1606" s="232">
        <v>74</v>
      </c>
      <c r="G1606" s="168">
        <v>367.6</v>
      </c>
      <c r="H1606" s="169">
        <v>61</v>
      </c>
      <c r="I1606" s="170">
        <v>1</v>
      </c>
      <c r="J1606" s="171">
        <v>4</v>
      </c>
      <c r="K1606" s="233">
        <v>805139.71999999299</v>
      </c>
      <c r="L1606" s="234">
        <v>150186</v>
      </c>
    </row>
    <row r="1607" spans="1:12">
      <c r="A1607" s="229">
        <v>40</v>
      </c>
      <c r="B1607" s="230" t="s">
        <v>1063</v>
      </c>
      <c r="C1607" s="230" t="s">
        <v>134</v>
      </c>
      <c r="D1607" s="231">
        <v>43328</v>
      </c>
      <c r="E1607" s="232">
        <v>3</v>
      </c>
      <c r="F1607" s="232">
        <v>18</v>
      </c>
      <c r="G1607" s="168">
        <v>334.02</v>
      </c>
      <c r="H1607" s="169">
        <v>58</v>
      </c>
      <c r="I1607" s="170">
        <v>6</v>
      </c>
      <c r="J1607" s="171">
        <v>16</v>
      </c>
      <c r="K1607" s="233">
        <v>36891.01</v>
      </c>
      <c r="L1607" s="234">
        <v>6829</v>
      </c>
    </row>
    <row r="1608" spans="1:12">
      <c r="A1608" s="175"/>
      <c r="B1608" s="177"/>
      <c r="C1608" s="177" t="s">
        <v>127</v>
      </c>
      <c r="D1608" s="173" t="s">
        <v>127</v>
      </c>
      <c r="E1608" s="174" t="s">
        <v>127</v>
      </c>
      <c r="F1608" s="175" t="s">
        <v>127</v>
      </c>
      <c r="G1608" s="176" t="s">
        <v>127</v>
      </c>
      <c r="H1608" s="175" t="s">
        <v>127</v>
      </c>
      <c r="I1608" s="177" t="s">
        <v>127</v>
      </c>
      <c r="J1608" s="178" t="s">
        <v>127</v>
      </c>
      <c r="K1608" s="174" t="s">
        <v>127</v>
      </c>
      <c r="L1608" s="175" t="s">
        <v>127</v>
      </c>
    </row>
    <row r="1609" spans="1:12">
      <c r="A1609" s="561" t="s">
        <v>1111</v>
      </c>
      <c r="B1609" s="561"/>
      <c r="C1609" s="172"/>
      <c r="D1609" s="173"/>
      <c r="E1609" s="174"/>
      <c r="F1609" s="175"/>
      <c r="G1609" s="176"/>
      <c r="H1609" s="175"/>
      <c r="I1609" s="177"/>
      <c r="J1609" s="41"/>
      <c r="K1609" s="174"/>
      <c r="L1609" s="175"/>
    </row>
    <row r="1610" spans="1:12" ht="15.75">
      <c r="A1610" s="560" t="s">
        <v>1162</v>
      </c>
      <c r="B1610" s="560"/>
      <c r="C1610" s="560"/>
      <c r="D1610" s="560"/>
      <c r="E1610" s="560"/>
      <c r="F1610" s="560"/>
      <c r="G1610" s="560"/>
      <c r="H1610" s="560"/>
      <c r="I1610" s="560"/>
      <c r="J1610" s="560"/>
      <c r="K1610" s="560"/>
      <c r="L1610" s="560"/>
    </row>
    <row r="1611" spans="1:12" ht="15">
      <c r="A1611" s="165"/>
      <c r="B1611" s="165"/>
      <c r="C1611" s="165"/>
      <c r="D1611" s="165"/>
      <c r="E1611" s="166"/>
      <c r="F1611" s="166"/>
      <c r="G1611" s="166"/>
      <c r="H1611" s="166"/>
      <c r="I1611" s="165"/>
      <c r="J1611" s="167"/>
      <c r="K1611" s="165"/>
      <c r="L1611" s="165"/>
    </row>
    <row r="1612" spans="1:12">
      <c r="A1612" s="562" t="s">
        <v>250</v>
      </c>
      <c r="B1612" s="562"/>
      <c r="C1612" s="562"/>
      <c r="D1612" s="562"/>
      <c r="E1612" s="563" t="s">
        <v>14</v>
      </c>
      <c r="F1612" s="563"/>
      <c r="G1612" s="564" t="s">
        <v>982</v>
      </c>
      <c r="H1612" s="564"/>
      <c r="I1612" s="564"/>
      <c r="J1612" s="564"/>
      <c r="K1612" s="565" t="s">
        <v>248</v>
      </c>
      <c r="L1612" s="565"/>
    </row>
    <row r="1613" spans="1:12" ht="24">
      <c r="A1613" s="454" t="s">
        <v>9</v>
      </c>
      <c r="B1613" s="148" t="s">
        <v>246</v>
      </c>
      <c r="C1613" s="148" t="s">
        <v>247</v>
      </c>
      <c r="D1613" s="235" t="s">
        <v>16</v>
      </c>
      <c r="E1613" s="455" t="s">
        <v>18</v>
      </c>
      <c r="F1613" s="455" t="s">
        <v>17</v>
      </c>
      <c r="G1613" s="151" t="s">
        <v>19</v>
      </c>
      <c r="H1613" s="152" t="s">
        <v>4</v>
      </c>
      <c r="I1613" s="236" t="s">
        <v>8</v>
      </c>
      <c r="J1613" s="154" t="s">
        <v>20</v>
      </c>
      <c r="K1613" s="456" t="s">
        <v>19</v>
      </c>
      <c r="L1613" s="454" t="s">
        <v>4</v>
      </c>
    </row>
    <row r="1614" spans="1:12">
      <c r="A1614" s="187">
        <v>1</v>
      </c>
      <c r="B1614" s="188" t="s">
        <v>1143</v>
      </c>
      <c r="C1614" s="188" t="s">
        <v>28</v>
      </c>
      <c r="D1614" s="189">
        <v>43349</v>
      </c>
      <c r="E1614" s="190">
        <v>1</v>
      </c>
      <c r="F1614" s="190">
        <v>4</v>
      </c>
      <c r="G1614" s="168">
        <v>637233.71</v>
      </c>
      <c r="H1614" s="169">
        <v>107013</v>
      </c>
      <c r="I1614" s="170">
        <v>80</v>
      </c>
      <c r="J1614" s="171">
        <v>1357</v>
      </c>
      <c r="K1614" s="191">
        <v>666382.65000000095</v>
      </c>
      <c r="L1614" s="192">
        <v>111850</v>
      </c>
    </row>
    <row r="1615" spans="1:12">
      <c r="A1615" s="229">
        <v>2</v>
      </c>
      <c r="B1615" s="230" t="s">
        <v>1074</v>
      </c>
      <c r="C1615" s="230" t="s">
        <v>133</v>
      </c>
      <c r="D1615" s="231">
        <v>43335</v>
      </c>
      <c r="E1615" s="232">
        <v>3</v>
      </c>
      <c r="F1615" s="232">
        <v>18</v>
      </c>
      <c r="G1615" s="168">
        <v>135886.68</v>
      </c>
      <c r="H1615" s="169">
        <v>24549</v>
      </c>
      <c r="I1615" s="170">
        <v>72</v>
      </c>
      <c r="J1615" s="171">
        <v>950</v>
      </c>
      <c r="K1615" s="233">
        <v>1027687.28999999</v>
      </c>
      <c r="L1615" s="234">
        <v>180822</v>
      </c>
    </row>
    <row r="1616" spans="1:12">
      <c r="A1616" s="229">
        <v>3</v>
      </c>
      <c r="B1616" s="230" t="s">
        <v>983</v>
      </c>
      <c r="C1616" s="230" t="s">
        <v>28</v>
      </c>
      <c r="D1616" s="231">
        <v>43307</v>
      </c>
      <c r="E1616" s="232">
        <v>7</v>
      </c>
      <c r="F1616" s="232">
        <v>46</v>
      </c>
      <c r="G1616" s="168">
        <v>74733.109999999899</v>
      </c>
      <c r="H1616" s="169">
        <v>14440</v>
      </c>
      <c r="I1616" s="170">
        <v>62</v>
      </c>
      <c r="J1616" s="171">
        <v>653</v>
      </c>
      <c r="K1616" s="233">
        <v>2062573.98</v>
      </c>
      <c r="L1616" s="234">
        <v>404359</v>
      </c>
    </row>
    <row r="1617" spans="1:12">
      <c r="A1617" s="187">
        <v>4</v>
      </c>
      <c r="B1617" s="188" t="s">
        <v>1151</v>
      </c>
      <c r="C1617" s="188" t="s">
        <v>28</v>
      </c>
      <c r="D1617" s="189">
        <v>43349</v>
      </c>
      <c r="E1617" s="190">
        <v>1</v>
      </c>
      <c r="F1617" s="190">
        <v>4</v>
      </c>
      <c r="G1617" s="168">
        <v>72583.539999999994</v>
      </c>
      <c r="H1617" s="169">
        <v>13166</v>
      </c>
      <c r="I1617" s="170">
        <v>44</v>
      </c>
      <c r="J1617" s="171">
        <v>661</v>
      </c>
      <c r="K1617" s="191">
        <v>72583.539999999994</v>
      </c>
      <c r="L1617" s="192">
        <v>13166</v>
      </c>
    </row>
    <row r="1618" spans="1:12">
      <c r="A1618" s="229">
        <v>5</v>
      </c>
      <c r="B1618" s="230" t="s">
        <v>1099</v>
      </c>
      <c r="C1618" s="230" t="s">
        <v>28</v>
      </c>
      <c r="D1618" s="231">
        <v>43342</v>
      </c>
      <c r="E1618" s="232">
        <v>2</v>
      </c>
      <c r="F1618" s="232">
        <v>11</v>
      </c>
      <c r="G1618" s="168">
        <v>66314.38</v>
      </c>
      <c r="H1618" s="169">
        <v>12051</v>
      </c>
      <c r="I1618" s="170">
        <v>56</v>
      </c>
      <c r="J1618" s="171">
        <v>686</v>
      </c>
      <c r="K1618" s="233">
        <v>239884.80000000101</v>
      </c>
      <c r="L1618" s="234">
        <v>41871</v>
      </c>
    </row>
    <row r="1619" spans="1:12">
      <c r="A1619" s="187">
        <v>6</v>
      </c>
      <c r="B1619" s="188" t="s">
        <v>1152</v>
      </c>
      <c r="C1619" s="188" t="s">
        <v>28</v>
      </c>
      <c r="D1619" s="189">
        <v>43349</v>
      </c>
      <c r="E1619" s="190">
        <v>1</v>
      </c>
      <c r="F1619" s="190">
        <v>4</v>
      </c>
      <c r="G1619" s="168">
        <v>65860.070000000007</v>
      </c>
      <c r="H1619" s="169">
        <v>11883</v>
      </c>
      <c r="I1619" s="170">
        <v>30</v>
      </c>
      <c r="J1619" s="171">
        <v>382</v>
      </c>
      <c r="K1619" s="191">
        <v>65860.070000000007</v>
      </c>
      <c r="L1619" s="192">
        <v>11883</v>
      </c>
    </row>
    <row r="1620" spans="1:12">
      <c r="A1620" s="229">
        <v>7</v>
      </c>
      <c r="B1620" s="230" t="s">
        <v>1100</v>
      </c>
      <c r="C1620" s="230" t="s">
        <v>1101</v>
      </c>
      <c r="D1620" s="231">
        <v>43342</v>
      </c>
      <c r="E1620" s="232">
        <v>2</v>
      </c>
      <c r="F1620" s="232">
        <v>11</v>
      </c>
      <c r="G1620" s="168">
        <v>63420.97</v>
      </c>
      <c r="H1620" s="169">
        <v>11622</v>
      </c>
      <c r="I1620" s="170">
        <v>51</v>
      </c>
      <c r="J1620" s="171">
        <v>517</v>
      </c>
      <c r="K1620" s="233">
        <v>203107.360000001</v>
      </c>
      <c r="L1620" s="234">
        <v>37700</v>
      </c>
    </row>
    <row r="1621" spans="1:12">
      <c r="A1621" s="229">
        <v>8</v>
      </c>
      <c r="B1621" s="230" t="s">
        <v>1102</v>
      </c>
      <c r="C1621" s="230" t="s">
        <v>138</v>
      </c>
      <c r="D1621" s="231">
        <v>43342</v>
      </c>
      <c r="E1621" s="232">
        <v>2</v>
      </c>
      <c r="F1621" s="232">
        <v>11</v>
      </c>
      <c r="G1621" s="168">
        <v>48883.01</v>
      </c>
      <c r="H1621" s="169">
        <v>8999</v>
      </c>
      <c r="I1621" s="170">
        <v>50</v>
      </c>
      <c r="J1621" s="171">
        <v>428</v>
      </c>
      <c r="K1621" s="233">
        <v>169870.52</v>
      </c>
      <c r="L1621" s="234">
        <v>31644</v>
      </c>
    </row>
    <row r="1622" spans="1:12">
      <c r="A1622" s="187">
        <v>9</v>
      </c>
      <c r="B1622" s="188" t="s">
        <v>1153</v>
      </c>
      <c r="C1622" s="188" t="s">
        <v>400</v>
      </c>
      <c r="D1622" s="189">
        <v>43349</v>
      </c>
      <c r="E1622" s="190">
        <v>1</v>
      </c>
      <c r="F1622" s="190">
        <v>4</v>
      </c>
      <c r="G1622" s="168">
        <v>46104.45</v>
      </c>
      <c r="H1622" s="169">
        <v>9091</v>
      </c>
      <c r="I1622" s="170">
        <v>73</v>
      </c>
      <c r="J1622" s="171">
        <v>737</v>
      </c>
      <c r="K1622" s="191">
        <v>46104.45</v>
      </c>
      <c r="L1622" s="192">
        <v>9091</v>
      </c>
    </row>
    <row r="1623" spans="1:12">
      <c r="A1623" s="229">
        <v>10</v>
      </c>
      <c r="B1623" s="230" t="s">
        <v>1008</v>
      </c>
      <c r="C1623" s="230" t="s">
        <v>28</v>
      </c>
      <c r="D1623" s="231">
        <v>43314</v>
      </c>
      <c r="E1623" s="232">
        <v>6</v>
      </c>
      <c r="F1623" s="232">
        <v>39</v>
      </c>
      <c r="G1623" s="168">
        <v>29130.62</v>
      </c>
      <c r="H1623" s="169">
        <v>5194</v>
      </c>
      <c r="I1623" s="170">
        <v>29</v>
      </c>
      <c r="J1623" s="171">
        <v>211</v>
      </c>
      <c r="K1623" s="233">
        <v>1721691.77999997</v>
      </c>
      <c r="L1623" s="234">
        <v>299954</v>
      </c>
    </row>
    <row r="1624" spans="1:12">
      <c r="A1624" s="229">
        <v>11</v>
      </c>
      <c r="B1624" s="230" t="s">
        <v>1053</v>
      </c>
      <c r="C1624" s="230" t="s">
        <v>28</v>
      </c>
      <c r="D1624" s="231">
        <v>43327</v>
      </c>
      <c r="E1624" s="232">
        <v>4</v>
      </c>
      <c r="F1624" s="232">
        <v>26</v>
      </c>
      <c r="G1624" s="168">
        <v>23433.34</v>
      </c>
      <c r="H1624" s="169">
        <v>4415</v>
      </c>
      <c r="I1624" s="170">
        <v>30</v>
      </c>
      <c r="J1624" s="171">
        <v>206</v>
      </c>
      <c r="K1624" s="233">
        <v>751654.61999999406</v>
      </c>
      <c r="L1624" s="234">
        <v>134565</v>
      </c>
    </row>
    <row r="1625" spans="1:12">
      <c r="A1625" s="229">
        <v>12</v>
      </c>
      <c r="B1625" s="230" t="s">
        <v>929</v>
      </c>
      <c r="C1625" s="230" t="s">
        <v>29</v>
      </c>
      <c r="D1625" s="231">
        <v>43300</v>
      </c>
      <c r="E1625" s="232">
        <v>8</v>
      </c>
      <c r="F1625" s="232">
        <v>53</v>
      </c>
      <c r="G1625" s="168">
        <v>16299.94</v>
      </c>
      <c r="H1625" s="169">
        <v>2921</v>
      </c>
      <c r="I1625" s="170">
        <v>16</v>
      </c>
      <c r="J1625" s="171">
        <v>127</v>
      </c>
      <c r="K1625" s="233">
        <v>1942383.07999994</v>
      </c>
      <c r="L1625" s="234">
        <v>354825</v>
      </c>
    </row>
    <row r="1626" spans="1:12">
      <c r="A1626" s="229">
        <v>13</v>
      </c>
      <c r="B1626" s="230" t="s">
        <v>1076</v>
      </c>
      <c r="C1626" s="230" t="s">
        <v>132</v>
      </c>
      <c r="D1626" s="231">
        <v>43335</v>
      </c>
      <c r="E1626" s="232">
        <v>3</v>
      </c>
      <c r="F1626" s="232">
        <v>18</v>
      </c>
      <c r="G1626" s="168">
        <v>15507.16</v>
      </c>
      <c r="H1626" s="169">
        <v>2756</v>
      </c>
      <c r="I1626" s="170">
        <v>12</v>
      </c>
      <c r="J1626" s="171">
        <v>125</v>
      </c>
      <c r="K1626" s="233">
        <v>129093.85</v>
      </c>
      <c r="L1626" s="234">
        <v>23836</v>
      </c>
    </row>
    <row r="1627" spans="1:12">
      <c r="A1627" s="187">
        <v>14</v>
      </c>
      <c r="B1627" s="188" t="s">
        <v>1154</v>
      </c>
      <c r="C1627" s="188" t="s">
        <v>28</v>
      </c>
      <c r="D1627" s="189">
        <v>43349</v>
      </c>
      <c r="E1627" s="190">
        <v>1</v>
      </c>
      <c r="F1627" s="190">
        <v>4</v>
      </c>
      <c r="G1627" s="168">
        <v>9909.2099999999991</v>
      </c>
      <c r="H1627" s="169">
        <v>1843</v>
      </c>
      <c r="I1627" s="170">
        <v>25</v>
      </c>
      <c r="J1627" s="171">
        <v>291</v>
      </c>
      <c r="K1627" s="191">
        <v>9909.2099999999991</v>
      </c>
      <c r="L1627" s="192">
        <v>1843</v>
      </c>
    </row>
    <row r="1628" spans="1:12">
      <c r="A1628" s="187">
        <v>15</v>
      </c>
      <c r="B1628" s="188" t="s">
        <v>1155</v>
      </c>
      <c r="C1628" s="188" t="s">
        <v>28</v>
      </c>
      <c r="D1628" s="189">
        <v>43349</v>
      </c>
      <c r="E1628" s="190">
        <v>1</v>
      </c>
      <c r="F1628" s="190">
        <v>4</v>
      </c>
      <c r="G1628" s="168">
        <v>8625.91</v>
      </c>
      <c r="H1628" s="169">
        <v>1600</v>
      </c>
      <c r="I1628" s="170">
        <v>11</v>
      </c>
      <c r="J1628" s="171">
        <v>160</v>
      </c>
      <c r="K1628" s="191">
        <v>8625.91</v>
      </c>
      <c r="L1628" s="192">
        <v>1600</v>
      </c>
    </row>
    <row r="1629" spans="1:12">
      <c r="A1629" s="229">
        <v>16</v>
      </c>
      <c r="B1629" s="230" t="s">
        <v>1077</v>
      </c>
      <c r="C1629" s="230" t="s">
        <v>1078</v>
      </c>
      <c r="D1629" s="231">
        <v>43335</v>
      </c>
      <c r="E1629" s="232">
        <v>3</v>
      </c>
      <c r="F1629" s="232">
        <v>18</v>
      </c>
      <c r="G1629" s="168">
        <v>8508.57</v>
      </c>
      <c r="H1629" s="169">
        <v>1745</v>
      </c>
      <c r="I1629" s="170">
        <v>35</v>
      </c>
      <c r="J1629" s="171">
        <v>131</v>
      </c>
      <c r="K1629" s="233">
        <v>143371.01999999999</v>
      </c>
      <c r="L1629" s="234">
        <v>28985</v>
      </c>
    </row>
    <row r="1630" spans="1:12">
      <c r="A1630" s="229">
        <v>17</v>
      </c>
      <c r="B1630" s="230" t="s">
        <v>1103</v>
      </c>
      <c r="C1630" s="230" t="s">
        <v>293</v>
      </c>
      <c r="D1630" s="231">
        <v>43342</v>
      </c>
      <c r="E1630" s="232">
        <v>2</v>
      </c>
      <c r="F1630" s="232">
        <v>11</v>
      </c>
      <c r="G1630" s="168">
        <v>6519.8599999999897</v>
      </c>
      <c r="H1630" s="169">
        <v>1285</v>
      </c>
      <c r="I1630" s="170">
        <v>42</v>
      </c>
      <c r="J1630" s="171">
        <v>184</v>
      </c>
      <c r="K1630" s="233">
        <v>30459.310000000201</v>
      </c>
      <c r="L1630" s="234">
        <v>6000</v>
      </c>
    </row>
    <row r="1631" spans="1:12">
      <c r="A1631" s="229">
        <v>18</v>
      </c>
      <c r="B1631" s="230" t="s">
        <v>1039</v>
      </c>
      <c r="C1631" s="230" t="s">
        <v>28</v>
      </c>
      <c r="D1631" s="231">
        <v>43321</v>
      </c>
      <c r="E1631" s="232">
        <v>5</v>
      </c>
      <c r="F1631" s="232">
        <v>32</v>
      </c>
      <c r="G1631" s="168">
        <v>5131.9399999999996</v>
      </c>
      <c r="H1631" s="169">
        <v>1012</v>
      </c>
      <c r="I1631" s="170">
        <v>16</v>
      </c>
      <c r="J1631" s="171">
        <v>75</v>
      </c>
      <c r="K1631" s="233">
        <v>215453.33</v>
      </c>
      <c r="L1631" s="234">
        <v>42142</v>
      </c>
    </row>
    <row r="1632" spans="1:12">
      <c r="A1632" s="229">
        <v>19</v>
      </c>
      <c r="B1632" s="230" t="s">
        <v>1075</v>
      </c>
      <c r="C1632" s="230" t="s">
        <v>28</v>
      </c>
      <c r="D1632" s="231">
        <v>43335</v>
      </c>
      <c r="E1632" s="232">
        <v>3</v>
      </c>
      <c r="F1632" s="232">
        <v>18</v>
      </c>
      <c r="G1632" s="168">
        <v>3892.17</v>
      </c>
      <c r="H1632" s="169">
        <v>708</v>
      </c>
      <c r="I1632" s="170">
        <v>18</v>
      </c>
      <c r="J1632" s="171">
        <v>79</v>
      </c>
      <c r="K1632" s="233">
        <v>158146.54999999999</v>
      </c>
      <c r="L1632" s="234">
        <v>28983</v>
      </c>
    </row>
    <row r="1633" spans="1:12">
      <c r="A1633" s="229">
        <v>20</v>
      </c>
      <c r="B1633" s="230" t="s">
        <v>1104</v>
      </c>
      <c r="C1633" s="230" t="s">
        <v>28</v>
      </c>
      <c r="D1633" s="231">
        <v>43342</v>
      </c>
      <c r="E1633" s="232">
        <v>2</v>
      </c>
      <c r="F1633" s="232">
        <v>11</v>
      </c>
      <c r="G1633" s="168">
        <v>3797.35</v>
      </c>
      <c r="H1633" s="169">
        <v>684</v>
      </c>
      <c r="I1633" s="170">
        <v>11</v>
      </c>
      <c r="J1633" s="171">
        <v>68</v>
      </c>
      <c r="K1633" s="233">
        <v>14696.95</v>
      </c>
      <c r="L1633" s="234">
        <v>2860</v>
      </c>
    </row>
    <row r="1634" spans="1:12">
      <c r="A1634" s="229">
        <v>21</v>
      </c>
      <c r="B1634" s="230" t="s">
        <v>826</v>
      </c>
      <c r="C1634" s="230" t="s">
        <v>28</v>
      </c>
      <c r="D1634" s="231">
        <v>43279</v>
      </c>
      <c r="E1634" s="232">
        <v>11</v>
      </c>
      <c r="F1634" s="232">
        <v>74</v>
      </c>
      <c r="G1634" s="168">
        <v>3611.92</v>
      </c>
      <c r="H1634" s="169">
        <v>677</v>
      </c>
      <c r="I1634" s="170">
        <v>9</v>
      </c>
      <c r="J1634" s="171">
        <v>33</v>
      </c>
      <c r="K1634" s="233">
        <v>3175043.1900001401</v>
      </c>
      <c r="L1634" s="234">
        <v>602741</v>
      </c>
    </row>
    <row r="1635" spans="1:12">
      <c r="A1635" s="229">
        <v>22</v>
      </c>
      <c r="B1635" s="230" t="s">
        <v>930</v>
      </c>
      <c r="C1635" s="230" t="s">
        <v>28</v>
      </c>
      <c r="D1635" s="231">
        <v>43300</v>
      </c>
      <c r="E1635" s="232">
        <v>8</v>
      </c>
      <c r="F1635" s="232">
        <v>53</v>
      </c>
      <c r="G1635" s="168">
        <v>1341.38</v>
      </c>
      <c r="H1635" s="169">
        <v>229</v>
      </c>
      <c r="I1635" s="170">
        <v>2</v>
      </c>
      <c r="J1635" s="171">
        <v>16</v>
      </c>
      <c r="K1635" s="233">
        <v>466536.62000000401</v>
      </c>
      <c r="L1635" s="234">
        <v>84264</v>
      </c>
    </row>
    <row r="1636" spans="1:12">
      <c r="A1636" s="229">
        <v>23</v>
      </c>
      <c r="B1636" s="230" t="s">
        <v>1105</v>
      </c>
      <c r="C1636" s="230" t="s">
        <v>132</v>
      </c>
      <c r="D1636" s="231">
        <v>43342</v>
      </c>
      <c r="E1636" s="232">
        <v>2</v>
      </c>
      <c r="F1636" s="232">
        <v>11</v>
      </c>
      <c r="G1636" s="168">
        <v>1222.3599999999999</v>
      </c>
      <c r="H1636" s="169">
        <v>217</v>
      </c>
      <c r="I1636" s="170">
        <v>4</v>
      </c>
      <c r="J1636" s="171">
        <v>21</v>
      </c>
      <c r="K1636" s="233">
        <v>4902.1000000000004</v>
      </c>
      <c r="L1636" s="234">
        <v>921</v>
      </c>
    </row>
    <row r="1637" spans="1:12">
      <c r="A1637" s="187">
        <v>24</v>
      </c>
      <c r="B1637" s="188" t="s">
        <v>1156</v>
      </c>
      <c r="C1637" s="188" t="s">
        <v>1157</v>
      </c>
      <c r="D1637" s="189">
        <v>43349</v>
      </c>
      <c r="E1637" s="190">
        <v>1</v>
      </c>
      <c r="F1637" s="190">
        <v>4</v>
      </c>
      <c r="G1637" s="168">
        <v>1181.78</v>
      </c>
      <c r="H1637" s="169">
        <v>199</v>
      </c>
      <c r="I1637" s="170">
        <v>2</v>
      </c>
      <c r="J1637" s="171">
        <v>17</v>
      </c>
      <c r="K1637" s="191">
        <v>1181.78</v>
      </c>
      <c r="L1637" s="192">
        <v>199</v>
      </c>
    </row>
    <row r="1638" spans="1:12">
      <c r="A1638" s="229">
        <v>25</v>
      </c>
      <c r="B1638" s="230" t="s">
        <v>803</v>
      </c>
      <c r="C1638" s="230" t="s">
        <v>804</v>
      </c>
      <c r="D1638" s="231">
        <v>43272</v>
      </c>
      <c r="E1638" s="232">
        <v>12</v>
      </c>
      <c r="F1638" s="232">
        <v>81</v>
      </c>
      <c r="G1638" s="168">
        <v>915.45</v>
      </c>
      <c r="H1638" s="169">
        <v>145</v>
      </c>
      <c r="I1638" s="170">
        <v>2</v>
      </c>
      <c r="J1638" s="171">
        <v>7</v>
      </c>
      <c r="K1638" s="233">
        <v>81268.369999999806</v>
      </c>
      <c r="L1638" s="234">
        <v>14341</v>
      </c>
    </row>
    <row r="1639" spans="1:12">
      <c r="A1639" s="229">
        <v>26</v>
      </c>
      <c r="B1639" s="230" t="s">
        <v>1014</v>
      </c>
      <c r="C1639" s="230" t="s">
        <v>29</v>
      </c>
      <c r="D1639" s="231">
        <v>43314</v>
      </c>
      <c r="E1639" s="232">
        <v>6</v>
      </c>
      <c r="F1639" s="232">
        <v>39</v>
      </c>
      <c r="G1639" s="168">
        <v>891</v>
      </c>
      <c r="H1639" s="169">
        <v>173</v>
      </c>
      <c r="I1639" s="170">
        <v>6</v>
      </c>
      <c r="J1639" s="171">
        <v>18</v>
      </c>
      <c r="K1639" s="233">
        <v>46828.08</v>
      </c>
      <c r="L1639" s="234">
        <v>9369</v>
      </c>
    </row>
    <row r="1640" spans="1:12">
      <c r="A1640" s="229">
        <v>27</v>
      </c>
      <c r="B1640" s="230" t="s">
        <v>893</v>
      </c>
      <c r="C1640" s="230" t="s">
        <v>28</v>
      </c>
      <c r="D1640" s="231">
        <v>43293</v>
      </c>
      <c r="E1640" s="232">
        <v>9</v>
      </c>
      <c r="F1640" s="232">
        <v>60</v>
      </c>
      <c r="G1640" s="168">
        <v>852</v>
      </c>
      <c r="H1640" s="169">
        <v>150</v>
      </c>
      <c r="I1640" s="170">
        <v>2</v>
      </c>
      <c r="J1640" s="171">
        <v>13</v>
      </c>
      <c r="K1640" s="233">
        <v>58373.17</v>
      </c>
      <c r="L1640" s="234">
        <v>11025</v>
      </c>
    </row>
    <row r="1641" spans="1:12">
      <c r="A1641" s="187">
        <v>28</v>
      </c>
      <c r="B1641" s="188" t="s">
        <v>1158</v>
      </c>
      <c r="C1641" s="188" t="s">
        <v>1159</v>
      </c>
      <c r="D1641" s="189">
        <v>43349</v>
      </c>
      <c r="E1641" s="190">
        <v>1</v>
      </c>
      <c r="F1641" s="190">
        <v>4</v>
      </c>
      <c r="G1641" s="168">
        <v>705.14</v>
      </c>
      <c r="H1641" s="169">
        <v>118</v>
      </c>
      <c r="I1641" s="170">
        <v>2</v>
      </c>
      <c r="J1641" s="171">
        <v>16</v>
      </c>
      <c r="K1641" s="191">
        <v>705.14</v>
      </c>
      <c r="L1641" s="192">
        <v>118</v>
      </c>
    </row>
    <row r="1642" spans="1:12">
      <c r="A1642" s="229">
        <v>29</v>
      </c>
      <c r="B1642" s="230" t="s">
        <v>1107</v>
      </c>
      <c r="C1642" s="230" t="s">
        <v>132</v>
      </c>
      <c r="D1642" s="231">
        <v>22282</v>
      </c>
      <c r="E1642" s="232">
        <v>1</v>
      </c>
      <c r="F1642" s="232">
        <v>6</v>
      </c>
      <c r="G1642" s="168">
        <v>579.5</v>
      </c>
      <c r="H1642" s="169">
        <v>111</v>
      </c>
      <c r="I1642" s="170">
        <v>1</v>
      </c>
      <c r="J1642" s="171">
        <v>5</v>
      </c>
      <c r="K1642" s="233">
        <v>3093.5</v>
      </c>
      <c r="L1642" s="234">
        <v>694</v>
      </c>
    </row>
    <row r="1643" spans="1:12">
      <c r="A1643" s="229">
        <v>30</v>
      </c>
      <c r="B1643" s="230" t="s">
        <v>1012</v>
      </c>
      <c r="C1643" s="230" t="s">
        <v>132</v>
      </c>
      <c r="D1643" s="231">
        <v>43314</v>
      </c>
      <c r="E1643" s="232">
        <v>6</v>
      </c>
      <c r="F1643" s="232">
        <v>39</v>
      </c>
      <c r="G1643" s="168">
        <v>575.5</v>
      </c>
      <c r="H1643" s="169">
        <v>105</v>
      </c>
      <c r="I1643" s="170">
        <v>2</v>
      </c>
      <c r="J1643" s="171">
        <v>7</v>
      </c>
      <c r="K1643" s="233">
        <v>167774.55</v>
      </c>
      <c r="L1643" s="234">
        <v>30752</v>
      </c>
    </row>
    <row r="1644" spans="1:12">
      <c r="A1644" s="229">
        <v>31</v>
      </c>
      <c r="B1644" s="230" t="s">
        <v>1160</v>
      </c>
      <c r="C1644" s="230" t="s">
        <v>1161</v>
      </c>
      <c r="D1644" s="231">
        <v>43356</v>
      </c>
      <c r="E1644" s="232">
        <v>0</v>
      </c>
      <c r="F1644" s="232">
        <v>0</v>
      </c>
      <c r="G1644" s="168">
        <v>561</v>
      </c>
      <c r="H1644" s="169">
        <v>102</v>
      </c>
      <c r="I1644" s="170">
        <v>1</v>
      </c>
      <c r="J1644" s="171">
        <v>1</v>
      </c>
      <c r="K1644" s="233">
        <v>561</v>
      </c>
      <c r="L1644" s="234">
        <v>102</v>
      </c>
    </row>
    <row r="1645" spans="1:12">
      <c r="A1645" s="229">
        <v>32</v>
      </c>
      <c r="B1645" s="230" t="s">
        <v>1106</v>
      </c>
      <c r="C1645" s="230" t="s">
        <v>339</v>
      </c>
      <c r="D1645" s="231">
        <v>43342</v>
      </c>
      <c r="E1645" s="232">
        <v>2</v>
      </c>
      <c r="F1645" s="232">
        <v>11</v>
      </c>
      <c r="G1645" s="168">
        <v>493</v>
      </c>
      <c r="H1645" s="169">
        <v>93</v>
      </c>
      <c r="I1645" s="170">
        <v>2</v>
      </c>
      <c r="J1645" s="171">
        <v>12</v>
      </c>
      <c r="K1645" s="233">
        <v>2505.69</v>
      </c>
      <c r="L1645" s="234">
        <v>706</v>
      </c>
    </row>
    <row r="1646" spans="1:12">
      <c r="A1646" s="229">
        <v>33</v>
      </c>
      <c r="B1646" s="230" t="s">
        <v>888</v>
      </c>
      <c r="C1646" s="230" t="s">
        <v>28</v>
      </c>
      <c r="D1646" s="231">
        <v>43293</v>
      </c>
      <c r="E1646" s="232">
        <v>9</v>
      </c>
      <c r="F1646" s="232">
        <v>60</v>
      </c>
      <c r="G1646" s="168">
        <v>444.5</v>
      </c>
      <c r="H1646" s="169">
        <v>83</v>
      </c>
      <c r="I1646" s="170">
        <v>1</v>
      </c>
      <c r="J1646" s="171">
        <v>7</v>
      </c>
      <c r="K1646" s="233">
        <v>912028.78999999503</v>
      </c>
      <c r="L1646" s="234">
        <v>164951</v>
      </c>
    </row>
    <row r="1647" spans="1:12">
      <c r="A1647" s="229">
        <v>34</v>
      </c>
      <c r="B1647" s="230" t="s">
        <v>1062</v>
      </c>
      <c r="C1647" s="230" t="s">
        <v>28</v>
      </c>
      <c r="D1647" s="231">
        <v>43327</v>
      </c>
      <c r="E1647" s="232">
        <v>4</v>
      </c>
      <c r="F1647" s="232">
        <v>26</v>
      </c>
      <c r="G1647" s="168">
        <v>426.1</v>
      </c>
      <c r="H1647" s="169">
        <v>105</v>
      </c>
      <c r="I1647" s="170">
        <v>2</v>
      </c>
      <c r="J1647" s="171">
        <v>7</v>
      </c>
      <c r="K1647" s="233">
        <v>52993.019999999902</v>
      </c>
      <c r="L1647" s="234">
        <v>9831</v>
      </c>
    </row>
    <row r="1648" spans="1:12">
      <c r="A1648" s="229">
        <v>35</v>
      </c>
      <c r="B1648" s="230" t="s">
        <v>1013</v>
      </c>
      <c r="C1648" s="230" t="s">
        <v>28</v>
      </c>
      <c r="D1648" s="231">
        <v>43314</v>
      </c>
      <c r="E1648" s="232">
        <v>6</v>
      </c>
      <c r="F1648" s="232">
        <v>39</v>
      </c>
      <c r="G1648" s="168">
        <v>327.2</v>
      </c>
      <c r="H1648" s="169">
        <v>58</v>
      </c>
      <c r="I1648" s="170">
        <v>3</v>
      </c>
      <c r="J1648" s="171">
        <v>7</v>
      </c>
      <c r="K1648" s="233">
        <v>54458.809999999801</v>
      </c>
      <c r="L1648" s="234">
        <v>10457</v>
      </c>
    </row>
    <row r="1649" spans="1:12">
      <c r="A1649" s="229">
        <v>36</v>
      </c>
      <c r="B1649" s="230" t="s">
        <v>1109</v>
      </c>
      <c r="C1649" s="230" t="s">
        <v>372</v>
      </c>
      <c r="D1649" s="231">
        <v>19995</v>
      </c>
      <c r="E1649" s="232">
        <v>1</v>
      </c>
      <c r="F1649" s="232">
        <v>6</v>
      </c>
      <c r="G1649" s="168">
        <v>322.5</v>
      </c>
      <c r="H1649" s="169">
        <v>69</v>
      </c>
      <c r="I1649" s="170">
        <v>1</v>
      </c>
      <c r="J1649" s="171">
        <v>5</v>
      </c>
      <c r="K1649" s="233">
        <v>2427.5</v>
      </c>
      <c r="L1649" s="234">
        <v>528</v>
      </c>
    </row>
    <row r="1650" spans="1:12">
      <c r="A1650" s="229">
        <v>37</v>
      </c>
      <c r="B1650" s="230" t="s">
        <v>1108</v>
      </c>
      <c r="C1650" s="230" t="s">
        <v>132</v>
      </c>
      <c r="D1650" s="231">
        <v>43335</v>
      </c>
      <c r="E1650" s="232">
        <v>1</v>
      </c>
      <c r="F1650" s="232">
        <v>5</v>
      </c>
      <c r="G1650" s="168">
        <v>312</v>
      </c>
      <c r="H1650" s="169">
        <v>73</v>
      </c>
      <c r="I1650" s="170">
        <v>1</v>
      </c>
      <c r="J1650" s="171">
        <v>5</v>
      </c>
      <c r="K1650" s="233">
        <v>2231</v>
      </c>
      <c r="L1650" s="234">
        <v>472</v>
      </c>
    </row>
    <row r="1651" spans="1:12">
      <c r="A1651" s="229">
        <v>38</v>
      </c>
      <c r="B1651" s="230" t="s">
        <v>992</v>
      </c>
      <c r="C1651" s="230" t="s">
        <v>993</v>
      </c>
      <c r="D1651" s="231">
        <v>43307</v>
      </c>
      <c r="E1651" s="232">
        <v>7</v>
      </c>
      <c r="F1651" s="232">
        <v>45</v>
      </c>
      <c r="G1651" s="168">
        <v>299</v>
      </c>
      <c r="H1651" s="169">
        <v>51</v>
      </c>
      <c r="I1651" s="170">
        <v>1</v>
      </c>
      <c r="J1651" s="171">
        <v>3</v>
      </c>
      <c r="K1651" s="233">
        <v>18894.849999999999</v>
      </c>
      <c r="L1651" s="234">
        <v>4003</v>
      </c>
    </row>
    <row r="1652" spans="1:12">
      <c r="A1652" s="229">
        <v>39</v>
      </c>
      <c r="B1652" s="230" t="s">
        <v>1040</v>
      </c>
      <c r="C1652" s="230" t="s">
        <v>28</v>
      </c>
      <c r="D1652" s="231">
        <v>43321</v>
      </c>
      <c r="E1652" s="232">
        <v>5</v>
      </c>
      <c r="F1652" s="232">
        <v>30</v>
      </c>
      <c r="G1652" s="168">
        <v>291</v>
      </c>
      <c r="H1652" s="169">
        <v>72</v>
      </c>
      <c r="I1652" s="170">
        <v>2</v>
      </c>
      <c r="J1652" s="171">
        <v>4</v>
      </c>
      <c r="K1652" s="233">
        <v>39078.6</v>
      </c>
      <c r="L1652" s="234">
        <v>7548</v>
      </c>
    </row>
    <row r="1653" spans="1:12">
      <c r="A1653" s="229">
        <v>40</v>
      </c>
      <c r="B1653" s="230" t="s">
        <v>889</v>
      </c>
      <c r="C1653" s="230" t="s">
        <v>890</v>
      </c>
      <c r="D1653" s="231">
        <v>43293</v>
      </c>
      <c r="E1653" s="232">
        <v>9</v>
      </c>
      <c r="F1653" s="232">
        <v>60</v>
      </c>
      <c r="G1653" s="168">
        <v>202.2</v>
      </c>
      <c r="H1653" s="169">
        <v>34</v>
      </c>
      <c r="I1653" s="170">
        <v>1</v>
      </c>
      <c r="J1653" s="171">
        <v>4</v>
      </c>
      <c r="K1653" s="233">
        <v>162268.99</v>
      </c>
      <c r="L1653" s="234">
        <v>29866</v>
      </c>
    </row>
    <row r="1654" spans="1:12">
      <c r="A1654" s="175"/>
      <c r="B1654" s="177"/>
      <c r="C1654" s="177" t="s">
        <v>127</v>
      </c>
      <c r="D1654" s="173" t="s">
        <v>127</v>
      </c>
      <c r="E1654" s="174" t="s">
        <v>127</v>
      </c>
      <c r="F1654" s="175" t="s">
        <v>127</v>
      </c>
      <c r="G1654" s="176" t="s">
        <v>127</v>
      </c>
      <c r="H1654" s="175" t="s">
        <v>127</v>
      </c>
      <c r="I1654" s="177" t="s">
        <v>127</v>
      </c>
      <c r="J1654" s="178" t="s">
        <v>127</v>
      </c>
      <c r="K1654" s="174" t="s">
        <v>127</v>
      </c>
      <c r="L1654" s="175" t="s">
        <v>127</v>
      </c>
    </row>
    <row r="1655" spans="1:12">
      <c r="A1655" s="561" t="s">
        <v>1187</v>
      </c>
      <c r="B1655" s="561"/>
      <c r="C1655" s="172"/>
      <c r="D1655" s="173"/>
      <c r="E1655" s="174"/>
      <c r="F1655" s="175"/>
      <c r="G1655" s="176"/>
      <c r="H1655" s="175"/>
      <c r="I1655" s="177"/>
      <c r="J1655" s="41"/>
      <c r="K1655" s="174"/>
      <c r="L1655" s="175"/>
    </row>
    <row r="1656" spans="1:12" ht="15.75">
      <c r="A1656" s="560" t="s">
        <v>1185</v>
      </c>
      <c r="B1656" s="560"/>
      <c r="C1656" s="560"/>
      <c r="D1656" s="560"/>
      <c r="E1656" s="560"/>
      <c r="F1656" s="560"/>
      <c r="G1656" s="560"/>
      <c r="H1656" s="560"/>
      <c r="I1656" s="560"/>
      <c r="J1656" s="560"/>
      <c r="K1656" s="560"/>
      <c r="L1656" s="560"/>
    </row>
    <row r="1657" spans="1:12" ht="15">
      <c r="A1657" s="165"/>
      <c r="B1657" s="165"/>
      <c r="C1657" s="165"/>
      <c r="D1657" s="165"/>
      <c r="E1657" s="166"/>
      <c r="F1657" s="166"/>
      <c r="G1657" s="166"/>
      <c r="H1657" s="166"/>
      <c r="I1657" s="165"/>
      <c r="J1657" s="167"/>
      <c r="K1657" s="165"/>
      <c r="L1657" s="165"/>
    </row>
    <row r="1658" spans="1:12">
      <c r="A1658" s="562" t="s">
        <v>250</v>
      </c>
      <c r="B1658" s="562"/>
      <c r="C1658" s="562"/>
      <c r="D1658" s="562"/>
      <c r="E1658" s="563" t="s">
        <v>14</v>
      </c>
      <c r="F1658" s="563"/>
      <c r="G1658" s="564" t="s">
        <v>982</v>
      </c>
      <c r="H1658" s="564"/>
      <c r="I1658" s="564"/>
      <c r="J1658" s="564"/>
      <c r="K1658" s="565" t="s">
        <v>248</v>
      </c>
      <c r="L1658" s="565"/>
    </row>
    <row r="1659" spans="1:12" ht="24">
      <c r="A1659" s="459" t="s">
        <v>9</v>
      </c>
      <c r="B1659" s="148" t="s">
        <v>246</v>
      </c>
      <c r="C1659" s="148" t="s">
        <v>247</v>
      </c>
      <c r="D1659" s="235" t="s">
        <v>16</v>
      </c>
      <c r="E1659" s="460" t="s">
        <v>18</v>
      </c>
      <c r="F1659" s="460" t="s">
        <v>17</v>
      </c>
      <c r="G1659" s="151" t="s">
        <v>19</v>
      </c>
      <c r="H1659" s="152" t="s">
        <v>4</v>
      </c>
      <c r="I1659" s="236" t="s">
        <v>8</v>
      </c>
      <c r="J1659" s="154" t="s">
        <v>20</v>
      </c>
      <c r="K1659" s="461" t="s">
        <v>19</v>
      </c>
      <c r="L1659" s="459" t="s">
        <v>4</v>
      </c>
    </row>
    <row r="1660" spans="1:12">
      <c r="A1660" s="229">
        <v>1</v>
      </c>
      <c r="B1660" s="230" t="s">
        <v>1143</v>
      </c>
      <c r="C1660" s="230" t="s">
        <v>28</v>
      </c>
      <c r="D1660" s="231">
        <v>43349</v>
      </c>
      <c r="E1660" s="232">
        <v>2</v>
      </c>
      <c r="F1660" s="232">
        <v>11</v>
      </c>
      <c r="G1660" s="168">
        <v>282481.90999999997</v>
      </c>
      <c r="H1660" s="169">
        <v>51069</v>
      </c>
      <c r="I1660" s="170">
        <v>78</v>
      </c>
      <c r="J1660" s="171">
        <v>1169</v>
      </c>
      <c r="K1660" s="233">
        <v>1197489.3599999901</v>
      </c>
      <c r="L1660" s="234">
        <v>207628</v>
      </c>
    </row>
    <row r="1661" spans="1:12">
      <c r="A1661" s="187">
        <v>2</v>
      </c>
      <c r="B1661" s="188" t="s">
        <v>1174</v>
      </c>
      <c r="C1661" s="188" t="s">
        <v>138</v>
      </c>
      <c r="D1661" s="189">
        <v>43356</v>
      </c>
      <c r="E1661" s="190">
        <v>1</v>
      </c>
      <c r="F1661" s="190">
        <v>4</v>
      </c>
      <c r="G1661" s="168">
        <v>158411.17000000001</v>
      </c>
      <c r="H1661" s="169">
        <v>26258</v>
      </c>
      <c r="I1661" s="170">
        <v>70</v>
      </c>
      <c r="J1661" s="171">
        <v>1141</v>
      </c>
      <c r="K1661" s="191">
        <v>158411.17000000001</v>
      </c>
      <c r="L1661" s="192">
        <v>26258</v>
      </c>
    </row>
    <row r="1662" spans="1:12">
      <c r="A1662" s="187">
        <v>3</v>
      </c>
      <c r="B1662" s="188" t="s">
        <v>1209</v>
      </c>
      <c r="C1662" s="188" t="s">
        <v>1161</v>
      </c>
      <c r="D1662" s="189">
        <v>43356</v>
      </c>
      <c r="E1662" s="190">
        <v>1</v>
      </c>
      <c r="F1662" s="190">
        <v>4</v>
      </c>
      <c r="G1662" s="168">
        <v>91108.26</v>
      </c>
      <c r="H1662" s="169">
        <v>16622</v>
      </c>
      <c r="I1662" s="170">
        <v>50</v>
      </c>
      <c r="J1662" s="171">
        <v>586</v>
      </c>
      <c r="K1662" s="191">
        <v>91669.259999999893</v>
      </c>
      <c r="L1662" s="192">
        <v>16724</v>
      </c>
    </row>
    <row r="1663" spans="1:12">
      <c r="A1663" s="229">
        <v>4</v>
      </c>
      <c r="B1663" s="230" t="s">
        <v>1074</v>
      </c>
      <c r="C1663" s="230" t="s">
        <v>133</v>
      </c>
      <c r="D1663" s="231">
        <v>43335</v>
      </c>
      <c r="E1663" s="232">
        <v>4</v>
      </c>
      <c r="F1663" s="232">
        <v>25</v>
      </c>
      <c r="G1663" s="168">
        <v>87289.68</v>
      </c>
      <c r="H1663" s="169">
        <v>15977</v>
      </c>
      <c r="I1663" s="170">
        <v>65</v>
      </c>
      <c r="J1663" s="171">
        <v>756</v>
      </c>
      <c r="K1663" s="233">
        <v>1171829.6799999899</v>
      </c>
      <c r="L1663" s="234">
        <v>207426</v>
      </c>
    </row>
    <row r="1664" spans="1:12">
      <c r="A1664" s="229">
        <v>5</v>
      </c>
      <c r="B1664" s="230" t="s">
        <v>983</v>
      </c>
      <c r="C1664" s="230" t="s">
        <v>28</v>
      </c>
      <c r="D1664" s="231">
        <v>43307</v>
      </c>
      <c r="E1664" s="232">
        <v>8</v>
      </c>
      <c r="F1664" s="232">
        <v>53</v>
      </c>
      <c r="G1664" s="168">
        <v>52122.339999999902</v>
      </c>
      <c r="H1664" s="169">
        <v>10263</v>
      </c>
      <c r="I1664" s="170">
        <v>58</v>
      </c>
      <c r="J1664" s="171">
        <v>533</v>
      </c>
      <c r="K1664" s="233">
        <v>2150760.9399999902</v>
      </c>
      <c r="L1664" s="234">
        <v>421631</v>
      </c>
    </row>
    <row r="1665" spans="1:12">
      <c r="A1665" s="187">
        <v>6</v>
      </c>
      <c r="B1665" s="188" t="s">
        <v>1175</v>
      </c>
      <c r="C1665" s="188" t="s">
        <v>28</v>
      </c>
      <c r="D1665" s="189">
        <v>43356</v>
      </c>
      <c r="E1665" s="190">
        <v>1</v>
      </c>
      <c r="F1665" s="190">
        <v>4</v>
      </c>
      <c r="G1665" s="168">
        <v>51480.97</v>
      </c>
      <c r="H1665" s="169">
        <v>9421</v>
      </c>
      <c r="I1665" s="170">
        <v>42</v>
      </c>
      <c r="J1665" s="171">
        <v>590</v>
      </c>
      <c r="K1665" s="191">
        <v>51480.969999999899</v>
      </c>
      <c r="L1665" s="192">
        <v>9421</v>
      </c>
    </row>
    <row r="1666" spans="1:12">
      <c r="A1666" s="229">
        <v>7</v>
      </c>
      <c r="B1666" s="230" t="s">
        <v>1151</v>
      </c>
      <c r="C1666" s="230" t="s">
        <v>28</v>
      </c>
      <c r="D1666" s="231">
        <v>43349</v>
      </c>
      <c r="E1666" s="232">
        <v>2</v>
      </c>
      <c r="F1666" s="232">
        <v>11</v>
      </c>
      <c r="G1666" s="168">
        <v>42158.52</v>
      </c>
      <c r="H1666" s="169">
        <v>7688</v>
      </c>
      <c r="I1666" s="170">
        <v>45</v>
      </c>
      <c r="J1666" s="171">
        <v>413</v>
      </c>
      <c r="K1666" s="233">
        <v>141601.15</v>
      </c>
      <c r="L1666" s="234">
        <v>25917</v>
      </c>
    </row>
    <row r="1667" spans="1:12">
      <c r="A1667" s="229">
        <v>8</v>
      </c>
      <c r="B1667" s="230" t="s">
        <v>1152</v>
      </c>
      <c r="C1667" s="230" t="s">
        <v>28</v>
      </c>
      <c r="D1667" s="231">
        <v>43349</v>
      </c>
      <c r="E1667" s="232">
        <v>2</v>
      </c>
      <c r="F1667" s="232">
        <v>11</v>
      </c>
      <c r="G1667" s="168">
        <v>39317.449999999997</v>
      </c>
      <c r="H1667" s="169">
        <v>7122</v>
      </c>
      <c r="I1667" s="170">
        <v>29</v>
      </c>
      <c r="J1667" s="171">
        <v>278</v>
      </c>
      <c r="K1667" s="233">
        <v>134346.01</v>
      </c>
      <c r="L1667" s="234">
        <v>24659</v>
      </c>
    </row>
    <row r="1668" spans="1:12">
      <c r="A1668" s="229">
        <v>9</v>
      </c>
      <c r="B1668" s="230" t="s">
        <v>1100</v>
      </c>
      <c r="C1668" s="230" t="s">
        <v>1101</v>
      </c>
      <c r="D1668" s="231">
        <v>43342</v>
      </c>
      <c r="E1668" s="232">
        <v>3</v>
      </c>
      <c r="F1668" s="232">
        <v>18</v>
      </c>
      <c r="G1668" s="168">
        <v>30257.360000000001</v>
      </c>
      <c r="H1668" s="169">
        <v>5559</v>
      </c>
      <c r="I1668" s="170">
        <v>34</v>
      </c>
      <c r="J1668" s="171">
        <v>261</v>
      </c>
      <c r="K1668" s="233">
        <v>256423.46000000101</v>
      </c>
      <c r="L1668" s="234">
        <v>47665</v>
      </c>
    </row>
    <row r="1669" spans="1:12">
      <c r="A1669" s="229">
        <v>10</v>
      </c>
      <c r="B1669" s="230" t="s">
        <v>1153</v>
      </c>
      <c r="C1669" s="230" t="s">
        <v>400</v>
      </c>
      <c r="D1669" s="231">
        <v>43349</v>
      </c>
      <c r="E1669" s="232">
        <v>2</v>
      </c>
      <c r="F1669" s="232">
        <v>11</v>
      </c>
      <c r="G1669" s="168">
        <v>29453.98</v>
      </c>
      <c r="H1669" s="169">
        <v>5963</v>
      </c>
      <c r="I1669" s="170">
        <v>71</v>
      </c>
      <c r="J1669" s="171">
        <v>461</v>
      </c>
      <c r="K1669" s="233">
        <v>94914.659999999902</v>
      </c>
      <c r="L1669" s="234">
        <v>18949</v>
      </c>
    </row>
    <row r="1670" spans="1:12">
      <c r="A1670" s="229">
        <v>11</v>
      </c>
      <c r="B1670" s="230" t="s">
        <v>1099</v>
      </c>
      <c r="C1670" s="230" t="s">
        <v>28</v>
      </c>
      <c r="D1670" s="231">
        <v>43342</v>
      </c>
      <c r="E1670" s="232">
        <v>3</v>
      </c>
      <c r="F1670" s="232">
        <v>18</v>
      </c>
      <c r="G1670" s="168">
        <v>26361.23</v>
      </c>
      <c r="H1670" s="169">
        <v>4877</v>
      </c>
      <c r="I1670" s="170">
        <v>42</v>
      </c>
      <c r="J1670" s="171">
        <v>342</v>
      </c>
      <c r="K1670" s="233">
        <v>292817.67000000202</v>
      </c>
      <c r="L1670" s="234">
        <v>51755</v>
      </c>
    </row>
    <row r="1671" spans="1:12">
      <c r="A1671" s="229">
        <v>12</v>
      </c>
      <c r="B1671" s="230" t="s">
        <v>1102</v>
      </c>
      <c r="C1671" s="230" t="s">
        <v>138</v>
      </c>
      <c r="D1671" s="231">
        <v>43342</v>
      </c>
      <c r="E1671" s="232">
        <v>3</v>
      </c>
      <c r="F1671" s="232">
        <v>18</v>
      </c>
      <c r="G1671" s="168">
        <v>15379.09</v>
      </c>
      <c r="H1671" s="169">
        <v>2878</v>
      </c>
      <c r="I1671" s="170">
        <v>21</v>
      </c>
      <c r="J1671" s="171">
        <v>155</v>
      </c>
      <c r="K1671" s="233">
        <v>205018.46</v>
      </c>
      <c r="L1671" s="234">
        <v>38345</v>
      </c>
    </row>
    <row r="1672" spans="1:12">
      <c r="A1672" s="187">
        <v>13</v>
      </c>
      <c r="B1672" s="188" t="s">
        <v>1176</v>
      </c>
      <c r="C1672" s="188" t="s">
        <v>29</v>
      </c>
      <c r="D1672" s="189">
        <v>43356</v>
      </c>
      <c r="E1672" s="190">
        <v>1</v>
      </c>
      <c r="F1672" s="190">
        <v>4</v>
      </c>
      <c r="G1672" s="168">
        <v>13508.02</v>
      </c>
      <c r="H1672" s="169">
        <v>2494</v>
      </c>
      <c r="I1672" s="170">
        <v>25</v>
      </c>
      <c r="J1672" s="171">
        <v>293</v>
      </c>
      <c r="K1672" s="191">
        <v>13508.02</v>
      </c>
      <c r="L1672" s="192">
        <v>2494</v>
      </c>
    </row>
    <row r="1673" spans="1:12">
      <c r="A1673" s="229">
        <v>14</v>
      </c>
      <c r="B1673" s="230" t="s">
        <v>1008</v>
      </c>
      <c r="C1673" s="230" t="s">
        <v>28</v>
      </c>
      <c r="D1673" s="231">
        <v>43314</v>
      </c>
      <c r="E1673" s="232">
        <v>7</v>
      </c>
      <c r="F1673" s="232">
        <v>46</v>
      </c>
      <c r="G1673" s="168">
        <v>10101.280000000001</v>
      </c>
      <c r="H1673" s="169">
        <v>1859</v>
      </c>
      <c r="I1673" s="170">
        <v>16</v>
      </c>
      <c r="J1673" s="171">
        <v>75</v>
      </c>
      <c r="K1673" s="233">
        <v>1740968.42</v>
      </c>
      <c r="L1673" s="234">
        <v>303584</v>
      </c>
    </row>
    <row r="1674" spans="1:12">
      <c r="A1674" s="229">
        <v>15</v>
      </c>
      <c r="B1674" s="230" t="s">
        <v>929</v>
      </c>
      <c r="C1674" s="230" t="s">
        <v>29</v>
      </c>
      <c r="D1674" s="231">
        <v>43300</v>
      </c>
      <c r="E1674" s="232">
        <v>9</v>
      </c>
      <c r="F1674" s="232">
        <v>60</v>
      </c>
      <c r="G1674" s="168">
        <v>7348.62</v>
      </c>
      <c r="H1674" s="169">
        <v>1283</v>
      </c>
      <c r="I1674" s="170">
        <v>10</v>
      </c>
      <c r="J1674" s="171">
        <v>77</v>
      </c>
      <c r="K1674" s="233">
        <v>1958388.6</v>
      </c>
      <c r="L1674" s="234">
        <v>357826</v>
      </c>
    </row>
    <row r="1675" spans="1:12">
      <c r="A1675" s="229">
        <v>16</v>
      </c>
      <c r="B1675" s="230" t="s">
        <v>1076</v>
      </c>
      <c r="C1675" s="230" t="s">
        <v>132</v>
      </c>
      <c r="D1675" s="231">
        <v>43335</v>
      </c>
      <c r="E1675" s="232">
        <v>4</v>
      </c>
      <c r="F1675" s="232">
        <v>25</v>
      </c>
      <c r="G1675" s="168">
        <v>6807.88</v>
      </c>
      <c r="H1675" s="169">
        <v>1202</v>
      </c>
      <c r="I1675" s="170">
        <v>10</v>
      </c>
      <c r="J1675" s="171">
        <v>83</v>
      </c>
      <c r="K1675" s="233">
        <v>140224.07</v>
      </c>
      <c r="L1675" s="234">
        <v>25858</v>
      </c>
    </row>
    <row r="1676" spans="1:12">
      <c r="A1676" s="229">
        <v>17</v>
      </c>
      <c r="B1676" s="230" t="s">
        <v>1053</v>
      </c>
      <c r="C1676" s="230" t="s">
        <v>28</v>
      </c>
      <c r="D1676" s="231">
        <v>43327</v>
      </c>
      <c r="E1676" s="232">
        <v>5</v>
      </c>
      <c r="F1676" s="232">
        <v>33</v>
      </c>
      <c r="G1676" s="168">
        <v>5276.05</v>
      </c>
      <c r="H1676" s="169">
        <v>1029</v>
      </c>
      <c r="I1676" s="170">
        <v>14</v>
      </c>
      <c r="J1676" s="171">
        <v>58</v>
      </c>
      <c r="K1676" s="233">
        <v>768296.91999999399</v>
      </c>
      <c r="L1676" s="234">
        <v>137866</v>
      </c>
    </row>
    <row r="1677" spans="1:12">
      <c r="A1677" s="229">
        <v>18</v>
      </c>
      <c r="B1677" s="230" t="s">
        <v>1077</v>
      </c>
      <c r="C1677" s="230" t="s">
        <v>1078</v>
      </c>
      <c r="D1677" s="231">
        <v>43335</v>
      </c>
      <c r="E1677" s="232">
        <v>4</v>
      </c>
      <c r="F1677" s="232">
        <v>25</v>
      </c>
      <c r="G1677" s="168">
        <v>4353.92</v>
      </c>
      <c r="H1677" s="169">
        <v>914</v>
      </c>
      <c r="I1677" s="170">
        <v>27</v>
      </c>
      <c r="J1677" s="171">
        <v>73</v>
      </c>
      <c r="K1677" s="233">
        <v>151223.64000000001</v>
      </c>
      <c r="L1677" s="234">
        <v>30614</v>
      </c>
    </row>
    <row r="1678" spans="1:12">
      <c r="A1678" s="187">
        <v>19</v>
      </c>
      <c r="B1678" s="188" t="s">
        <v>1177</v>
      </c>
      <c r="C1678" s="188" t="s">
        <v>134</v>
      </c>
      <c r="D1678" s="189">
        <v>43356</v>
      </c>
      <c r="E1678" s="190">
        <v>1</v>
      </c>
      <c r="F1678" s="190">
        <v>4</v>
      </c>
      <c r="G1678" s="168">
        <v>3544.06</v>
      </c>
      <c r="H1678" s="169">
        <v>645</v>
      </c>
      <c r="I1678" s="170">
        <v>7</v>
      </c>
      <c r="J1678" s="171">
        <v>95</v>
      </c>
      <c r="K1678" s="191">
        <v>3544.06</v>
      </c>
      <c r="L1678" s="192">
        <v>645</v>
      </c>
    </row>
    <row r="1679" spans="1:12">
      <c r="A1679" s="229">
        <v>20</v>
      </c>
      <c r="B1679" s="230" t="s">
        <v>1155</v>
      </c>
      <c r="C1679" s="230" t="s">
        <v>28</v>
      </c>
      <c r="D1679" s="231">
        <v>43349</v>
      </c>
      <c r="E1679" s="232">
        <v>2</v>
      </c>
      <c r="F1679" s="232">
        <v>11</v>
      </c>
      <c r="G1679" s="168">
        <v>2789.11</v>
      </c>
      <c r="H1679" s="169">
        <v>519</v>
      </c>
      <c r="I1679" s="170">
        <v>11</v>
      </c>
      <c r="J1679" s="171">
        <v>52</v>
      </c>
      <c r="K1679" s="233">
        <v>14562.17</v>
      </c>
      <c r="L1679" s="234">
        <v>2767</v>
      </c>
    </row>
    <row r="1680" spans="1:12">
      <c r="A1680" s="229">
        <v>21</v>
      </c>
      <c r="B1680" s="230" t="s">
        <v>1039</v>
      </c>
      <c r="C1680" s="230" t="s">
        <v>28</v>
      </c>
      <c r="D1680" s="231">
        <v>43321</v>
      </c>
      <c r="E1680" s="232">
        <v>6</v>
      </c>
      <c r="F1680" s="232">
        <v>39</v>
      </c>
      <c r="G1680" s="168">
        <v>2521.84</v>
      </c>
      <c r="H1680" s="169">
        <v>487</v>
      </c>
      <c r="I1680" s="170">
        <v>12</v>
      </c>
      <c r="J1680" s="171">
        <v>45</v>
      </c>
      <c r="K1680" s="233">
        <v>219960.79</v>
      </c>
      <c r="L1680" s="234">
        <v>43018</v>
      </c>
    </row>
    <row r="1681" spans="1:12">
      <c r="A1681" s="229">
        <v>22</v>
      </c>
      <c r="B1681" s="230" t="s">
        <v>1154</v>
      </c>
      <c r="C1681" s="230" t="s">
        <v>28</v>
      </c>
      <c r="D1681" s="231">
        <v>43349</v>
      </c>
      <c r="E1681" s="232">
        <v>2</v>
      </c>
      <c r="F1681" s="232">
        <v>11</v>
      </c>
      <c r="G1681" s="168">
        <v>1865.68</v>
      </c>
      <c r="H1681" s="169">
        <v>355</v>
      </c>
      <c r="I1681" s="170">
        <v>25</v>
      </c>
      <c r="J1681" s="171">
        <v>72</v>
      </c>
      <c r="K1681" s="233">
        <v>16453.490000000002</v>
      </c>
      <c r="L1681" s="234">
        <v>3093</v>
      </c>
    </row>
    <row r="1682" spans="1:12">
      <c r="A1682" s="229">
        <v>23</v>
      </c>
      <c r="B1682" s="230" t="s">
        <v>826</v>
      </c>
      <c r="C1682" s="230" t="s">
        <v>28</v>
      </c>
      <c r="D1682" s="231">
        <v>43279</v>
      </c>
      <c r="E1682" s="232">
        <v>12</v>
      </c>
      <c r="F1682" s="232">
        <v>81</v>
      </c>
      <c r="G1682" s="168">
        <v>1472.7</v>
      </c>
      <c r="H1682" s="169">
        <v>277</v>
      </c>
      <c r="I1682" s="170">
        <v>7</v>
      </c>
      <c r="J1682" s="171">
        <v>18</v>
      </c>
      <c r="K1682" s="233">
        <v>3179374.9899999602</v>
      </c>
      <c r="L1682" s="234">
        <v>603589</v>
      </c>
    </row>
    <row r="1683" spans="1:12" ht="25.5">
      <c r="A1683" s="187">
        <v>24</v>
      </c>
      <c r="B1683" s="188" t="s">
        <v>1178</v>
      </c>
      <c r="C1683" s="188" t="s">
        <v>28</v>
      </c>
      <c r="D1683" s="189">
        <v>43356</v>
      </c>
      <c r="E1683" s="190">
        <v>1</v>
      </c>
      <c r="F1683" s="190">
        <v>4</v>
      </c>
      <c r="G1683" s="168">
        <v>1185.5</v>
      </c>
      <c r="H1683" s="169">
        <v>261</v>
      </c>
      <c r="I1683" s="170">
        <v>2</v>
      </c>
      <c r="J1683" s="171">
        <v>20</v>
      </c>
      <c r="K1683" s="191">
        <v>1795.5</v>
      </c>
      <c r="L1683" s="192">
        <v>531</v>
      </c>
    </row>
    <row r="1684" spans="1:12">
      <c r="A1684" s="229">
        <v>25</v>
      </c>
      <c r="B1684" s="230" t="s">
        <v>1103</v>
      </c>
      <c r="C1684" s="230" t="s">
        <v>293</v>
      </c>
      <c r="D1684" s="231">
        <v>43342</v>
      </c>
      <c r="E1684" s="232">
        <v>3</v>
      </c>
      <c r="F1684" s="232">
        <v>18</v>
      </c>
      <c r="G1684" s="168">
        <v>1089.5</v>
      </c>
      <c r="H1684" s="169">
        <v>217</v>
      </c>
      <c r="I1684" s="170">
        <v>13</v>
      </c>
      <c r="J1684" s="171">
        <v>23</v>
      </c>
      <c r="K1684" s="233">
        <v>33775.760000000198</v>
      </c>
      <c r="L1684" s="234">
        <v>6657</v>
      </c>
    </row>
    <row r="1685" spans="1:12">
      <c r="A1685" s="229">
        <v>26</v>
      </c>
      <c r="B1685" s="230" t="s">
        <v>1014</v>
      </c>
      <c r="C1685" s="230" t="s">
        <v>29</v>
      </c>
      <c r="D1685" s="231">
        <v>43314</v>
      </c>
      <c r="E1685" s="232">
        <v>7</v>
      </c>
      <c r="F1685" s="232">
        <v>46</v>
      </c>
      <c r="G1685" s="168">
        <v>874.8</v>
      </c>
      <c r="H1685" s="169">
        <v>177</v>
      </c>
      <c r="I1685" s="170">
        <v>4</v>
      </c>
      <c r="J1685" s="171">
        <v>13</v>
      </c>
      <c r="K1685" s="233">
        <v>48307.580000000104</v>
      </c>
      <c r="L1685" s="234">
        <v>9654</v>
      </c>
    </row>
    <row r="1686" spans="1:12">
      <c r="A1686" s="187">
        <v>27</v>
      </c>
      <c r="B1686" s="188" t="s">
        <v>1179</v>
      </c>
      <c r="C1686" s="188" t="s">
        <v>551</v>
      </c>
      <c r="D1686" s="189">
        <v>43356</v>
      </c>
      <c r="E1686" s="190">
        <v>1</v>
      </c>
      <c r="F1686" s="190">
        <v>4</v>
      </c>
      <c r="G1686" s="168">
        <v>869.1</v>
      </c>
      <c r="H1686" s="169">
        <v>158</v>
      </c>
      <c r="I1686" s="170">
        <v>3</v>
      </c>
      <c r="J1686" s="171">
        <v>26</v>
      </c>
      <c r="K1686" s="191">
        <v>1640.1</v>
      </c>
      <c r="L1686" s="192">
        <v>426</v>
      </c>
    </row>
    <row r="1687" spans="1:12">
      <c r="A1687" s="229">
        <v>28</v>
      </c>
      <c r="B1687" s="230" t="s">
        <v>1180</v>
      </c>
      <c r="C1687" s="230" t="s">
        <v>372</v>
      </c>
      <c r="D1687" s="231">
        <v>20548</v>
      </c>
      <c r="E1687" s="232">
        <v>1</v>
      </c>
      <c r="F1687" s="232">
        <v>1</v>
      </c>
      <c r="G1687" s="168">
        <v>793.5</v>
      </c>
      <c r="H1687" s="169">
        <v>151</v>
      </c>
      <c r="I1687" s="170">
        <v>1</v>
      </c>
      <c r="J1687" s="171">
        <v>5</v>
      </c>
      <c r="K1687" s="233">
        <v>793.5</v>
      </c>
      <c r="L1687" s="234">
        <v>151</v>
      </c>
    </row>
    <row r="1688" spans="1:12">
      <c r="A1688" s="229">
        <v>29</v>
      </c>
      <c r="B1688" s="230" t="s">
        <v>1181</v>
      </c>
      <c r="C1688" s="230" t="s">
        <v>132</v>
      </c>
      <c r="D1688" s="231">
        <v>19862</v>
      </c>
      <c r="E1688" s="232">
        <v>1</v>
      </c>
      <c r="F1688" s="232">
        <v>1</v>
      </c>
      <c r="G1688" s="168">
        <v>721</v>
      </c>
      <c r="H1688" s="169">
        <v>154</v>
      </c>
      <c r="I1688" s="170">
        <v>1</v>
      </c>
      <c r="J1688" s="171">
        <v>5</v>
      </c>
      <c r="K1688" s="233">
        <v>721</v>
      </c>
      <c r="L1688" s="234">
        <v>154</v>
      </c>
    </row>
    <row r="1689" spans="1:12">
      <c r="A1689" s="229">
        <v>30</v>
      </c>
      <c r="B1689" s="230" t="s">
        <v>893</v>
      </c>
      <c r="C1689" s="230" t="s">
        <v>28</v>
      </c>
      <c r="D1689" s="231">
        <v>43293</v>
      </c>
      <c r="E1689" s="232">
        <v>10</v>
      </c>
      <c r="F1689" s="232">
        <v>67</v>
      </c>
      <c r="G1689" s="168">
        <v>664.5</v>
      </c>
      <c r="H1689" s="169">
        <v>119</v>
      </c>
      <c r="I1689" s="170">
        <v>1</v>
      </c>
      <c r="J1689" s="171">
        <v>12</v>
      </c>
      <c r="K1689" s="233">
        <v>61335.78</v>
      </c>
      <c r="L1689" s="234">
        <v>11542</v>
      </c>
    </row>
    <row r="1690" spans="1:12">
      <c r="A1690" s="229">
        <v>31</v>
      </c>
      <c r="B1690" s="230" t="s">
        <v>1156</v>
      </c>
      <c r="C1690" s="230" t="s">
        <v>1157</v>
      </c>
      <c r="D1690" s="231">
        <v>43349</v>
      </c>
      <c r="E1690" s="232">
        <v>2</v>
      </c>
      <c r="F1690" s="232">
        <v>10</v>
      </c>
      <c r="G1690" s="168">
        <v>484</v>
      </c>
      <c r="H1690" s="169">
        <v>83</v>
      </c>
      <c r="I1690" s="170">
        <v>2</v>
      </c>
      <c r="J1690" s="171">
        <v>9</v>
      </c>
      <c r="K1690" s="233">
        <v>1941.28</v>
      </c>
      <c r="L1690" s="234">
        <v>339</v>
      </c>
    </row>
    <row r="1691" spans="1:12">
      <c r="A1691" s="187">
        <v>32</v>
      </c>
      <c r="B1691" s="188" t="s">
        <v>1182</v>
      </c>
      <c r="C1691" s="188" t="s">
        <v>132</v>
      </c>
      <c r="D1691" s="189">
        <v>43356</v>
      </c>
      <c r="E1691" s="190">
        <v>1</v>
      </c>
      <c r="F1691" s="190">
        <v>1</v>
      </c>
      <c r="G1691" s="168">
        <v>433</v>
      </c>
      <c r="H1691" s="169">
        <v>108</v>
      </c>
      <c r="I1691" s="170">
        <v>1</v>
      </c>
      <c r="J1691" s="171">
        <v>5</v>
      </c>
      <c r="K1691" s="191">
        <v>433</v>
      </c>
      <c r="L1691" s="192">
        <v>108</v>
      </c>
    </row>
    <row r="1692" spans="1:12">
      <c r="A1692" s="229">
        <v>33</v>
      </c>
      <c r="B1692" s="230" t="s">
        <v>930</v>
      </c>
      <c r="C1692" s="230" t="s">
        <v>28</v>
      </c>
      <c r="D1692" s="231">
        <v>43300</v>
      </c>
      <c r="E1692" s="232">
        <v>9</v>
      </c>
      <c r="F1692" s="232">
        <v>59</v>
      </c>
      <c r="G1692" s="168">
        <v>388.5</v>
      </c>
      <c r="H1692" s="169">
        <v>68</v>
      </c>
      <c r="I1692" s="170">
        <v>1</v>
      </c>
      <c r="J1692" s="171">
        <v>6</v>
      </c>
      <c r="K1692" s="233">
        <v>467794.18</v>
      </c>
      <c r="L1692" s="234">
        <v>84521</v>
      </c>
    </row>
    <row r="1693" spans="1:12">
      <c r="A1693" s="229">
        <v>34</v>
      </c>
      <c r="B1693" s="230" t="s">
        <v>1013</v>
      </c>
      <c r="C1693" s="230" t="s">
        <v>28</v>
      </c>
      <c r="D1693" s="231">
        <v>43314</v>
      </c>
      <c r="E1693" s="232">
        <v>7</v>
      </c>
      <c r="F1693" s="232">
        <v>46</v>
      </c>
      <c r="G1693" s="168">
        <v>375.5</v>
      </c>
      <c r="H1693" s="169">
        <v>68</v>
      </c>
      <c r="I1693" s="170">
        <v>3</v>
      </c>
      <c r="J1693" s="171">
        <v>9</v>
      </c>
      <c r="K1693" s="233">
        <v>55133.5600000001</v>
      </c>
      <c r="L1693" s="234">
        <v>10577</v>
      </c>
    </row>
    <row r="1694" spans="1:12">
      <c r="A1694" s="187">
        <v>35</v>
      </c>
      <c r="B1694" s="188" t="s">
        <v>1183</v>
      </c>
      <c r="C1694" s="188" t="s">
        <v>31</v>
      </c>
      <c r="D1694" s="189">
        <v>43356</v>
      </c>
      <c r="E1694" s="190">
        <v>1</v>
      </c>
      <c r="F1694" s="190">
        <v>4</v>
      </c>
      <c r="G1694" s="168">
        <v>373</v>
      </c>
      <c r="H1694" s="169">
        <v>86</v>
      </c>
      <c r="I1694" s="170">
        <v>2</v>
      </c>
      <c r="J1694" s="171">
        <v>8</v>
      </c>
      <c r="K1694" s="191">
        <v>373</v>
      </c>
      <c r="L1694" s="192">
        <v>86</v>
      </c>
    </row>
    <row r="1695" spans="1:12">
      <c r="A1695" s="229">
        <v>36</v>
      </c>
      <c r="B1695" s="230" t="s">
        <v>1104</v>
      </c>
      <c r="C1695" s="230" t="s">
        <v>28</v>
      </c>
      <c r="D1695" s="231">
        <v>43342</v>
      </c>
      <c r="E1695" s="232">
        <v>3</v>
      </c>
      <c r="F1695" s="232">
        <v>17</v>
      </c>
      <c r="G1695" s="168">
        <v>319.56</v>
      </c>
      <c r="H1695" s="169">
        <v>54</v>
      </c>
      <c r="I1695" s="170">
        <v>2</v>
      </c>
      <c r="J1695" s="171">
        <v>5</v>
      </c>
      <c r="K1695" s="233">
        <v>16085.08</v>
      </c>
      <c r="L1695" s="234">
        <v>3131</v>
      </c>
    </row>
    <row r="1696" spans="1:12">
      <c r="A1696" s="187">
        <v>37</v>
      </c>
      <c r="B1696" s="188" t="s">
        <v>1184</v>
      </c>
      <c r="C1696" s="188" t="s">
        <v>132</v>
      </c>
      <c r="D1696" s="189">
        <v>43356</v>
      </c>
      <c r="E1696" s="190">
        <v>1</v>
      </c>
      <c r="F1696" s="190">
        <v>1</v>
      </c>
      <c r="G1696" s="168">
        <v>266.5</v>
      </c>
      <c r="H1696" s="169">
        <v>64</v>
      </c>
      <c r="I1696" s="170">
        <v>1</v>
      </c>
      <c r="J1696" s="171">
        <v>3</v>
      </c>
      <c r="K1696" s="191">
        <v>266.5</v>
      </c>
      <c r="L1696" s="192">
        <v>64</v>
      </c>
    </row>
    <row r="1697" spans="1:12">
      <c r="A1697" s="229">
        <v>38</v>
      </c>
      <c r="B1697" s="230" t="s">
        <v>803</v>
      </c>
      <c r="C1697" s="230" t="s">
        <v>804</v>
      </c>
      <c r="D1697" s="231">
        <v>43272</v>
      </c>
      <c r="E1697" s="232">
        <v>13</v>
      </c>
      <c r="F1697" s="232">
        <v>86</v>
      </c>
      <c r="G1697" s="168">
        <v>258.95</v>
      </c>
      <c r="H1697" s="169">
        <v>44</v>
      </c>
      <c r="I1697" s="170">
        <v>1</v>
      </c>
      <c r="J1697" s="171">
        <v>2</v>
      </c>
      <c r="K1697" s="233">
        <v>81774.169999999896</v>
      </c>
      <c r="L1697" s="234">
        <v>14425</v>
      </c>
    </row>
    <row r="1698" spans="1:12">
      <c r="A1698" s="229">
        <v>39</v>
      </c>
      <c r="B1698" s="230" t="s">
        <v>1158</v>
      </c>
      <c r="C1698" s="230" t="s">
        <v>1159</v>
      </c>
      <c r="D1698" s="231">
        <v>43349</v>
      </c>
      <c r="E1698" s="232">
        <v>2</v>
      </c>
      <c r="F1698" s="232">
        <v>10</v>
      </c>
      <c r="G1698" s="168">
        <v>207.2</v>
      </c>
      <c r="H1698" s="169">
        <v>35</v>
      </c>
      <c r="I1698" s="170">
        <v>2</v>
      </c>
      <c r="J1698" s="171">
        <v>8</v>
      </c>
      <c r="K1698" s="233">
        <v>1038.54</v>
      </c>
      <c r="L1698" s="234">
        <v>179</v>
      </c>
    </row>
    <row r="1699" spans="1:12">
      <c r="A1699" s="229">
        <v>40</v>
      </c>
      <c r="B1699" s="230" t="s">
        <v>1106</v>
      </c>
      <c r="C1699" s="230" t="s">
        <v>339</v>
      </c>
      <c r="D1699" s="231">
        <v>43342</v>
      </c>
      <c r="E1699" s="232">
        <v>3</v>
      </c>
      <c r="F1699" s="232">
        <v>18</v>
      </c>
      <c r="G1699" s="168">
        <v>130</v>
      </c>
      <c r="H1699" s="169">
        <v>27</v>
      </c>
      <c r="I1699" s="170">
        <v>1</v>
      </c>
      <c r="J1699" s="171">
        <v>4</v>
      </c>
      <c r="K1699" s="233">
        <v>2843.19</v>
      </c>
      <c r="L1699" s="234">
        <v>772</v>
      </c>
    </row>
    <row r="1700" spans="1:12">
      <c r="A1700" s="175"/>
      <c r="B1700" s="177"/>
      <c r="C1700" s="177" t="s">
        <v>127</v>
      </c>
      <c r="D1700" s="173" t="s">
        <v>127</v>
      </c>
      <c r="E1700" s="174" t="s">
        <v>127</v>
      </c>
      <c r="F1700" s="175" t="s">
        <v>127</v>
      </c>
      <c r="G1700" s="176" t="s">
        <v>127</v>
      </c>
      <c r="H1700" s="175" t="s">
        <v>127</v>
      </c>
      <c r="I1700" s="177" t="s">
        <v>127</v>
      </c>
      <c r="J1700" s="178" t="s">
        <v>127</v>
      </c>
      <c r="K1700" s="174" t="s">
        <v>127</v>
      </c>
      <c r="L1700" s="175" t="s">
        <v>127</v>
      </c>
    </row>
    <row r="1701" spans="1:12">
      <c r="A1701" s="561" t="s">
        <v>1186</v>
      </c>
      <c r="B1701" s="561"/>
      <c r="C1701" s="172"/>
      <c r="D1701" s="173"/>
      <c r="E1701" s="174"/>
      <c r="F1701" s="175"/>
      <c r="G1701" s="176"/>
      <c r="H1701" s="175"/>
      <c r="I1701" s="177"/>
      <c r="J1701" s="41"/>
      <c r="K1701" s="174"/>
      <c r="L1701" s="175"/>
    </row>
    <row r="1702" spans="1:12" ht="15.75">
      <c r="A1702" s="560" t="s">
        <v>1233</v>
      </c>
      <c r="B1702" s="560"/>
      <c r="C1702" s="560"/>
      <c r="D1702" s="560"/>
      <c r="E1702" s="560"/>
      <c r="F1702" s="560"/>
      <c r="G1702" s="560"/>
      <c r="H1702" s="560"/>
      <c r="I1702" s="560"/>
      <c r="J1702" s="560"/>
      <c r="K1702" s="560"/>
      <c r="L1702" s="560"/>
    </row>
    <row r="1703" spans="1:12" ht="15">
      <c r="A1703" s="165"/>
      <c r="B1703" s="165"/>
      <c r="C1703" s="165"/>
      <c r="D1703" s="165"/>
      <c r="E1703" s="166"/>
      <c r="F1703" s="166"/>
      <c r="G1703" s="166"/>
      <c r="H1703" s="166"/>
      <c r="I1703" s="165"/>
      <c r="J1703" s="167"/>
      <c r="K1703" s="165"/>
      <c r="L1703" s="165"/>
    </row>
    <row r="1704" spans="1:12">
      <c r="A1704" s="562" t="s">
        <v>250</v>
      </c>
      <c r="B1704" s="562"/>
      <c r="C1704" s="562"/>
      <c r="D1704" s="562"/>
      <c r="E1704" s="563" t="s">
        <v>14</v>
      </c>
      <c r="F1704" s="563"/>
      <c r="G1704" s="564" t="s">
        <v>982</v>
      </c>
      <c r="H1704" s="564"/>
      <c r="I1704" s="564"/>
      <c r="J1704" s="564"/>
      <c r="K1704" s="565" t="s">
        <v>248</v>
      </c>
      <c r="L1704" s="565"/>
    </row>
    <row r="1705" spans="1:12" ht="24">
      <c r="A1705" s="485" t="s">
        <v>9</v>
      </c>
      <c r="B1705" s="148" t="s">
        <v>246</v>
      </c>
      <c r="C1705" s="148" t="s">
        <v>247</v>
      </c>
      <c r="D1705" s="235" t="s">
        <v>16</v>
      </c>
      <c r="E1705" s="486" t="s">
        <v>18</v>
      </c>
      <c r="F1705" s="486" t="s">
        <v>17</v>
      </c>
      <c r="G1705" s="151" t="s">
        <v>19</v>
      </c>
      <c r="H1705" s="152" t="s">
        <v>4</v>
      </c>
      <c r="I1705" s="236" t="s">
        <v>8</v>
      </c>
      <c r="J1705" s="154" t="s">
        <v>20</v>
      </c>
      <c r="K1705" s="487" t="s">
        <v>19</v>
      </c>
      <c r="L1705" s="485" t="s">
        <v>4</v>
      </c>
    </row>
    <row r="1706" spans="1:12">
      <c r="A1706" s="229">
        <v>1</v>
      </c>
      <c r="B1706" s="230" t="s">
        <v>1143</v>
      </c>
      <c r="C1706" s="230" t="s">
        <v>28</v>
      </c>
      <c r="D1706" s="231">
        <v>43349</v>
      </c>
      <c r="E1706" s="232">
        <v>3</v>
      </c>
      <c r="F1706" s="232">
        <v>18</v>
      </c>
      <c r="G1706" s="168">
        <v>125136.57</v>
      </c>
      <c r="H1706" s="169">
        <v>22649</v>
      </c>
      <c r="I1706" s="170">
        <v>65</v>
      </c>
      <c r="J1706" s="171">
        <v>942</v>
      </c>
      <c r="K1706" s="233">
        <v>1394717.01999999</v>
      </c>
      <c r="L1706" s="234">
        <v>243973</v>
      </c>
    </row>
    <row r="1707" spans="1:12">
      <c r="A1707" s="229">
        <v>2</v>
      </c>
      <c r="B1707" s="230" t="s">
        <v>1174</v>
      </c>
      <c r="C1707" s="230" t="s">
        <v>138</v>
      </c>
      <c r="D1707" s="231">
        <v>43356</v>
      </c>
      <c r="E1707" s="232">
        <v>2</v>
      </c>
      <c r="F1707" s="232">
        <v>11</v>
      </c>
      <c r="G1707" s="168">
        <v>85758.68</v>
      </c>
      <c r="H1707" s="169">
        <v>14413</v>
      </c>
      <c r="I1707" s="170">
        <v>67</v>
      </c>
      <c r="J1707" s="171">
        <v>918</v>
      </c>
      <c r="K1707" s="233">
        <v>283247.38000000099</v>
      </c>
      <c r="L1707" s="234">
        <v>47290</v>
      </c>
    </row>
    <row r="1708" spans="1:12">
      <c r="A1708" s="187">
        <v>3</v>
      </c>
      <c r="B1708" s="188" t="s">
        <v>1215</v>
      </c>
      <c r="C1708" s="188" t="s">
        <v>28</v>
      </c>
      <c r="D1708" s="189">
        <v>43363</v>
      </c>
      <c r="E1708" s="190">
        <v>1</v>
      </c>
      <c r="F1708" s="190">
        <v>4</v>
      </c>
      <c r="G1708" s="168">
        <v>84207.929999999906</v>
      </c>
      <c r="H1708" s="169">
        <v>15871</v>
      </c>
      <c r="I1708" s="170">
        <v>67</v>
      </c>
      <c r="J1708" s="171">
        <v>977</v>
      </c>
      <c r="K1708" s="191">
        <v>84207.929999999804</v>
      </c>
      <c r="L1708" s="192">
        <v>15871</v>
      </c>
    </row>
    <row r="1709" spans="1:12">
      <c r="A1709" s="229">
        <v>4</v>
      </c>
      <c r="B1709" s="230" t="s">
        <v>1209</v>
      </c>
      <c r="C1709" s="230" t="s">
        <v>1161</v>
      </c>
      <c r="D1709" s="231">
        <v>43356</v>
      </c>
      <c r="E1709" s="232">
        <v>2</v>
      </c>
      <c r="F1709" s="232">
        <v>11</v>
      </c>
      <c r="G1709" s="168">
        <v>69971.020000000106</v>
      </c>
      <c r="H1709" s="169">
        <v>12809</v>
      </c>
      <c r="I1709" s="170">
        <v>39</v>
      </c>
      <c r="J1709" s="171">
        <v>509</v>
      </c>
      <c r="K1709" s="233">
        <v>201355.730000001</v>
      </c>
      <c r="L1709" s="234">
        <v>37094</v>
      </c>
    </row>
    <row r="1710" spans="1:12">
      <c r="A1710" s="187">
        <v>5</v>
      </c>
      <c r="B1710" s="188" t="s">
        <v>1216</v>
      </c>
      <c r="C1710" s="188" t="s">
        <v>28</v>
      </c>
      <c r="D1710" s="189">
        <v>43363</v>
      </c>
      <c r="E1710" s="190">
        <v>1</v>
      </c>
      <c r="F1710" s="190">
        <v>4</v>
      </c>
      <c r="G1710" s="168">
        <v>66794.320000000007</v>
      </c>
      <c r="H1710" s="169">
        <v>12424</v>
      </c>
      <c r="I1710" s="170">
        <v>44</v>
      </c>
      <c r="J1710" s="171">
        <v>660</v>
      </c>
      <c r="K1710" s="191">
        <v>66794.320000000007</v>
      </c>
      <c r="L1710" s="192">
        <v>12424</v>
      </c>
    </row>
    <row r="1711" spans="1:12">
      <c r="A1711" s="229">
        <v>6</v>
      </c>
      <c r="B1711" s="230" t="s">
        <v>1074</v>
      </c>
      <c r="C1711" s="230" t="s">
        <v>133</v>
      </c>
      <c r="D1711" s="231">
        <v>43335</v>
      </c>
      <c r="E1711" s="232">
        <v>5</v>
      </c>
      <c r="F1711" s="232">
        <v>32</v>
      </c>
      <c r="G1711" s="168">
        <v>41786.410000000003</v>
      </c>
      <c r="H1711" s="169">
        <v>7756</v>
      </c>
      <c r="I1711" s="170">
        <v>47</v>
      </c>
      <c r="J1711" s="171">
        <v>427</v>
      </c>
      <c r="K1711" s="233">
        <v>1233724.6199999801</v>
      </c>
      <c r="L1711" s="234">
        <v>219006</v>
      </c>
    </row>
    <row r="1712" spans="1:12">
      <c r="A1712" s="229">
        <v>7</v>
      </c>
      <c r="B1712" s="230" t="s">
        <v>1175</v>
      </c>
      <c r="C1712" s="230" t="s">
        <v>28</v>
      </c>
      <c r="D1712" s="231">
        <v>43356</v>
      </c>
      <c r="E1712" s="232">
        <v>2</v>
      </c>
      <c r="F1712" s="232">
        <v>11</v>
      </c>
      <c r="G1712" s="168">
        <v>32362.26</v>
      </c>
      <c r="H1712" s="169">
        <v>5862</v>
      </c>
      <c r="I1712" s="170">
        <v>40</v>
      </c>
      <c r="J1712" s="171">
        <v>353</v>
      </c>
      <c r="K1712" s="233">
        <v>106018.07</v>
      </c>
      <c r="L1712" s="234">
        <v>19489</v>
      </c>
    </row>
    <row r="1713" spans="1:12">
      <c r="A1713" s="229">
        <v>8</v>
      </c>
      <c r="B1713" s="230" t="s">
        <v>983</v>
      </c>
      <c r="C1713" s="230" t="s">
        <v>28</v>
      </c>
      <c r="D1713" s="231">
        <v>43307</v>
      </c>
      <c r="E1713" s="232">
        <v>9</v>
      </c>
      <c r="F1713" s="232">
        <v>60</v>
      </c>
      <c r="G1713" s="168">
        <v>24462.62</v>
      </c>
      <c r="H1713" s="169">
        <v>4779</v>
      </c>
      <c r="I1713" s="170">
        <v>49</v>
      </c>
      <c r="J1713" s="171">
        <v>269</v>
      </c>
      <c r="K1713" s="233">
        <v>2188506.8899999801</v>
      </c>
      <c r="L1713" s="234">
        <v>429489</v>
      </c>
    </row>
    <row r="1714" spans="1:12">
      <c r="A1714" s="229">
        <v>9</v>
      </c>
      <c r="B1714" s="230" t="s">
        <v>1151</v>
      </c>
      <c r="C1714" s="230" t="s">
        <v>28</v>
      </c>
      <c r="D1714" s="231">
        <v>43349</v>
      </c>
      <c r="E1714" s="232">
        <v>3</v>
      </c>
      <c r="F1714" s="232">
        <v>18</v>
      </c>
      <c r="G1714" s="168">
        <v>18856.3</v>
      </c>
      <c r="H1714" s="169">
        <v>3462</v>
      </c>
      <c r="I1714" s="170">
        <v>20</v>
      </c>
      <c r="J1714" s="171">
        <v>168</v>
      </c>
      <c r="K1714" s="233">
        <v>174638.5</v>
      </c>
      <c r="L1714" s="234">
        <v>32066</v>
      </c>
    </row>
    <row r="1715" spans="1:12">
      <c r="A1715" s="229">
        <v>10</v>
      </c>
      <c r="B1715" s="230" t="s">
        <v>1152</v>
      </c>
      <c r="C1715" s="230" t="s">
        <v>28</v>
      </c>
      <c r="D1715" s="231">
        <v>43349</v>
      </c>
      <c r="E1715" s="232">
        <v>3</v>
      </c>
      <c r="F1715" s="232">
        <v>18</v>
      </c>
      <c r="G1715" s="168">
        <v>17899.27</v>
      </c>
      <c r="H1715" s="169">
        <v>3210</v>
      </c>
      <c r="I1715" s="170">
        <v>17</v>
      </c>
      <c r="J1715" s="171">
        <v>143</v>
      </c>
      <c r="K1715" s="233">
        <v>169030.510000001</v>
      </c>
      <c r="L1715" s="234">
        <v>31199</v>
      </c>
    </row>
    <row r="1716" spans="1:12">
      <c r="A1716" s="229">
        <v>11</v>
      </c>
      <c r="B1716" s="230" t="s">
        <v>1100</v>
      </c>
      <c r="C1716" s="230" t="s">
        <v>1101</v>
      </c>
      <c r="D1716" s="231">
        <v>43342</v>
      </c>
      <c r="E1716" s="232">
        <v>4</v>
      </c>
      <c r="F1716" s="232">
        <v>25</v>
      </c>
      <c r="G1716" s="168">
        <v>12921.56</v>
      </c>
      <c r="H1716" s="169">
        <v>2425</v>
      </c>
      <c r="I1716" s="170">
        <v>18</v>
      </c>
      <c r="J1716" s="171">
        <v>100</v>
      </c>
      <c r="K1716" s="233">
        <v>278902.34000000102</v>
      </c>
      <c r="L1716" s="234">
        <v>51984</v>
      </c>
    </row>
    <row r="1717" spans="1:12">
      <c r="A1717" s="187">
        <v>12</v>
      </c>
      <c r="B1717" s="188" t="s">
        <v>1218</v>
      </c>
      <c r="C1717" s="188" t="s">
        <v>35</v>
      </c>
      <c r="D1717" s="189">
        <v>43363</v>
      </c>
      <c r="E1717" s="190">
        <v>1</v>
      </c>
      <c r="F1717" s="190">
        <v>4</v>
      </c>
      <c r="G1717" s="168">
        <v>11060.63</v>
      </c>
      <c r="H1717" s="169">
        <v>2036</v>
      </c>
      <c r="I1717" s="170">
        <v>10</v>
      </c>
      <c r="J1717" s="171">
        <v>138</v>
      </c>
      <c r="K1717" s="191">
        <v>11060.63</v>
      </c>
      <c r="L1717" s="192">
        <v>2036</v>
      </c>
    </row>
    <row r="1718" spans="1:12">
      <c r="A1718" s="229">
        <v>13</v>
      </c>
      <c r="B1718" s="230" t="s">
        <v>1153</v>
      </c>
      <c r="C1718" s="230" t="s">
        <v>400</v>
      </c>
      <c r="D1718" s="231">
        <v>43349</v>
      </c>
      <c r="E1718" s="232">
        <v>3</v>
      </c>
      <c r="F1718" s="232">
        <v>18</v>
      </c>
      <c r="G1718" s="168">
        <v>10216.06</v>
      </c>
      <c r="H1718" s="169">
        <v>2120</v>
      </c>
      <c r="I1718" s="170">
        <v>44</v>
      </c>
      <c r="J1718" s="171">
        <v>162</v>
      </c>
      <c r="K1718" s="233">
        <v>108790.92</v>
      </c>
      <c r="L1718" s="234">
        <v>21815</v>
      </c>
    </row>
    <row r="1719" spans="1:12">
      <c r="A1719" s="187">
        <v>14</v>
      </c>
      <c r="B1719" s="188" t="s">
        <v>1220</v>
      </c>
      <c r="C1719" s="188" t="s">
        <v>28</v>
      </c>
      <c r="D1719" s="189">
        <v>43363</v>
      </c>
      <c r="E1719" s="190">
        <v>1</v>
      </c>
      <c r="F1719" s="190">
        <v>4</v>
      </c>
      <c r="G1719" s="168">
        <v>8110.83</v>
      </c>
      <c r="H1719" s="169">
        <v>1458</v>
      </c>
      <c r="I1719" s="170">
        <v>12</v>
      </c>
      <c r="J1719" s="171">
        <v>171</v>
      </c>
      <c r="K1719" s="191">
        <v>8110.83</v>
      </c>
      <c r="L1719" s="192">
        <v>1458</v>
      </c>
    </row>
    <row r="1720" spans="1:12">
      <c r="A1720" s="187">
        <v>15</v>
      </c>
      <c r="B1720" s="188" t="s">
        <v>1221</v>
      </c>
      <c r="C1720" s="188" t="s">
        <v>28</v>
      </c>
      <c r="D1720" s="189">
        <v>43363</v>
      </c>
      <c r="E1720" s="190">
        <v>1</v>
      </c>
      <c r="F1720" s="190">
        <v>4</v>
      </c>
      <c r="G1720" s="168">
        <v>7462.55</v>
      </c>
      <c r="H1720" s="169">
        <v>1375</v>
      </c>
      <c r="I1720" s="170">
        <v>14</v>
      </c>
      <c r="J1720" s="171">
        <v>182</v>
      </c>
      <c r="K1720" s="191">
        <v>7462.5499999999902</v>
      </c>
      <c r="L1720" s="192">
        <v>1375</v>
      </c>
    </row>
    <row r="1721" spans="1:12">
      <c r="A1721" s="229">
        <v>16</v>
      </c>
      <c r="B1721" s="230" t="s">
        <v>1099</v>
      </c>
      <c r="C1721" s="230" t="s">
        <v>28</v>
      </c>
      <c r="D1721" s="231">
        <v>43342</v>
      </c>
      <c r="E1721" s="232">
        <v>4</v>
      </c>
      <c r="F1721" s="232">
        <v>25</v>
      </c>
      <c r="G1721" s="168">
        <v>6868.0599999999904</v>
      </c>
      <c r="H1721" s="169">
        <v>1266</v>
      </c>
      <c r="I1721" s="170">
        <v>27</v>
      </c>
      <c r="J1721" s="171">
        <v>126</v>
      </c>
      <c r="K1721" s="233">
        <v>308291.63000000198</v>
      </c>
      <c r="L1721" s="234">
        <v>54648</v>
      </c>
    </row>
    <row r="1722" spans="1:12">
      <c r="A1722" s="187">
        <v>17</v>
      </c>
      <c r="B1722" s="188" t="s">
        <v>1223</v>
      </c>
      <c r="C1722" s="188" t="s">
        <v>134</v>
      </c>
      <c r="D1722" s="189">
        <v>43363</v>
      </c>
      <c r="E1722" s="190">
        <v>1</v>
      </c>
      <c r="F1722" s="190">
        <v>4</v>
      </c>
      <c r="G1722" s="168">
        <v>5876.54</v>
      </c>
      <c r="H1722" s="169">
        <v>1158</v>
      </c>
      <c r="I1722" s="170">
        <v>21</v>
      </c>
      <c r="J1722" s="171">
        <v>131</v>
      </c>
      <c r="K1722" s="191">
        <v>5876.54</v>
      </c>
      <c r="L1722" s="192">
        <v>1158</v>
      </c>
    </row>
    <row r="1723" spans="1:12">
      <c r="A1723" s="187">
        <v>18</v>
      </c>
      <c r="B1723" s="188" t="s">
        <v>1225</v>
      </c>
      <c r="C1723" s="188" t="s">
        <v>132</v>
      </c>
      <c r="D1723" s="189">
        <v>43363</v>
      </c>
      <c r="E1723" s="190">
        <v>1</v>
      </c>
      <c r="F1723" s="190">
        <v>4</v>
      </c>
      <c r="G1723" s="168">
        <v>5012.01</v>
      </c>
      <c r="H1723" s="169">
        <v>984</v>
      </c>
      <c r="I1723" s="170">
        <v>10</v>
      </c>
      <c r="J1723" s="171">
        <v>109</v>
      </c>
      <c r="K1723" s="191">
        <v>5012.01</v>
      </c>
      <c r="L1723" s="192">
        <v>984</v>
      </c>
    </row>
    <row r="1724" spans="1:12">
      <c r="A1724" s="229">
        <v>19</v>
      </c>
      <c r="B1724" s="230" t="s">
        <v>1008</v>
      </c>
      <c r="C1724" s="230" t="s">
        <v>28</v>
      </c>
      <c r="D1724" s="231">
        <v>43314</v>
      </c>
      <c r="E1724" s="232">
        <v>8</v>
      </c>
      <c r="F1724" s="232">
        <v>53</v>
      </c>
      <c r="G1724" s="168">
        <v>4749.54</v>
      </c>
      <c r="H1724" s="169">
        <v>797</v>
      </c>
      <c r="I1724" s="170">
        <v>8</v>
      </c>
      <c r="J1724" s="171">
        <v>37</v>
      </c>
      <c r="K1724" s="233">
        <v>1755412.82</v>
      </c>
      <c r="L1724" s="234">
        <v>306397</v>
      </c>
    </row>
    <row r="1725" spans="1:12">
      <c r="A1725" s="187">
        <v>20</v>
      </c>
      <c r="B1725" s="188" t="s">
        <v>1227</v>
      </c>
      <c r="C1725" s="188" t="s">
        <v>1230</v>
      </c>
      <c r="D1725" s="189">
        <v>43363</v>
      </c>
      <c r="E1725" s="190">
        <v>1</v>
      </c>
      <c r="F1725" s="190">
        <v>4</v>
      </c>
      <c r="G1725" s="168">
        <v>3764.1</v>
      </c>
      <c r="H1725" s="169">
        <v>704</v>
      </c>
      <c r="I1725" s="170">
        <v>8</v>
      </c>
      <c r="J1725" s="171">
        <v>75</v>
      </c>
      <c r="K1725" s="191">
        <v>3764.1</v>
      </c>
      <c r="L1725" s="192">
        <v>704</v>
      </c>
    </row>
    <row r="1726" spans="1:12">
      <c r="A1726" s="229">
        <v>21</v>
      </c>
      <c r="B1726" s="230" t="s">
        <v>1076</v>
      </c>
      <c r="C1726" s="230" t="s">
        <v>132</v>
      </c>
      <c r="D1726" s="231">
        <v>43335</v>
      </c>
      <c r="E1726" s="232">
        <v>5</v>
      </c>
      <c r="F1726" s="232">
        <v>32</v>
      </c>
      <c r="G1726" s="168">
        <v>3493.26</v>
      </c>
      <c r="H1726" s="169">
        <v>612</v>
      </c>
      <c r="I1726" s="170">
        <v>5</v>
      </c>
      <c r="J1726" s="171">
        <v>32</v>
      </c>
      <c r="K1726" s="233">
        <v>147436.94</v>
      </c>
      <c r="L1726" s="234">
        <v>27211</v>
      </c>
    </row>
    <row r="1727" spans="1:12">
      <c r="A1727" s="229">
        <v>22</v>
      </c>
      <c r="B1727" s="230" t="s">
        <v>1176</v>
      </c>
      <c r="C1727" s="230" t="s">
        <v>29</v>
      </c>
      <c r="D1727" s="231">
        <v>43356</v>
      </c>
      <c r="E1727" s="232">
        <v>2</v>
      </c>
      <c r="F1727" s="232">
        <v>11</v>
      </c>
      <c r="G1727" s="168">
        <v>3348.59</v>
      </c>
      <c r="H1727" s="169">
        <v>620</v>
      </c>
      <c r="I1727" s="170">
        <v>24</v>
      </c>
      <c r="J1727" s="171">
        <v>84</v>
      </c>
      <c r="K1727" s="233">
        <v>21271.55</v>
      </c>
      <c r="L1727" s="234">
        <v>3987</v>
      </c>
    </row>
    <row r="1728" spans="1:12">
      <c r="A1728" s="229">
        <v>23</v>
      </c>
      <c r="B1728" s="230" t="s">
        <v>1102</v>
      </c>
      <c r="C1728" s="230" t="s">
        <v>138</v>
      </c>
      <c r="D1728" s="231">
        <v>43342</v>
      </c>
      <c r="E1728" s="232">
        <v>4</v>
      </c>
      <c r="F1728" s="232">
        <v>25</v>
      </c>
      <c r="G1728" s="168">
        <v>3179.87</v>
      </c>
      <c r="H1728" s="169">
        <v>596</v>
      </c>
      <c r="I1728" s="170">
        <v>9</v>
      </c>
      <c r="J1728" s="171">
        <v>43</v>
      </c>
      <c r="K1728" s="233">
        <v>213859.07</v>
      </c>
      <c r="L1728" s="234">
        <v>40097</v>
      </c>
    </row>
    <row r="1729" spans="1:12">
      <c r="A1729" s="229">
        <v>24</v>
      </c>
      <c r="B1729" s="230" t="s">
        <v>929</v>
      </c>
      <c r="C1729" s="230" t="s">
        <v>29</v>
      </c>
      <c r="D1729" s="231">
        <v>43300</v>
      </c>
      <c r="E1729" s="232">
        <v>10</v>
      </c>
      <c r="F1729" s="232">
        <v>67</v>
      </c>
      <c r="G1729" s="168">
        <v>2520.27</v>
      </c>
      <c r="H1729" s="169">
        <v>433</v>
      </c>
      <c r="I1729" s="170">
        <v>9</v>
      </c>
      <c r="J1729" s="171">
        <v>33</v>
      </c>
      <c r="K1729" s="233">
        <v>1966826.42</v>
      </c>
      <c r="L1729" s="234">
        <v>359452</v>
      </c>
    </row>
    <row r="1730" spans="1:12">
      <c r="A1730" s="229">
        <v>25</v>
      </c>
      <c r="B1730" s="230" t="s">
        <v>1077</v>
      </c>
      <c r="C1730" s="230" t="s">
        <v>1078</v>
      </c>
      <c r="D1730" s="231">
        <v>43335</v>
      </c>
      <c r="E1730" s="232">
        <v>5</v>
      </c>
      <c r="F1730" s="232">
        <v>32</v>
      </c>
      <c r="G1730" s="168">
        <v>2001.89</v>
      </c>
      <c r="H1730" s="169">
        <v>422</v>
      </c>
      <c r="I1730" s="170">
        <v>20</v>
      </c>
      <c r="J1730" s="171">
        <v>35</v>
      </c>
      <c r="K1730" s="233">
        <v>154763.78</v>
      </c>
      <c r="L1730" s="234">
        <v>31353</v>
      </c>
    </row>
    <row r="1731" spans="1:12">
      <c r="A1731" s="229">
        <v>26</v>
      </c>
      <c r="B1731" s="230" t="s">
        <v>1039</v>
      </c>
      <c r="C1731" s="230" t="s">
        <v>28</v>
      </c>
      <c r="D1731" s="231">
        <v>43321</v>
      </c>
      <c r="E1731" s="232">
        <v>7</v>
      </c>
      <c r="F1731" s="232">
        <v>46</v>
      </c>
      <c r="G1731" s="168">
        <v>1915.8</v>
      </c>
      <c r="H1731" s="169">
        <v>422</v>
      </c>
      <c r="I1731" s="170">
        <v>11</v>
      </c>
      <c r="J1731" s="171">
        <v>32</v>
      </c>
      <c r="K1731" s="233">
        <v>223096.14</v>
      </c>
      <c r="L1731" s="234">
        <v>43683</v>
      </c>
    </row>
    <row r="1732" spans="1:12">
      <c r="A1732" s="229">
        <v>27</v>
      </c>
      <c r="B1732" s="230" t="s">
        <v>1053</v>
      </c>
      <c r="C1732" s="230" t="s">
        <v>28</v>
      </c>
      <c r="D1732" s="231">
        <v>43327</v>
      </c>
      <c r="E1732" s="232">
        <v>6</v>
      </c>
      <c r="F1732" s="232">
        <v>40</v>
      </c>
      <c r="G1732" s="168">
        <v>1348.45</v>
      </c>
      <c r="H1732" s="169">
        <v>296</v>
      </c>
      <c r="I1732" s="170">
        <v>7</v>
      </c>
      <c r="J1732" s="171">
        <v>23</v>
      </c>
      <c r="K1732" s="233">
        <v>776975.36999999406</v>
      </c>
      <c r="L1732" s="234">
        <v>139626</v>
      </c>
    </row>
    <row r="1733" spans="1:12">
      <c r="A1733" s="229">
        <v>28</v>
      </c>
      <c r="B1733" s="230" t="s">
        <v>826</v>
      </c>
      <c r="C1733" s="230" t="s">
        <v>28</v>
      </c>
      <c r="D1733" s="231">
        <v>43279</v>
      </c>
      <c r="E1733" s="232">
        <v>13</v>
      </c>
      <c r="F1733" s="232">
        <v>88</v>
      </c>
      <c r="G1733" s="168">
        <v>1331.52</v>
      </c>
      <c r="H1733" s="169">
        <v>260</v>
      </c>
      <c r="I1733" s="170">
        <v>7</v>
      </c>
      <c r="J1733" s="171">
        <v>15</v>
      </c>
      <c r="K1733" s="233">
        <v>3183422.6099999598</v>
      </c>
      <c r="L1733" s="234">
        <v>604386</v>
      </c>
    </row>
    <row r="1734" spans="1:12">
      <c r="A1734" s="229">
        <v>29</v>
      </c>
      <c r="B1734" s="230" t="s">
        <v>1232</v>
      </c>
      <c r="C1734" s="230" t="s">
        <v>150</v>
      </c>
      <c r="D1734" s="231">
        <v>43364</v>
      </c>
      <c r="E1734" s="232">
        <v>1</v>
      </c>
      <c r="F1734" s="232">
        <v>2</v>
      </c>
      <c r="G1734" s="168">
        <v>1227.6600000000001</v>
      </c>
      <c r="H1734" s="169">
        <v>168</v>
      </c>
      <c r="I1734" s="170">
        <v>2</v>
      </c>
      <c r="J1734" s="171">
        <v>4</v>
      </c>
      <c r="K1734" s="233">
        <v>1227.6600000000001</v>
      </c>
      <c r="L1734" s="234">
        <v>168</v>
      </c>
    </row>
    <row r="1735" spans="1:12">
      <c r="A1735" s="229">
        <v>30</v>
      </c>
      <c r="B1735" s="230" t="s">
        <v>1177</v>
      </c>
      <c r="C1735" s="230" t="s">
        <v>134</v>
      </c>
      <c r="D1735" s="231">
        <v>43356</v>
      </c>
      <c r="E1735" s="232">
        <v>2</v>
      </c>
      <c r="F1735" s="232">
        <v>11</v>
      </c>
      <c r="G1735" s="168">
        <v>819.36</v>
      </c>
      <c r="H1735" s="169">
        <v>147</v>
      </c>
      <c r="I1735" s="170">
        <v>7</v>
      </c>
      <c r="J1735" s="171">
        <v>28</v>
      </c>
      <c r="K1735" s="233">
        <v>5546.59</v>
      </c>
      <c r="L1735" s="234">
        <v>1020</v>
      </c>
    </row>
    <row r="1736" spans="1:12">
      <c r="A1736" s="229">
        <v>31</v>
      </c>
      <c r="B1736" s="230" t="s">
        <v>1184</v>
      </c>
      <c r="C1736" s="230" t="s">
        <v>132</v>
      </c>
      <c r="D1736" s="231">
        <v>43356</v>
      </c>
      <c r="E1736" s="232">
        <v>1</v>
      </c>
      <c r="F1736" s="232">
        <v>4</v>
      </c>
      <c r="G1736" s="168">
        <v>811.5</v>
      </c>
      <c r="H1736" s="169">
        <v>160</v>
      </c>
      <c r="I1736" s="170">
        <v>1</v>
      </c>
      <c r="J1736" s="171">
        <v>3</v>
      </c>
      <c r="K1736" s="233">
        <v>1464.5</v>
      </c>
      <c r="L1736" s="234">
        <v>314</v>
      </c>
    </row>
    <row r="1737" spans="1:12" ht="25.5">
      <c r="A1737" s="229">
        <v>32</v>
      </c>
      <c r="B1737" s="230" t="s">
        <v>1178</v>
      </c>
      <c r="C1737" s="230" t="s">
        <v>28</v>
      </c>
      <c r="D1737" s="231">
        <v>43356</v>
      </c>
      <c r="E1737" s="232">
        <v>2</v>
      </c>
      <c r="F1737" s="232">
        <v>11</v>
      </c>
      <c r="G1737" s="168">
        <v>597.5</v>
      </c>
      <c r="H1737" s="169">
        <v>129</v>
      </c>
      <c r="I1737" s="170">
        <v>1</v>
      </c>
      <c r="J1737" s="171">
        <v>15</v>
      </c>
      <c r="K1737" s="233">
        <v>2932</v>
      </c>
      <c r="L1737" s="234">
        <v>790</v>
      </c>
    </row>
    <row r="1738" spans="1:12">
      <c r="A1738" s="229">
        <v>33</v>
      </c>
      <c r="B1738" s="230" t="s">
        <v>1182</v>
      </c>
      <c r="C1738" s="230" t="s">
        <v>132</v>
      </c>
      <c r="D1738" s="231">
        <v>43357</v>
      </c>
      <c r="E1738" s="232">
        <v>1</v>
      </c>
      <c r="F1738" s="232">
        <v>3</v>
      </c>
      <c r="G1738" s="168">
        <v>585</v>
      </c>
      <c r="H1738" s="169">
        <v>126</v>
      </c>
      <c r="I1738" s="170">
        <v>1</v>
      </c>
      <c r="J1738" s="171">
        <v>5</v>
      </c>
      <c r="K1738" s="233">
        <v>1377.5</v>
      </c>
      <c r="L1738" s="234">
        <v>309</v>
      </c>
    </row>
    <row r="1739" spans="1:12">
      <c r="A1739" s="229">
        <v>34</v>
      </c>
      <c r="B1739" s="230" t="s">
        <v>1155</v>
      </c>
      <c r="C1739" s="230" t="s">
        <v>28</v>
      </c>
      <c r="D1739" s="231">
        <v>43349</v>
      </c>
      <c r="E1739" s="232">
        <v>3</v>
      </c>
      <c r="F1739" s="232">
        <v>17</v>
      </c>
      <c r="G1739" s="168">
        <v>393.45</v>
      </c>
      <c r="H1739" s="169">
        <v>69</v>
      </c>
      <c r="I1739" s="170">
        <v>2</v>
      </c>
      <c r="J1739" s="171">
        <v>8</v>
      </c>
      <c r="K1739" s="233">
        <v>16343.57</v>
      </c>
      <c r="L1739" s="234">
        <v>3103</v>
      </c>
    </row>
    <row r="1740" spans="1:12">
      <c r="A1740" s="229">
        <v>35</v>
      </c>
      <c r="B1740" s="230" t="s">
        <v>1180</v>
      </c>
      <c r="C1740" s="230" t="s">
        <v>372</v>
      </c>
      <c r="D1740" s="231">
        <v>20548</v>
      </c>
      <c r="E1740" s="232">
        <v>1</v>
      </c>
      <c r="F1740" s="232">
        <v>3</v>
      </c>
      <c r="G1740" s="168">
        <v>369.5</v>
      </c>
      <c r="H1740" s="169">
        <v>80</v>
      </c>
      <c r="I1740" s="170">
        <v>1</v>
      </c>
      <c r="J1740" s="171">
        <v>5</v>
      </c>
      <c r="K1740" s="233">
        <v>1496</v>
      </c>
      <c r="L1740" s="234">
        <v>308</v>
      </c>
    </row>
    <row r="1741" spans="1:12">
      <c r="A1741" s="229">
        <v>36</v>
      </c>
      <c r="B1741" s="230" t="s">
        <v>1103</v>
      </c>
      <c r="C1741" s="230" t="s">
        <v>293</v>
      </c>
      <c r="D1741" s="231">
        <v>43342</v>
      </c>
      <c r="E1741" s="232">
        <v>4</v>
      </c>
      <c r="F1741" s="232">
        <v>25</v>
      </c>
      <c r="G1741" s="168">
        <v>356.2</v>
      </c>
      <c r="H1741" s="169">
        <v>64</v>
      </c>
      <c r="I1741" s="170">
        <v>6</v>
      </c>
      <c r="J1741" s="171">
        <v>10</v>
      </c>
      <c r="K1741" s="233">
        <v>34514.510000000198</v>
      </c>
      <c r="L1741" s="234">
        <v>6794</v>
      </c>
    </row>
    <row r="1742" spans="1:12">
      <c r="A1742" s="229">
        <v>37</v>
      </c>
      <c r="B1742" s="230" t="s">
        <v>1181</v>
      </c>
      <c r="C1742" s="230" t="s">
        <v>132</v>
      </c>
      <c r="D1742" s="231">
        <v>19862</v>
      </c>
      <c r="E1742" s="232">
        <v>1</v>
      </c>
      <c r="F1742" s="232">
        <v>2</v>
      </c>
      <c r="G1742" s="168">
        <v>339</v>
      </c>
      <c r="H1742" s="169">
        <v>76</v>
      </c>
      <c r="I1742" s="170">
        <v>1</v>
      </c>
      <c r="J1742" s="171">
        <v>5</v>
      </c>
      <c r="K1742" s="233">
        <v>1060</v>
      </c>
      <c r="L1742" s="234">
        <v>230</v>
      </c>
    </row>
    <row r="1743" spans="1:12">
      <c r="A1743" s="229">
        <v>38</v>
      </c>
      <c r="B1743" s="230" t="s">
        <v>1014</v>
      </c>
      <c r="C1743" s="230" t="s">
        <v>29</v>
      </c>
      <c r="D1743" s="231">
        <v>43314</v>
      </c>
      <c r="E1743" s="232">
        <v>8</v>
      </c>
      <c r="F1743" s="232">
        <v>53</v>
      </c>
      <c r="G1743" s="168">
        <v>287.39999999999998</v>
      </c>
      <c r="H1743" s="169">
        <v>50</v>
      </c>
      <c r="I1743" s="170">
        <v>4</v>
      </c>
      <c r="J1743" s="171">
        <v>6</v>
      </c>
      <c r="K1743" s="233">
        <v>49043.380000000099</v>
      </c>
      <c r="L1743" s="234">
        <v>9792</v>
      </c>
    </row>
    <row r="1744" spans="1:12">
      <c r="A1744" s="229">
        <v>39</v>
      </c>
      <c r="B1744" s="230" t="s">
        <v>803</v>
      </c>
      <c r="C1744" s="230" t="s">
        <v>804</v>
      </c>
      <c r="D1744" s="231">
        <v>43272</v>
      </c>
      <c r="E1744" s="232">
        <v>14</v>
      </c>
      <c r="F1744" s="232">
        <v>93</v>
      </c>
      <c r="G1744" s="168">
        <v>260.10000000000002</v>
      </c>
      <c r="H1744" s="169">
        <v>53</v>
      </c>
      <c r="I1744" s="170">
        <v>2</v>
      </c>
      <c r="J1744" s="171">
        <v>6</v>
      </c>
      <c r="K1744" s="233">
        <v>82202.169999999896</v>
      </c>
      <c r="L1744" s="234">
        <v>14508</v>
      </c>
    </row>
    <row r="1745" spans="1:12">
      <c r="A1745" s="229">
        <v>40</v>
      </c>
      <c r="B1745" s="230" t="s">
        <v>1179</v>
      </c>
      <c r="C1745" s="230" t="s">
        <v>551</v>
      </c>
      <c r="D1745" s="231">
        <v>43356</v>
      </c>
      <c r="E1745" s="232">
        <v>2</v>
      </c>
      <c r="F1745" s="232">
        <v>11</v>
      </c>
      <c r="G1745" s="168">
        <v>241.45</v>
      </c>
      <c r="H1745" s="169">
        <v>43</v>
      </c>
      <c r="I1745" s="170">
        <v>3</v>
      </c>
      <c r="J1745" s="171">
        <v>10</v>
      </c>
      <c r="K1745" s="233">
        <v>2338.15</v>
      </c>
      <c r="L1745" s="234">
        <v>551</v>
      </c>
    </row>
    <row r="1746" spans="1:12">
      <c r="A1746" s="175"/>
      <c r="B1746" s="177"/>
      <c r="C1746" s="177" t="s">
        <v>127</v>
      </c>
      <c r="D1746" s="173" t="s">
        <v>127</v>
      </c>
      <c r="E1746" s="174" t="s">
        <v>127</v>
      </c>
      <c r="F1746" s="175" t="s">
        <v>127</v>
      </c>
      <c r="G1746" s="176" t="s">
        <v>127</v>
      </c>
      <c r="H1746" s="175" t="s">
        <v>127</v>
      </c>
      <c r="I1746" s="177" t="s">
        <v>127</v>
      </c>
      <c r="J1746" s="178" t="s">
        <v>127</v>
      </c>
      <c r="K1746" s="174" t="s">
        <v>127</v>
      </c>
      <c r="L1746" s="175" t="s">
        <v>127</v>
      </c>
    </row>
    <row r="1747" spans="1:12">
      <c r="A1747" s="561" t="s">
        <v>1234</v>
      </c>
      <c r="B1747" s="561"/>
      <c r="C1747" s="172"/>
      <c r="D1747" s="173"/>
      <c r="E1747" s="174"/>
      <c r="F1747" s="175"/>
      <c r="G1747" s="176"/>
      <c r="H1747" s="175"/>
      <c r="I1747" s="177"/>
      <c r="J1747" s="41"/>
      <c r="K1747" s="174"/>
      <c r="L1747" s="175"/>
    </row>
    <row r="1748" spans="1:12" ht="15.75">
      <c r="A1748" s="560" t="s">
        <v>1256</v>
      </c>
      <c r="B1748" s="560"/>
      <c r="C1748" s="560"/>
      <c r="D1748" s="560"/>
      <c r="E1748" s="560"/>
      <c r="F1748" s="560"/>
      <c r="G1748" s="560"/>
      <c r="H1748" s="560"/>
      <c r="I1748" s="560"/>
      <c r="J1748" s="560"/>
      <c r="K1748" s="560"/>
      <c r="L1748" s="560"/>
    </row>
    <row r="1749" spans="1:12" ht="15">
      <c r="A1749" s="165"/>
      <c r="B1749" s="165"/>
      <c r="C1749" s="165"/>
      <c r="D1749" s="165"/>
      <c r="E1749" s="166"/>
      <c r="F1749" s="166"/>
      <c r="G1749" s="166"/>
      <c r="H1749" s="166"/>
      <c r="I1749" s="165"/>
      <c r="J1749" s="167"/>
      <c r="K1749" s="165"/>
      <c r="L1749" s="165"/>
    </row>
    <row r="1750" spans="1:12">
      <c r="A1750" s="562" t="s">
        <v>250</v>
      </c>
      <c r="B1750" s="562"/>
      <c r="C1750" s="562"/>
      <c r="D1750" s="562"/>
      <c r="E1750" s="563" t="s">
        <v>14</v>
      </c>
      <c r="F1750" s="563"/>
      <c r="G1750" s="564" t="s">
        <v>982</v>
      </c>
      <c r="H1750" s="564"/>
      <c r="I1750" s="564"/>
      <c r="J1750" s="564"/>
      <c r="K1750" s="565" t="s">
        <v>248</v>
      </c>
      <c r="L1750" s="565"/>
    </row>
    <row r="1751" spans="1:12" ht="24">
      <c r="A1751" s="490" t="s">
        <v>9</v>
      </c>
      <c r="B1751" s="148" t="s">
        <v>246</v>
      </c>
      <c r="C1751" s="148" t="s">
        <v>247</v>
      </c>
      <c r="D1751" s="235" t="s">
        <v>16</v>
      </c>
      <c r="E1751" s="491" t="s">
        <v>18</v>
      </c>
      <c r="F1751" s="491" t="s">
        <v>17</v>
      </c>
      <c r="G1751" s="151" t="s">
        <v>19</v>
      </c>
      <c r="H1751" s="152" t="s">
        <v>4</v>
      </c>
      <c r="I1751" s="236" t="s">
        <v>8</v>
      </c>
      <c r="J1751" s="154" t="s">
        <v>20</v>
      </c>
      <c r="K1751" s="492" t="s">
        <v>19</v>
      </c>
      <c r="L1751" s="490" t="s">
        <v>4</v>
      </c>
    </row>
    <row r="1752" spans="1:12">
      <c r="A1752" s="187">
        <v>1</v>
      </c>
      <c r="B1752" s="188" t="s">
        <v>1238</v>
      </c>
      <c r="C1752" s="188" t="s">
        <v>28</v>
      </c>
      <c r="D1752" s="189">
        <v>43370</v>
      </c>
      <c r="E1752" s="190">
        <v>1</v>
      </c>
      <c r="F1752" s="190">
        <v>4</v>
      </c>
      <c r="G1752" s="168">
        <v>79509.7</v>
      </c>
      <c r="H1752" s="169">
        <v>14699</v>
      </c>
      <c r="I1752" s="170">
        <v>39</v>
      </c>
      <c r="J1752" s="171">
        <v>498</v>
      </c>
      <c r="K1752" s="191">
        <v>79509.699999999895</v>
      </c>
      <c r="L1752" s="192">
        <v>14699</v>
      </c>
    </row>
    <row r="1753" spans="1:12">
      <c r="A1753" s="229">
        <v>2</v>
      </c>
      <c r="B1753" s="230" t="s">
        <v>1143</v>
      </c>
      <c r="C1753" s="230" t="s">
        <v>28</v>
      </c>
      <c r="D1753" s="231">
        <v>43349</v>
      </c>
      <c r="E1753" s="232">
        <v>4</v>
      </c>
      <c r="F1753" s="232">
        <v>25</v>
      </c>
      <c r="G1753" s="168">
        <v>74258.55</v>
      </c>
      <c r="H1753" s="169">
        <v>13257</v>
      </c>
      <c r="I1753" s="170">
        <v>54</v>
      </c>
      <c r="J1753" s="171">
        <v>697</v>
      </c>
      <c r="K1753" s="233">
        <v>1504010.75999999</v>
      </c>
      <c r="L1753" s="234">
        <v>263757</v>
      </c>
    </row>
    <row r="1754" spans="1:12">
      <c r="A1754" s="229">
        <v>3</v>
      </c>
      <c r="B1754" s="230" t="s">
        <v>1215</v>
      </c>
      <c r="C1754" s="230" t="s">
        <v>28</v>
      </c>
      <c r="D1754" s="231">
        <v>43363</v>
      </c>
      <c r="E1754" s="232">
        <v>2</v>
      </c>
      <c r="F1754" s="232">
        <v>11</v>
      </c>
      <c r="G1754" s="168">
        <v>53868</v>
      </c>
      <c r="H1754" s="169">
        <v>10021</v>
      </c>
      <c r="I1754" s="170">
        <v>69</v>
      </c>
      <c r="J1754" s="171">
        <v>671</v>
      </c>
      <c r="K1754" s="233">
        <v>159815.4</v>
      </c>
      <c r="L1754" s="234">
        <v>29998</v>
      </c>
    </row>
    <row r="1755" spans="1:12">
      <c r="A1755" s="187">
        <v>4</v>
      </c>
      <c r="B1755" s="188" t="s">
        <v>1240</v>
      </c>
      <c r="C1755" s="188" t="s">
        <v>169</v>
      </c>
      <c r="D1755" s="189">
        <v>43370</v>
      </c>
      <c r="E1755" s="190">
        <v>1</v>
      </c>
      <c r="F1755" s="190">
        <v>4</v>
      </c>
      <c r="G1755" s="168">
        <v>51246.48</v>
      </c>
      <c r="H1755" s="169">
        <v>9527</v>
      </c>
      <c r="I1755" s="170">
        <v>51</v>
      </c>
      <c r="J1755" s="171">
        <v>691</v>
      </c>
      <c r="K1755" s="191">
        <v>51246.48</v>
      </c>
      <c r="L1755" s="192">
        <v>9527</v>
      </c>
    </row>
    <row r="1756" spans="1:12">
      <c r="A1756" s="229">
        <v>5</v>
      </c>
      <c r="B1756" s="230" t="s">
        <v>1174</v>
      </c>
      <c r="C1756" s="230" t="s">
        <v>138</v>
      </c>
      <c r="D1756" s="231">
        <v>43356</v>
      </c>
      <c r="E1756" s="232">
        <v>3</v>
      </c>
      <c r="F1756" s="232">
        <v>18</v>
      </c>
      <c r="G1756" s="168">
        <v>45629.31</v>
      </c>
      <c r="H1756" s="169">
        <v>7271</v>
      </c>
      <c r="I1756" s="170">
        <v>60</v>
      </c>
      <c r="J1756" s="171">
        <v>552</v>
      </c>
      <c r="K1756" s="233">
        <v>351988.30000000203</v>
      </c>
      <c r="L1756" s="234">
        <v>58416</v>
      </c>
    </row>
    <row r="1757" spans="1:12">
      <c r="A1757" s="229">
        <v>6</v>
      </c>
      <c r="B1757" s="230" t="s">
        <v>1209</v>
      </c>
      <c r="C1757" s="230" t="s">
        <v>1161</v>
      </c>
      <c r="D1757" s="231">
        <v>43356</v>
      </c>
      <c r="E1757" s="232">
        <v>3</v>
      </c>
      <c r="F1757" s="232">
        <v>18</v>
      </c>
      <c r="G1757" s="168">
        <v>42372.29</v>
      </c>
      <c r="H1757" s="169">
        <v>7716</v>
      </c>
      <c r="I1757" s="170">
        <v>35</v>
      </c>
      <c r="J1757" s="171">
        <v>388</v>
      </c>
      <c r="K1757" s="233">
        <v>273444.70000000199</v>
      </c>
      <c r="L1757" s="234">
        <v>50271</v>
      </c>
    </row>
    <row r="1758" spans="1:12">
      <c r="A1758" s="187">
        <v>7</v>
      </c>
      <c r="B1758" s="188" t="s">
        <v>1242</v>
      </c>
      <c r="C1758" s="188" t="s">
        <v>28</v>
      </c>
      <c r="D1758" s="189">
        <v>43370</v>
      </c>
      <c r="E1758" s="190">
        <v>1</v>
      </c>
      <c r="F1758" s="190">
        <v>4</v>
      </c>
      <c r="G1758" s="168">
        <v>40165.01</v>
      </c>
      <c r="H1758" s="169">
        <v>7388</v>
      </c>
      <c r="I1758" s="170">
        <v>20</v>
      </c>
      <c r="J1758" s="171">
        <v>276</v>
      </c>
      <c r="K1758" s="191">
        <v>40165.0099999999</v>
      </c>
      <c r="L1758" s="192">
        <v>7388</v>
      </c>
    </row>
    <row r="1759" spans="1:12">
      <c r="A1759" s="229">
        <v>8</v>
      </c>
      <c r="B1759" s="230" t="s">
        <v>1216</v>
      </c>
      <c r="C1759" s="230" t="s">
        <v>28</v>
      </c>
      <c r="D1759" s="231">
        <v>43363</v>
      </c>
      <c r="E1759" s="232">
        <v>2</v>
      </c>
      <c r="F1759" s="232">
        <v>11</v>
      </c>
      <c r="G1759" s="168">
        <v>39766</v>
      </c>
      <c r="H1759" s="169">
        <v>7349</v>
      </c>
      <c r="I1759" s="170">
        <v>45</v>
      </c>
      <c r="J1759" s="171">
        <v>447</v>
      </c>
      <c r="K1759" s="233">
        <v>129535.53</v>
      </c>
      <c r="L1759" s="234">
        <v>24080</v>
      </c>
    </row>
    <row r="1760" spans="1:12">
      <c r="A1760" s="187">
        <v>9</v>
      </c>
      <c r="B1760" s="188" t="s">
        <v>1244</v>
      </c>
      <c r="C1760" s="188" t="s">
        <v>597</v>
      </c>
      <c r="D1760" s="189">
        <v>43370</v>
      </c>
      <c r="E1760" s="190">
        <v>1</v>
      </c>
      <c r="F1760" s="190">
        <v>4</v>
      </c>
      <c r="G1760" s="168">
        <v>23101.119999999999</v>
      </c>
      <c r="H1760" s="169">
        <v>4194</v>
      </c>
      <c r="I1760" s="170">
        <v>29</v>
      </c>
      <c r="J1760" s="171">
        <v>399</v>
      </c>
      <c r="K1760" s="191">
        <v>23101.119999999999</v>
      </c>
      <c r="L1760" s="192">
        <v>4194</v>
      </c>
    </row>
    <row r="1761" spans="1:12">
      <c r="A1761" s="229">
        <v>10</v>
      </c>
      <c r="B1761" s="230" t="s">
        <v>983</v>
      </c>
      <c r="C1761" s="230" t="s">
        <v>28</v>
      </c>
      <c r="D1761" s="231">
        <v>43307</v>
      </c>
      <c r="E1761" s="232">
        <v>10</v>
      </c>
      <c r="F1761" s="232">
        <v>67</v>
      </c>
      <c r="G1761" s="168">
        <v>19080.04</v>
      </c>
      <c r="H1761" s="169">
        <v>3717</v>
      </c>
      <c r="I1761" s="170">
        <v>42</v>
      </c>
      <c r="J1761" s="171">
        <v>182</v>
      </c>
      <c r="K1761" s="233">
        <v>2212673.49999998</v>
      </c>
      <c r="L1761" s="234">
        <v>434486</v>
      </c>
    </row>
    <row r="1762" spans="1:12">
      <c r="A1762" s="187">
        <v>11</v>
      </c>
      <c r="B1762" s="188" t="s">
        <v>1247</v>
      </c>
      <c r="C1762" s="188" t="s">
        <v>28</v>
      </c>
      <c r="D1762" s="189">
        <v>43370</v>
      </c>
      <c r="E1762" s="190">
        <v>1</v>
      </c>
      <c r="F1762" s="190">
        <v>4</v>
      </c>
      <c r="G1762" s="168">
        <v>18726.25</v>
      </c>
      <c r="H1762" s="169">
        <v>3405</v>
      </c>
      <c r="I1762" s="170">
        <v>29</v>
      </c>
      <c r="J1762" s="171">
        <v>353</v>
      </c>
      <c r="K1762" s="191">
        <v>18726.25</v>
      </c>
      <c r="L1762" s="192">
        <v>3405</v>
      </c>
    </row>
    <row r="1763" spans="1:12">
      <c r="A1763" s="229">
        <v>12</v>
      </c>
      <c r="B1763" s="230" t="s">
        <v>1175</v>
      </c>
      <c r="C1763" s="230" t="s">
        <v>28</v>
      </c>
      <c r="D1763" s="231">
        <v>43356</v>
      </c>
      <c r="E1763" s="232">
        <v>3</v>
      </c>
      <c r="F1763" s="232">
        <v>18</v>
      </c>
      <c r="G1763" s="168">
        <v>12968.31</v>
      </c>
      <c r="H1763" s="169">
        <v>2335</v>
      </c>
      <c r="I1763" s="170">
        <v>24</v>
      </c>
      <c r="J1763" s="171">
        <v>166</v>
      </c>
      <c r="K1763" s="233">
        <v>135999.67999999999</v>
      </c>
      <c r="L1763" s="234">
        <v>24909</v>
      </c>
    </row>
    <row r="1764" spans="1:12">
      <c r="A1764" s="229">
        <v>13</v>
      </c>
      <c r="B1764" s="230" t="s">
        <v>1074</v>
      </c>
      <c r="C1764" s="230" t="s">
        <v>133</v>
      </c>
      <c r="D1764" s="231">
        <v>43335</v>
      </c>
      <c r="E1764" s="232">
        <v>6</v>
      </c>
      <c r="F1764" s="232">
        <v>39</v>
      </c>
      <c r="G1764" s="168">
        <v>12551.64</v>
      </c>
      <c r="H1764" s="169">
        <v>2437</v>
      </c>
      <c r="I1764" s="170">
        <v>23</v>
      </c>
      <c r="J1764" s="171">
        <v>129</v>
      </c>
      <c r="K1764" s="233">
        <v>1256318.7099999799</v>
      </c>
      <c r="L1764" s="234">
        <v>223345</v>
      </c>
    </row>
    <row r="1765" spans="1:12">
      <c r="A1765" s="229">
        <v>14</v>
      </c>
      <c r="B1765" s="230" t="s">
        <v>1152</v>
      </c>
      <c r="C1765" s="230" t="s">
        <v>28</v>
      </c>
      <c r="D1765" s="231">
        <v>43349</v>
      </c>
      <c r="E1765" s="232">
        <v>4</v>
      </c>
      <c r="F1765" s="232">
        <v>25</v>
      </c>
      <c r="G1765" s="168">
        <v>9211.51</v>
      </c>
      <c r="H1765" s="169">
        <v>1659</v>
      </c>
      <c r="I1765" s="170">
        <v>13</v>
      </c>
      <c r="J1765" s="171">
        <v>81</v>
      </c>
      <c r="K1765" s="233">
        <v>189758.96000000101</v>
      </c>
      <c r="L1765" s="234">
        <v>34945</v>
      </c>
    </row>
    <row r="1766" spans="1:12">
      <c r="A1766" s="229">
        <v>15</v>
      </c>
      <c r="B1766" s="230" t="s">
        <v>1151</v>
      </c>
      <c r="C1766" s="230" t="s">
        <v>28</v>
      </c>
      <c r="D1766" s="231">
        <v>43349</v>
      </c>
      <c r="E1766" s="232">
        <v>4</v>
      </c>
      <c r="F1766" s="232">
        <v>25</v>
      </c>
      <c r="G1766" s="168">
        <v>7409.61</v>
      </c>
      <c r="H1766" s="169">
        <v>1439</v>
      </c>
      <c r="I1766" s="170">
        <v>11</v>
      </c>
      <c r="J1766" s="171">
        <v>65</v>
      </c>
      <c r="K1766" s="233">
        <v>188662.61</v>
      </c>
      <c r="L1766" s="234">
        <v>34731</v>
      </c>
    </row>
    <row r="1767" spans="1:12">
      <c r="A1767" s="229">
        <v>16</v>
      </c>
      <c r="B1767" s="230" t="s">
        <v>1153</v>
      </c>
      <c r="C1767" s="230" t="s">
        <v>400</v>
      </c>
      <c r="D1767" s="231">
        <v>43349</v>
      </c>
      <c r="E1767" s="232">
        <v>4</v>
      </c>
      <c r="F1767" s="232">
        <v>25</v>
      </c>
      <c r="G1767" s="168">
        <v>7047.52</v>
      </c>
      <c r="H1767" s="169">
        <v>1422</v>
      </c>
      <c r="I1767" s="170">
        <v>27</v>
      </c>
      <c r="J1767" s="171">
        <v>82</v>
      </c>
      <c r="K1767" s="233">
        <v>118551.53</v>
      </c>
      <c r="L1767" s="234">
        <v>23890</v>
      </c>
    </row>
    <row r="1768" spans="1:12">
      <c r="A1768" s="229">
        <v>17</v>
      </c>
      <c r="B1768" s="230" t="s">
        <v>1218</v>
      </c>
      <c r="C1768" s="230" t="s">
        <v>35</v>
      </c>
      <c r="D1768" s="231">
        <v>43363</v>
      </c>
      <c r="E1768" s="232">
        <v>2</v>
      </c>
      <c r="F1768" s="232">
        <v>11</v>
      </c>
      <c r="G1768" s="168">
        <v>6874.58</v>
      </c>
      <c r="H1768" s="169">
        <v>1193</v>
      </c>
      <c r="I1768" s="170">
        <v>11</v>
      </c>
      <c r="J1768" s="171">
        <v>82</v>
      </c>
      <c r="K1768" s="233">
        <v>23271.47</v>
      </c>
      <c r="L1768" s="234">
        <v>4271</v>
      </c>
    </row>
    <row r="1769" spans="1:12">
      <c r="A1769" s="229">
        <v>18</v>
      </c>
      <c r="B1769" s="230" t="s">
        <v>1223</v>
      </c>
      <c r="C1769" s="230" t="s">
        <v>134</v>
      </c>
      <c r="D1769" s="231">
        <v>43363</v>
      </c>
      <c r="E1769" s="232">
        <v>2</v>
      </c>
      <c r="F1769" s="232">
        <v>11</v>
      </c>
      <c r="G1769" s="168">
        <v>4931.49</v>
      </c>
      <c r="H1769" s="169">
        <v>989</v>
      </c>
      <c r="I1769" s="170">
        <v>19</v>
      </c>
      <c r="J1769" s="171">
        <v>72</v>
      </c>
      <c r="K1769" s="233">
        <v>11367.45</v>
      </c>
      <c r="L1769" s="234">
        <v>2256</v>
      </c>
    </row>
    <row r="1770" spans="1:12">
      <c r="A1770" s="229">
        <v>19</v>
      </c>
      <c r="B1770" s="230" t="s">
        <v>1225</v>
      </c>
      <c r="C1770" s="230" t="s">
        <v>132</v>
      </c>
      <c r="D1770" s="231">
        <v>43363</v>
      </c>
      <c r="E1770" s="232">
        <v>2</v>
      </c>
      <c r="F1770" s="232">
        <v>11</v>
      </c>
      <c r="G1770" s="168">
        <v>3309.43</v>
      </c>
      <c r="H1770" s="169">
        <v>617</v>
      </c>
      <c r="I1770" s="170">
        <v>11</v>
      </c>
      <c r="J1770" s="171">
        <v>67</v>
      </c>
      <c r="K1770" s="233">
        <v>11134.99</v>
      </c>
      <c r="L1770" s="234">
        <v>2186</v>
      </c>
    </row>
    <row r="1771" spans="1:12">
      <c r="A1771" s="229">
        <v>20</v>
      </c>
      <c r="B1771" s="230" t="s">
        <v>1227</v>
      </c>
      <c r="C1771" s="230" t="s">
        <v>1230</v>
      </c>
      <c r="D1771" s="231">
        <v>43363</v>
      </c>
      <c r="E1771" s="232">
        <v>2</v>
      </c>
      <c r="F1771" s="232">
        <v>11</v>
      </c>
      <c r="G1771" s="168">
        <v>2690.41</v>
      </c>
      <c r="H1771" s="169">
        <v>468</v>
      </c>
      <c r="I1771" s="170">
        <v>8</v>
      </c>
      <c r="J1771" s="171">
        <v>43</v>
      </c>
      <c r="K1771" s="233">
        <v>10290.209999999999</v>
      </c>
      <c r="L1771" s="234">
        <v>1870</v>
      </c>
    </row>
    <row r="1772" spans="1:12">
      <c r="A1772" s="229">
        <v>21</v>
      </c>
      <c r="B1772" s="230" t="s">
        <v>1220</v>
      </c>
      <c r="C1772" s="230" t="s">
        <v>28</v>
      </c>
      <c r="D1772" s="231">
        <v>43363</v>
      </c>
      <c r="E1772" s="232">
        <v>2</v>
      </c>
      <c r="F1772" s="232">
        <v>11</v>
      </c>
      <c r="G1772" s="168">
        <v>2525.73</v>
      </c>
      <c r="H1772" s="169">
        <v>448</v>
      </c>
      <c r="I1772" s="170">
        <v>13</v>
      </c>
      <c r="J1772" s="171">
        <v>44</v>
      </c>
      <c r="K1772" s="233">
        <v>13836.1</v>
      </c>
      <c r="L1772" s="234">
        <v>2487</v>
      </c>
    </row>
    <row r="1773" spans="1:12">
      <c r="A1773" s="229">
        <v>22</v>
      </c>
      <c r="B1773" s="230" t="s">
        <v>1100</v>
      </c>
      <c r="C1773" s="230" t="s">
        <v>1101</v>
      </c>
      <c r="D1773" s="231">
        <v>43342</v>
      </c>
      <c r="E1773" s="232">
        <v>5</v>
      </c>
      <c r="F1773" s="232">
        <v>32</v>
      </c>
      <c r="G1773" s="168">
        <v>2367.33</v>
      </c>
      <c r="H1773" s="169">
        <v>475</v>
      </c>
      <c r="I1773" s="170">
        <v>7</v>
      </c>
      <c r="J1773" s="171">
        <v>17</v>
      </c>
      <c r="K1773" s="233">
        <v>288082.71000000101</v>
      </c>
      <c r="L1773" s="234">
        <v>53989</v>
      </c>
    </row>
    <row r="1774" spans="1:12">
      <c r="A1774" s="229">
        <v>23</v>
      </c>
      <c r="B1774" s="230" t="s">
        <v>1099</v>
      </c>
      <c r="C1774" s="230" t="s">
        <v>28</v>
      </c>
      <c r="D1774" s="231">
        <v>43342</v>
      </c>
      <c r="E1774" s="232">
        <v>5</v>
      </c>
      <c r="F1774" s="232">
        <v>32</v>
      </c>
      <c r="G1774" s="168">
        <v>2013.2</v>
      </c>
      <c r="H1774" s="169">
        <v>361</v>
      </c>
      <c r="I1774" s="170">
        <v>14</v>
      </c>
      <c r="J1774" s="171">
        <v>38</v>
      </c>
      <c r="K1774" s="233">
        <v>313514.45000000199</v>
      </c>
      <c r="L1774" s="234">
        <v>55613</v>
      </c>
    </row>
    <row r="1775" spans="1:12">
      <c r="A1775" s="229">
        <v>24</v>
      </c>
      <c r="B1775" s="230" t="s">
        <v>1008</v>
      </c>
      <c r="C1775" s="230" t="s">
        <v>28</v>
      </c>
      <c r="D1775" s="231">
        <v>43314</v>
      </c>
      <c r="E1775" s="232">
        <v>9</v>
      </c>
      <c r="F1775" s="232">
        <v>60</v>
      </c>
      <c r="G1775" s="168">
        <v>1669.88</v>
      </c>
      <c r="H1775" s="169">
        <v>329</v>
      </c>
      <c r="I1775" s="170">
        <v>7</v>
      </c>
      <c r="J1775" s="171">
        <v>15</v>
      </c>
      <c r="K1775" s="233">
        <v>1760828.57</v>
      </c>
      <c r="L1775" s="234">
        <v>307415</v>
      </c>
    </row>
    <row r="1776" spans="1:12">
      <c r="A1776" s="187">
        <v>25</v>
      </c>
      <c r="B1776" s="188" t="s">
        <v>1249</v>
      </c>
      <c r="C1776" s="188" t="s">
        <v>1250</v>
      </c>
      <c r="D1776" s="189">
        <v>43370</v>
      </c>
      <c r="E1776" s="190">
        <v>1</v>
      </c>
      <c r="F1776" s="190">
        <v>4</v>
      </c>
      <c r="G1776" s="168">
        <v>1575.01</v>
      </c>
      <c r="H1776" s="169">
        <v>299</v>
      </c>
      <c r="I1776" s="170">
        <v>9</v>
      </c>
      <c r="J1776" s="171">
        <v>67</v>
      </c>
      <c r="K1776" s="191">
        <v>1575.01</v>
      </c>
      <c r="L1776" s="192">
        <v>299</v>
      </c>
    </row>
    <row r="1777" spans="1:12">
      <c r="A1777" s="229">
        <v>26</v>
      </c>
      <c r="B1777" s="230" t="s">
        <v>1077</v>
      </c>
      <c r="C1777" s="230" t="s">
        <v>1078</v>
      </c>
      <c r="D1777" s="231">
        <v>43335</v>
      </c>
      <c r="E1777" s="232">
        <v>6</v>
      </c>
      <c r="F1777" s="232">
        <v>39</v>
      </c>
      <c r="G1777" s="168">
        <v>1562.65</v>
      </c>
      <c r="H1777" s="169">
        <v>321</v>
      </c>
      <c r="I1777" s="170">
        <v>10</v>
      </c>
      <c r="J1777" s="171">
        <v>17</v>
      </c>
      <c r="K1777" s="233">
        <v>157581.50000000099</v>
      </c>
      <c r="L1777" s="234">
        <v>32026</v>
      </c>
    </row>
    <row r="1778" spans="1:12">
      <c r="A1778" s="229">
        <v>27</v>
      </c>
      <c r="B1778" s="230" t="s">
        <v>1076</v>
      </c>
      <c r="C1778" s="230" t="s">
        <v>132</v>
      </c>
      <c r="D1778" s="231">
        <v>43335</v>
      </c>
      <c r="E1778" s="232">
        <v>6</v>
      </c>
      <c r="F1778" s="232">
        <v>39</v>
      </c>
      <c r="G1778" s="168">
        <v>1373.57</v>
      </c>
      <c r="H1778" s="169">
        <v>239</v>
      </c>
      <c r="I1778" s="170">
        <v>6</v>
      </c>
      <c r="J1778" s="171">
        <v>17</v>
      </c>
      <c r="K1778" s="233">
        <v>151224.82999999999</v>
      </c>
      <c r="L1778" s="234">
        <v>27866</v>
      </c>
    </row>
    <row r="1779" spans="1:12">
      <c r="A1779" s="229">
        <v>28</v>
      </c>
      <c r="B1779" s="230" t="s">
        <v>1221</v>
      </c>
      <c r="C1779" s="230" t="s">
        <v>28</v>
      </c>
      <c r="D1779" s="231">
        <v>43363</v>
      </c>
      <c r="E1779" s="232">
        <v>2</v>
      </c>
      <c r="F1779" s="232">
        <v>11</v>
      </c>
      <c r="G1779" s="168">
        <v>1336.98</v>
      </c>
      <c r="H1779" s="169">
        <v>240</v>
      </c>
      <c r="I1779" s="170">
        <v>14</v>
      </c>
      <c r="J1779" s="171">
        <v>38</v>
      </c>
      <c r="K1779" s="233">
        <v>11203.92</v>
      </c>
      <c r="L1779" s="234">
        <v>2060</v>
      </c>
    </row>
    <row r="1780" spans="1:12">
      <c r="A1780" s="229">
        <v>29</v>
      </c>
      <c r="B1780" s="230" t="s">
        <v>1039</v>
      </c>
      <c r="C1780" s="230" t="s">
        <v>28</v>
      </c>
      <c r="D1780" s="231">
        <v>43321</v>
      </c>
      <c r="E1780" s="232">
        <v>8</v>
      </c>
      <c r="F1780" s="232">
        <v>53</v>
      </c>
      <c r="G1780" s="168">
        <v>1138.21</v>
      </c>
      <c r="H1780" s="169">
        <v>220</v>
      </c>
      <c r="I1780" s="170">
        <v>8</v>
      </c>
      <c r="J1780" s="171">
        <v>17</v>
      </c>
      <c r="K1780" s="233">
        <v>224880.6</v>
      </c>
      <c r="L1780" s="234">
        <v>44099</v>
      </c>
    </row>
    <row r="1781" spans="1:12">
      <c r="A1781" s="187">
        <v>30</v>
      </c>
      <c r="B1781" s="188" t="s">
        <v>1251</v>
      </c>
      <c r="C1781" s="188" t="s">
        <v>28</v>
      </c>
      <c r="D1781" s="189">
        <v>43370</v>
      </c>
      <c r="E1781" s="190">
        <v>1</v>
      </c>
      <c r="F1781" s="190">
        <v>4</v>
      </c>
      <c r="G1781" s="168">
        <v>1110.6600000000001</v>
      </c>
      <c r="H1781" s="169">
        <v>202</v>
      </c>
      <c r="I1781" s="170">
        <v>6</v>
      </c>
      <c r="J1781" s="171">
        <v>46</v>
      </c>
      <c r="K1781" s="191">
        <v>1110.6600000000001</v>
      </c>
      <c r="L1781" s="192">
        <v>202</v>
      </c>
    </row>
    <row r="1782" spans="1:12">
      <c r="A1782" s="187">
        <v>31</v>
      </c>
      <c r="B1782" s="188" t="s">
        <v>1252</v>
      </c>
      <c r="C1782" s="188" t="s">
        <v>1254</v>
      </c>
      <c r="D1782" s="189">
        <v>43370</v>
      </c>
      <c r="E1782" s="190">
        <v>1</v>
      </c>
      <c r="F1782" s="190">
        <v>4</v>
      </c>
      <c r="G1782" s="168">
        <v>720.5</v>
      </c>
      <c r="H1782" s="169">
        <v>159</v>
      </c>
      <c r="I1782" s="170">
        <v>3</v>
      </c>
      <c r="J1782" s="171">
        <v>23</v>
      </c>
      <c r="K1782" s="191">
        <v>720.5</v>
      </c>
      <c r="L1782" s="192">
        <v>159</v>
      </c>
    </row>
    <row r="1783" spans="1:12">
      <c r="A1783" s="229">
        <v>32</v>
      </c>
      <c r="B1783" s="230" t="s">
        <v>1255</v>
      </c>
      <c r="C1783" s="230" t="s">
        <v>150</v>
      </c>
      <c r="D1783" s="231">
        <v>43401</v>
      </c>
      <c r="E1783" s="232">
        <v>1</v>
      </c>
      <c r="F1783" s="232">
        <v>1</v>
      </c>
      <c r="G1783" s="168">
        <v>621.06000000000097</v>
      </c>
      <c r="H1783" s="169">
        <v>103</v>
      </c>
      <c r="I1783" s="170">
        <v>2</v>
      </c>
      <c r="J1783" s="171">
        <v>2</v>
      </c>
      <c r="K1783" s="233">
        <v>621.06000000000097</v>
      </c>
      <c r="L1783" s="234">
        <v>103</v>
      </c>
    </row>
    <row r="1784" spans="1:12">
      <c r="A1784" s="229">
        <v>33</v>
      </c>
      <c r="B1784" s="230" t="s">
        <v>826</v>
      </c>
      <c r="C1784" s="230" t="s">
        <v>28</v>
      </c>
      <c r="D1784" s="231">
        <v>43279</v>
      </c>
      <c r="E1784" s="232">
        <v>14</v>
      </c>
      <c r="F1784" s="232">
        <v>95</v>
      </c>
      <c r="G1784" s="168">
        <v>532.85</v>
      </c>
      <c r="H1784" s="169">
        <v>104</v>
      </c>
      <c r="I1784" s="170">
        <v>5</v>
      </c>
      <c r="J1784" s="171">
        <v>10</v>
      </c>
      <c r="K1784" s="233">
        <v>3185305.6599999601</v>
      </c>
      <c r="L1784" s="234">
        <v>604970</v>
      </c>
    </row>
    <row r="1785" spans="1:12" ht="25.5">
      <c r="A1785" s="229">
        <v>34</v>
      </c>
      <c r="B1785" s="230" t="s">
        <v>1178</v>
      </c>
      <c r="C1785" s="230" t="s">
        <v>28</v>
      </c>
      <c r="D1785" s="231">
        <v>43356</v>
      </c>
      <c r="E1785" s="232">
        <v>3</v>
      </c>
      <c r="F1785" s="232">
        <v>18</v>
      </c>
      <c r="G1785" s="168">
        <v>445.5</v>
      </c>
      <c r="H1785" s="169">
        <v>90</v>
      </c>
      <c r="I1785" s="170">
        <v>1</v>
      </c>
      <c r="J1785" s="171">
        <v>14</v>
      </c>
      <c r="K1785" s="233">
        <v>3699</v>
      </c>
      <c r="L1785" s="234">
        <v>953</v>
      </c>
    </row>
    <row r="1786" spans="1:12">
      <c r="A1786" s="229">
        <v>35</v>
      </c>
      <c r="B1786" s="230" t="s">
        <v>1053</v>
      </c>
      <c r="C1786" s="230" t="s">
        <v>28</v>
      </c>
      <c r="D1786" s="231">
        <v>43327</v>
      </c>
      <c r="E1786" s="232">
        <v>7</v>
      </c>
      <c r="F1786" s="232">
        <v>46</v>
      </c>
      <c r="G1786" s="168">
        <v>441.4</v>
      </c>
      <c r="H1786" s="169">
        <v>81</v>
      </c>
      <c r="I1786" s="170">
        <v>4</v>
      </c>
      <c r="J1786" s="171">
        <v>9</v>
      </c>
      <c r="K1786" s="233">
        <v>778729.78999999398</v>
      </c>
      <c r="L1786" s="234">
        <v>140021</v>
      </c>
    </row>
    <row r="1787" spans="1:12">
      <c r="A1787" s="229">
        <v>36</v>
      </c>
      <c r="B1787" s="230" t="s">
        <v>1184</v>
      </c>
      <c r="C1787" s="230" t="s">
        <v>132</v>
      </c>
      <c r="D1787" s="231">
        <v>43356</v>
      </c>
      <c r="E1787" s="232">
        <v>1</v>
      </c>
      <c r="F1787" s="232">
        <v>6</v>
      </c>
      <c r="G1787" s="168">
        <v>441</v>
      </c>
      <c r="H1787" s="169">
        <v>93</v>
      </c>
      <c r="I1787" s="170">
        <v>1</v>
      </c>
      <c r="J1787" s="171">
        <v>3</v>
      </c>
      <c r="K1787" s="233">
        <v>2277.5</v>
      </c>
      <c r="L1787" s="234">
        <v>493</v>
      </c>
    </row>
    <row r="1788" spans="1:12">
      <c r="A1788" s="229">
        <v>37</v>
      </c>
      <c r="B1788" s="230" t="s">
        <v>1180</v>
      </c>
      <c r="C1788" s="230" t="s">
        <v>372</v>
      </c>
      <c r="D1788" s="231">
        <v>20548</v>
      </c>
      <c r="E1788" s="232">
        <v>1</v>
      </c>
      <c r="F1788" s="232">
        <v>5</v>
      </c>
      <c r="G1788" s="168">
        <v>418.5</v>
      </c>
      <c r="H1788" s="169">
        <v>96</v>
      </c>
      <c r="I1788" s="170">
        <v>1</v>
      </c>
      <c r="J1788" s="171">
        <v>5</v>
      </c>
      <c r="K1788" s="233">
        <v>2188.5</v>
      </c>
      <c r="L1788" s="234">
        <v>466</v>
      </c>
    </row>
    <row r="1789" spans="1:12">
      <c r="A1789" s="229">
        <v>38</v>
      </c>
      <c r="B1789" s="230" t="s">
        <v>929</v>
      </c>
      <c r="C1789" s="230" t="s">
        <v>29</v>
      </c>
      <c r="D1789" s="231">
        <v>43300</v>
      </c>
      <c r="E1789" s="232">
        <v>11</v>
      </c>
      <c r="F1789" s="232">
        <v>73</v>
      </c>
      <c r="G1789" s="168">
        <v>313.95</v>
      </c>
      <c r="H1789" s="169">
        <v>52</v>
      </c>
      <c r="I1789" s="170">
        <v>3</v>
      </c>
      <c r="J1789" s="171">
        <v>4</v>
      </c>
      <c r="K1789" s="233">
        <v>1969976.09</v>
      </c>
      <c r="L1789" s="234">
        <v>360143</v>
      </c>
    </row>
    <row r="1790" spans="1:12">
      <c r="A1790" s="229">
        <v>39</v>
      </c>
      <c r="B1790" s="230" t="s">
        <v>1182</v>
      </c>
      <c r="C1790" s="230" t="s">
        <v>132</v>
      </c>
      <c r="D1790" s="231">
        <v>43357</v>
      </c>
      <c r="E1790" s="232">
        <v>1</v>
      </c>
      <c r="F1790" s="232">
        <v>4</v>
      </c>
      <c r="G1790" s="168">
        <v>257</v>
      </c>
      <c r="H1790" s="169">
        <v>61</v>
      </c>
      <c r="I1790" s="170">
        <v>1</v>
      </c>
      <c r="J1790" s="171">
        <v>5</v>
      </c>
      <c r="K1790" s="233">
        <v>1634.5</v>
      </c>
      <c r="L1790" s="234">
        <v>370</v>
      </c>
    </row>
    <row r="1791" spans="1:12">
      <c r="A1791" s="229">
        <v>40</v>
      </c>
      <c r="B1791" s="230" t="s">
        <v>1014</v>
      </c>
      <c r="C1791" s="230" t="s">
        <v>29</v>
      </c>
      <c r="D1791" s="231">
        <v>43314</v>
      </c>
      <c r="E1791" s="232">
        <v>9</v>
      </c>
      <c r="F1791" s="232">
        <v>60</v>
      </c>
      <c r="G1791" s="168">
        <v>241.7</v>
      </c>
      <c r="H1791" s="169">
        <v>46</v>
      </c>
      <c r="I1791" s="170">
        <v>2</v>
      </c>
      <c r="J1791" s="171">
        <v>6</v>
      </c>
      <c r="K1791" s="233">
        <v>49445.580000000104</v>
      </c>
      <c r="L1791" s="234">
        <v>9865</v>
      </c>
    </row>
    <row r="1792" spans="1:12">
      <c r="A1792" s="175"/>
      <c r="B1792" s="177"/>
      <c r="C1792" s="177" t="s">
        <v>127</v>
      </c>
      <c r="D1792" s="173" t="s">
        <v>127</v>
      </c>
      <c r="E1792" s="174" t="s">
        <v>127</v>
      </c>
      <c r="F1792" s="175" t="s">
        <v>127</v>
      </c>
      <c r="G1792" s="176" t="s">
        <v>127</v>
      </c>
      <c r="H1792" s="175" t="s">
        <v>127</v>
      </c>
      <c r="I1792" s="177" t="s">
        <v>127</v>
      </c>
      <c r="J1792" s="178" t="s">
        <v>127</v>
      </c>
      <c r="K1792" s="174" t="s">
        <v>127</v>
      </c>
      <c r="L1792" s="175" t="s">
        <v>127</v>
      </c>
    </row>
    <row r="1793" spans="1:12">
      <c r="A1793" s="561" t="s">
        <v>1257</v>
      </c>
      <c r="B1793" s="561"/>
      <c r="C1793" s="172"/>
      <c r="D1793" s="173"/>
      <c r="E1793" s="174"/>
      <c r="F1793" s="175"/>
      <c r="G1793" s="176"/>
      <c r="H1793" s="175"/>
      <c r="I1793" s="177"/>
      <c r="J1793" s="41"/>
      <c r="K1793" s="174"/>
      <c r="L1793" s="175"/>
    </row>
    <row r="1794" spans="1:12" ht="15.75">
      <c r="A1794" s="560" t="s">
        <v>1279</v>
      </c>
      <c r="B1794" s="560"/>
      <c r="C1794" s="560"/>
      <c r="D1794" s="560"/>
      <c r="E1794" s="560"/>
      <c r="F1794" s="560"/>
      <c r="G1794" s="560"/>
      <c r="H1794" s="560"/>
      <c r="I1794" s="560"/>
      <c r="J1794" s="560"/>
      <c r="K1794" s="560"/>
      <c r="L1794" s="560"/>
    </row>
    <row r="1795" spans="1:12" ht="15">
      <c r="A1795" s="165"/>
      <c r="B1795" s="165"/>
      <c r="C1795" s="165"/>
      <c r="D1795" s="165"/>
      <c r="E1795" s="166"/>
      <c r="F1795" s="166"/>
      <c r="G1795" s="166"/>
      <c r="H1795" s="166"/>
      <c r="I1795" s="165"/>
      <c r="J1795" s="167"/>
      <c r="K1795" s="165"/>
      <c r="L1795" s="165"/>
    </row>
    <row r="1796" spans="1:12">
      <c r="A1796" s="562" t="s">
        <v>250</v>
      </c>
      <c r="B1796" s="562"/>
      <c r="C1796" s="562"/>
      <c r="D1796" s="562"/>
      <c r="E1796" s="563" t="s">
        <v>14</v>
      </c>
      <c r="F1796" s="563"/>
      <c r="G1796" s="564" t="s">
        <v>982</v>
      </c>
      <c r="H1796" s="564"/>
      <c r="I1796" s="564"/>
      <c r="J1796" s="564"/>
      <c r="K1796" s="565" t="s">
        <v>248</v>
      </c>
      <c r="L1796" s="565"/>
    </row>
    <row r="1797" spans="1:12" ht="24">
      <c r="A1797" s="495" t="s">
        <v>9</v>
      </c>
      <c r="B1797" s="148" t="s">
        <v>246</v>
      </c>
      <c r="C1797" s="148" t="s">
        <v>247</v>
      </c>
      <c r="D1797" s="235" t="s">
        <v>16</v>
      </c>
      <c r="E1797" s="496" t="s">
        <v>18</v>
      </c>
      <c r="F1797" s="496" t="s">
        <v>17</v>
      </c>
      <c r="G1797" s="151" t="s">
        <v>19</v>
      </c>
      <c r="H1797" s="152" t="s">
        <v>4</v>
      </c>
      <c r="I1797" s="236" t="s">
        <v>8</v>
      </c>
      <c r="J1797" s="154" t="s">
        <v>20</v>
      </c>
      <c r="K1797" s="497" t="s">
        <v>19</v>
      </c>
      <c r="L1797" s="495" t="s">
        <v>4</v>
      </c>
    </row>
    <row r="1798" spans="1:12">
      <c r="A1798" s="187">
        <v>1</v>
      </c>
      <c r="B1798" s="188" t="s">
        <v>1260</v>
      </c>
      <c r="C1798" s="188" t="s">
        <v>28</v>
      </c>
      <c r="D1798" s="189">
        <v>43377</v>
      </c>
      <c r="E1798" s="190">
        <v>1</v>
      </c>
      <c r="F1798" s="190">
        <v>4</v>
      </c>
      <c r="G1798" s="168">
        <v>545076.34000000102</v>
      </c>
      <c r="H1798" s="169">
        <v>91857</v>
      </c>
      <c r="I1798" s="170">
        <v>82</v>
      </c>
      <c r="J1798" s="171">
        <v>1243</v>
      </c>
      <c r="K1798" s="191">
        <v>547832.59000000102</v>
      </c>
      <c r="L1798" s="192">
        <v>92235</v>
      </c>
    </row>
    <row r="1799" spans="1:12">
      <c r="A1799" s="187">
        <v>2</v>
      </c>
      <c r="B1799" s="188" t="s">
        <v>1262</v>
      </c>
      <c r="C1799" s="188" t="s">
        <v>444</v>
      </c>
      <c r="D1799" s="189">
        <v>43377</v>
      </c>
      <c r="E1799" s="190">
        <v>1</v>
      </c>
      <c r="F1799" s="190">
        <v>4</v>
      </c>
      <c r="G1799" s="168">
        <v>393660.700000001</v>
      </c>
      <c r="H1799" s="169">
        <v>71948</v>
      </c>
      <c r="I1799" s="170">
        <v>82</v>
      </c>
      <c r="J1799" s="171">
        <v>1270</v>
      </c>
      <c r="K1799" s="191">
        <v>393660.700000001</v>
      </c>
      <c r="L1799" s="192">
        <v>71948</v>
      </c>
    </row>
    <row r="1800" spans="1:12">
      <c r="A1800" s="187">
        <v>3</v>
      </c>
      <c r="B1800" s="188" t="s">
        <v>1264</v>
      </c>
      <c r="C1800" s="188" t="s">
        <v>28</v>
      </c>
      <c r="D1800" s="189">
        <v>43377</v>
      </c>
      <c r="E1800" s="190">
        <v>1</v>
      </c>
      <c r="F1800" s="190">
        <v>4</v>
      </c>
      <c r="G1800" s="168">
        <v>161223.23000000001</v>
      </c>
      <c r="H1800" s="169">
        <v>31782</v>
      </c>
      <c r="I1800" s="170">
        <v>69</v>
      </c>
      <c r="J1800" s="171">
        <v>761</v>
      </c>
      <c r="K1800" s="191">
        <v>161223.23000000001</v>
      </c>
      <c r="L1800" s="192">
        <v>31782</v>
      </c>
    </row>
    <row r="1801" spans="1:12">
      <c r="A1801" s="229">
        <v>4</v>
      </c>
      <c r="B1801" s="230" t="s">
        <v>1238</v>
      </c>
      <c r="C1801" s="230" t="s">
        <v>28</v>
      </c>
      <c r="D1801" s="231">
        <v>43370</v>
      </c>
      <c r="E1801" s="232">
        <v>2</v>
      </c>
      <c r="F1801" s="232">
        <v>11</v>
      </c>
      <c r="G1801" s="168">
        <v>62455.720000000103</v>
      </c>
      <c r="H1801" s="169">
        <v>11541</v>
      </c>
      <c r="I1801" s="170">
        <v>37</v>
      </c>
      <c r="J1801" s="171">
        <v>482</v>
      </c>
      <c r="K1801" s="233">
        <v>170769.44999999899</v>
      </c>
      <c r="L1801" s="234">
        <v>31774</v>
      </c>
    </row>
    <row r="1802" spans="1:12">
      <c r="A1802" s="229">
        <v>5</v>
      </c>
      <c r="B1802" s="230" t="s">
        <v>1143</v>
      </c>
      <c r="C1802" s="230" t="s">
        <v>28</v>
      </c>
      <c r="D1802" s="231">
        <v>43349</v>
      </c>
      <c r="E1802" s="232">
        <v>5</v>
      </c>
      <c r="F1802" s="232">
        <v>32</v>
      </c>
      <c r="G1802" s="168">
        <v>54716.409999999902</v>
      </c>
      <c r="H1802" s="169">
        <v>9972</v>
      </c>
      <c r="I1802" s="170">
        <v>51</v>
      </c>
      <c r="J1802" s="171">
        <v>557</v>
      </c>
      <c r="K1802" s="233">
        <v>1587542.47999999</v>
      </c>
      <c r="L1802" s="234">
        <v>279159</v>
      </c>
    </row>
    <row r="1803" spans="1:12">
      <c r="A1803" s="229">
        <v>6</v>
      </c>
      <c r="B1803" s="230" t="s">
        <v>1209</v>
      </c>
      <c r="C1803" s="230" t="s">
        <v>1161</v>
      </c>
      <c r="D1803" s="231">
        <v>43356</v>
      </c>
      <c r="E1803" s="232">
        <v>4</v>
      </c>
      <c r="F1803" s="232">
        <v>25</v>
      </c>
      <c r="G1803" s="168">
        <v>37167.4</v>
      </c>
      <c r="H1803" s="169">
        <v>6693</v>
      </c>
      <c r="I1803" s="170">
        <v>35</v>
      </c>
      <c r="J1803" s="171">
        <v>349</v>
      </c>
      <c r="K1803" s="233">
        <v>337661.03000000102</v>
      </c>
      <c r="L1803" s="234">
        <v>62174</v>
      </c>
    </row>
    <row r="1804" spans="1:12">
      <c r="A1804" s="229">
        <v>7</v>
      </c>
      <c r="B1804" s="230" t="s">
        <v>1240</v>
      </c>
      <c r="C1804" s="230" t="s">
        <v>169</v>
      </c>
      <c r="D1804" s="231">
        <v>43370</v>
      </c>
      <c r="E1804" s="232">
        <v>2</v>
      </c>
      <c r="F1804" s="232">
        <v>11</v>
      </c>
      <c r="G1804" s="168">
        <v>35640.21</v>
      </c>
      <c r="H1804" s="169">
        <v>6581</v>
      </c>
      <c r="I1804" s="170">
        <v>52</v>
      </c>
      <c r="J1804" s="171">
        <v>504</v>
      </c>
      <c r="K1804" s="233">
        <v>105572.68</v>
      </c>
      <c r="L1804" s="234">
        <v>19773</v>
      </c>
    </row>
    <row r="1805" spans="1:12">
      <c r="A1805" s="229">
        <v>8</v>
      </c>
      <c r="B1805" s="230" t="s">
        <v>1242</v>
      </c>
      <c r="C1805" s="230" t="s">
        <v>28</v>
      </c>
      <c r="D1805" s="231">
        <v>43370</v>
      </c>
      <c r="E1805" s="232">
        <v>2</v>
      </c>
      <c r="F1805" s="232">
        <v>11</v>
      </c>
      <c r="G1805" s="168">
        <v>35446.019999999997</v>
      </c>
      <c r="H1805" s="169">
        <v>6491</v>
      </c>
      <c r="I1805" s="170">
        <v>20</v>
      </c>
      <c r="J1805" s="171">
        <v>273</v>
      </c>
      <c r="K1805" s="233">
        <v>93478.069999999803</v>
      </c>
      <c r="L1805" s="234">
        <v>17242</v>
      </c>
    </row>
    <row r="1806" spans="1:12">
      <c r="A1806" s="229">
        <v>9</v>
      </c>
      <c r="B1806" s="230" t="s">
        <v>1215</v>
      </c>
      <c r="C1806" s="230" t="s">
        <v>28</v>
      </c>
      <c r="D1806" s="231">
        <v>43363</v>
      </c>
      <c r="E1806" s="232">
        <v>3</v>
      </c>
      <c r="F1806" s="232">
        <v>18</v>
      </c>
      <c r="G1806" s="168">
        <v>28708.37</v>
      </c>
      <c r="H1806" s="169">
        <v>5473</v>
      </c>
      <c r="I1806" s="170">
        <v>49</v>
      </c>
      <c r="J1806" s="171">
        <v>410</v>
      </c>
      <c r="K1806" s="233">
        <v>206152.06000000099</v>
      </c>
      <c r="L1806" s="234">
        <v>38899</v>
      </c>
    </row>
    <row r="1807" spans="1:12">
      <c r="A1807" s="229">
        <v>10</v>
      </c>
      <c r="B1807" s="230" t="s">
        <v>1216</v>
      </c>
      <c r="C1807" s="230" t="s">
        <v>28</v>
      </c>
      <c r="D1807" s="231">
        <v>43363</v>
      </c>
      <c r="E1807" s="232">
        <v>3</v>
      </c>
      <c r="F1807" s="232">
        <v>18</v>
      </c>
      <c r="G1807" s="168">
        <v>24791.21</v>
      </c>
      <c r="H1807" s="169">
        <v>4559</v>
      </c>
      <c r="I1807" s="170">
        <v>20</v>
      </c>
      <c r="J1807" s="171">
        <v>227</v>
      </c>
      <c r="K1807" s="233">
        <v>173622.29</v>
      </c>
      <c r="L1807" s="234">
        <v>32491</v>
      </c>
    </row>
    <row r="1808" spans="1:12">
      <c r="A1808" s="229">
        <v>11</v>
      </c>
      <c r="B1808" s="230" t="s">
        <v>1244</v>
      </c>
      <c r="C1808" s="230" t="s">
        <v>597</v>
      </c>
      <c r="D1808" s="231">
        <v>43370</v>
      </c>
      <c r="E1808" s="232">
        <v>2</v>
      </c>
      <c r="F1808" s="232">
        <v>11</v>
      </c>
      <c r="G1808" s="168">
        <v>15307.2</v>
      </c>
      <c r="H1808" s="169">
        <v>2802</v>
      </c>
      <c r="I1808" s="170">
        <v>29</v>
      </c>
      <c r="J1808" s="171">
        <v>228</v>
      </c>
      <c r="K1808" s="233">
        <v>47717.84</v>
      </c>
      <c r="L1808" s="234">
        <v>8727</v>
      </c>
    </row>
    <row r="1809" spans="1:12">
      <c r="A1809" s="229">
        <v>12</v>
      </c>
      <c r="B1809" s="230" t="s">
        <v>1247</v>
      </c>
      <c r="C1809" s="230" t="s">
        <v>28</v>
      </c>
      <c r="D1809" s="231">
        <v>43370</v>
      </c>
      <c r="E1809" s="232">
        <v>2</v>
      </c>
      <c r="F1809" s="232">
        <v>11</v>
      </c>
      <c r="G1809" s="168">
        <v>12984</v>
      </c>
      <c r="H1809" s="169">
        <v>2359</v>
      </c>
      <c r="I1809" s="170">
        <v>28</v>
      </c>
      <c r="J1809" s="171">
        <v>189</v>
      </c>
      <c r="K1809" s="233">
        <v>40468.519999999997</v>
      </c>
      <c r="L1809" s="234">
        <v>7436</v>
      </c>
    </row>
    <row r="1810" spans="1:12">
      <c r="A1810" s="229">
        <v>13</v>
      </c>
      <c r="B1810" s="230" t="s">
        <v>1175</v>
      </c>
      <c r="C1810" s="230" t="s">
        <v>28</v>
      </c>
      <c r="D1810" s="231">
        <v>43356</v>
      </c>
      <c r="E1810" s="232">
        <v>4</v>
      </c>
      <c r="F1810" s="232">
        <v>25</v>
      </c>
      <c r="G1810" s="168">
        <v>11915.56</v>
      </c>
      <c r="H1810" s="169">
        <v>2101</v>
      </c>
      <c r="I1810" s="170">
        <v>18</v>
      </c>
      <c r="J1810" s="171">
        <v>110</v>
      </c>
      <c r="K1810" s="233">
        <v>164830.76999999999</v>
      </c>
      <c r="L1810" s="234">
        <v>30388</v>
      </c>
    </row>
    <row r="1811" spans="1:12">
      <c r="A1811" s="229">
        <v>14</v>
      </c>
      <c r="B1811" s="230" t="s">
        <v>983</v>
      </c>
      <c r="C1811" s="230" t="s">
        <v>28</v>
      </c>
      <c r="D1811" s="231">
        <v>43307</v>
      </c>
      <c r="E1811" s="232">
        <v>11</v>
      </c>
      <c r="F1811" s="232">
        <v>74</v>
      </c>
      <c r="G1811" s="168">
        <v>11103.19</v>
      </c>
      <c r="H1811" s="169">
        <v>2284</v>
      </c>
      <c r="I1811" s="170">
        <v>27</v>
      </c>
      <c r="J1811" s="171">
        <v>111</v>
      </c>
      <c r="K1811" s="233">
        <v>2229667.1499999799</v>
      </c>
      <c r="L1811" s="234">
        <v>437952</v>
      </c>
    </row>
    <row r="1812" spans="1:12">
      <c r="A1812" s="229">
        <v>15</v>
      </c>
      <c r="B1812" s="230" t="s">
        <v>1174</v>
      </c>
      <c r="C1812" s="230" t="s">
        <v>138</v>
      </c>
      <c r="D1812" s="231">
        <v>43356</v>
      </c>
      <c r="E1812" s="232">
        <v>4</v>
      </c>
      <c r="F1812" s="232">
        <v>25</v>
      </c>
      <c r="G1812" s="168">
        <v>9607.46000000001</v>
      </c>
      <c r="H1812" s="169">
        <v>1707</v>
      </c>
      <c r="I1812" s="170">
        <v>23</v>
      </c>
      <c r="J1812" s="171">
        <v>183</v>
      </c>
      <c r="K1812" s="233">
        <v>377030.61000000202</v>
      </c>
      <c r="L1812" s="234">
        <v>62736</v>
      </c>
    </row>
    <row r="1813" spans="1:12">
      <c r="A1813" s="229">
        <v>16</v>
      </c>
      <c r="B1813" s="230" t="s">
        <v>1152</v>
      </c>
      <c r="C1813" s="230" t="s">
        <v>28</v>
      </c>
      <c r="D1813" s="231">
        <v>43349</v>
      </c>
      <c r="E1813" s="232">
        <v>5</v>
      </c>
      <c r="F1813" s="232">
        <v>32</v>
      </c>
      <c r="G1813" s="168">
        <v>9193.08</v>
      </c>
      <c r="H1813" s="169">
        <v>1638</v>
      </c>
      <c r="I1813" s="170">
        <v>11</v>
      </c>
      <c r="J1813" s="171">
        <v>85</v>
      </c>
      <c r="K1813" s="233">
        <v>208972.69000000099</v>
      </c>
      <c r="L1813" s="234">
        <v>38520</v>
      </c>
    </row>
    <row r="1814" spans="1:12">
      <c r="A1814" s="229">
        <v>17</v>
      </c>
      <c r="B1814" s="230" t="s">
        <v>1218</v>
      </c>
      <c r="C1814" s="230" t="s">
        <v>35</v>
      </c>
      <c r="D1814" s="231">
        <v>43363</v>
      </c>
      <c r="E1814" s="232">
        <v>3</v>
      </c>
      <c r="F1814" s="232">
        <v>18</v>
      </c>
      <c r="G1814" s="168">
        <v>8245.73</v>
      </c>
      <c r="H1814" s="169">
        <v>1374</v>
      </c>
      <c r="I1814" s="170">
        <v>6</v>
      </c>
      <c r="J1814" s="171">
        <v>56</v>
      </c>
      <c r="K1814" s="233">
        <v>42008.82</v>
      </c>
      <c r="L1814" s="234">
        <v>7743</v>
      </c>
    </row>
    <row r="1815" spans="1:12">
      <c r="A1815" s="229">
        <v>18</v>
      </c>
      <c r="B1815" s="230" t="s">
        <v>1227</v>
      </c>
      <c r="C1815" s="230" t="s">
        <v>1230</v>
      </c>
      <c r="D1815" s="231">
        <v>43363</v>
      </c>
      <c r="E1815" s="232">
        <v>3</v>
      </c>
      <c r="F1815" s="232">
        <v>18</v>
      </c>
      <c r="G1815" s="168">
        <v>5036.3900000000003</v>
      </c>
      <c r="H1815" s="169">
        <v>877</v>
      </c>
      <c r="I1815" s="170">
        <v>6</v>
      </c>
      <c r="J1815" s="171">
        <v>39</v>
      </c>
      <c r="K1815" s="233">
        <v>21318.86</v>
      </c>
      <c r="L1815" s="234">
        <v>3890</v>
      </c>
    </row>
    <row r="1816" spans="1:12">
      <c r="A1816" s="187">
        <v>19</v>
      </c>
      <c r="B1816" s="188" t="s">
        <v>1266</v>
      </c>
      <c r="C1816" s="188" t="s">
        <v>35</v>
      </c>
      <c r="D1816" s="189">
        <v>43377</v>
      </c>
      <c r="E1816" s="190">
        <v>1</v>
      </c>
      <c r="F1816" s="190">
        <v>4</v>
      </c>
      <c r="G1816" s="168">
        <v>4095.99</v>
      </c>
      <c r="H1816" s="169">
        <v>794</v>
      </c>
      <c r="I1816" s="170">
        <v>8</v>
      </c>
      <c r="J1816" s="171">
        <v>70</v>
      </c>
      <c r="K1816" s="191">
        <v>4095.99</v>
      </c>
      <c r="L1816" s="192">
        <v>794</v>
      </c>
    </row>
    <row r="1817" spans="1:12">
      <c r="A1817" s="187">
        <v>20</v>
      </c>
      <c r="B1817" s="188" t="s">
        <v>1268</v>
      </c>
      <c r="C1817" s="188" t="s">
        <v>526</v>
      </c>
      <c r="D1817" s="189">
        <v>43377</v>
      </c>
      <c r="E1817" s="190">
        <v>1</v>
      </c>
      <c r="F1817" s="190">
        <v>4</v>
      </c>
      <c r="G1817" s="168">
        <v>2347.5</v>
      </c>
      <c r="H1817" s="169">
        <v>511</v>
      </c>
      <c r="I1817" s="170">
        <v>1</v>
      </c>
      <c r="J1817" s="171">
        <v>16</v>
      </c>
      <c r="K1817" s="191">
        <v>2347.5</v>
      </c>
      <c r="L1817" s="192">
        <v>511</v>
      </c>
    </row>
    <row r="1818" spans="1:12">
      <c r="A1818" s="229">
        <v>21</v>
      </c>
      <c r="B1818" s="230" t="s">
        <v>1151</v>
      </c>
      <c r="C1818" s="230" t="s">
        <v>28</v>
      </c>
      <c r="D1818" s="231">
        <v>43349</v>
      </c>
      <c r="E1818" s="232">
        <v>5</v>
      </c>
      <c r="F1818" s="232">
        <v>32</v>
      </c>
      <c r="G1818" s="168">
        <v>2188.1799999999998</v>
      </c>
      <c r="H1818" s="169">
        <v>432</v>
      </c>
      <c r="I1818" s="170">
        <v>4</v>
      </c>
      <c r="J1818" s="171">
        <v>16</v>
      </c>
      <c r="K1818" s="233">
        <v>195219.48</v>
      </c>
      <c r="L1818" s="234">
        <v>36035</v>
      </c>
    </row>
    <row r="1819" spans="1:12">
      <c r="A1819" s="229">
        <v>22</v>
      </c>
      <c r="B1819" s="230" t="s">
        <v>1153</v>
      </c>
      <c r="C1819" s="230" t="s">
        <v>400</v>
      </c>
      <c r="D1819" s="231">
        <v>43349</v>
      </c>
      <c r="E1819" s="232">
        <v>5</v>
      </c>
      <c r="F1819" s="232">
        <v>32</v>
      </c>
      <c r="G1819" s="168">
        <v>1791</v>
      </c>
      <c r="H1819" s="169">
        <v>376</v>
      </c>
      <c r="I1819" s="170">
        <v>12</v>
      </c>
      <c r="J1819" s="171">
        <v>39</v>
      </c>
      <c r="K1819" s="233">
        <v>124367.24</v>
      </c>
      <c r="L1819" s="234">
        <v>25136</v>
      </c>
    </row>
    <row r="1820" spans="1:12">
      <c r="A1820" s="229">
        <v>23</v>
      </c>
      <c r="B1820" s="230" t="s">
        <v>1074</v>
      </c>
      <c r="C1820" s="230" t="s">
        <v>133</v>
      </c>
      <c r="D1820" s="231">
        <v>43335</v>
      </c>
      <c r="E1820" s="232">
        <v>7</v>
      </c>
      <c r="F1820" s="232">
        <v>46</v>
      </c>
      <c r="G1820" s="168">
        <v>1781.4</v>
      </c>
      <c r="H1820" s="169">
        <v>322</v>
      </c>
      <c r="I1820" s="170">
        <v>8</v>
      </c>
      <c r="J1820" s="171">
        <v>43</v>
      </c>
      <c r="K1820" s="233">
        <v>1261919.30999998</v>
      </c>
      <c r="L1820" s="234">
        <v>224377</v>
      </c>
    </row>
    <row r="1821" spans="1:12">
      <c r="A1821" s="187">
        <v>24</v>
      </c>
      <c r="B1821" s="188" t="s">
        <v>1270</v>
      </c>
      <c r="C1821" s="188" t="s">
        <v>290</v>
      </c>
      <c r="D1821" s="189">
        <v>43377</v>
      </c>
      <c r="E1821" s="190">
        <v>1</v>
      </c>
      <c r="F1821" s="190">
        <v>4</v>
      </c>
      <c r="G1821" s="168">
        <v>1717.5</v>
      </c>
      <c r="H1821" s="169">
        <v>392</v>
      </c>
      <c r="I1821" s="170">
        <v>4</v>
      </c>
      <c r="J1821" s="171">
        <v>28</v>
      </c>
      <c r="K1821" s="191">
        <v>1717.5</v>
      </c>
      <c r="L1821" s="192">
        <v>392</v>
      </c>
    </row>
    <row r="1822" spans="1:12">
      <c r="A1822" s="229">
        <v>25</v>
      </c>
      <c r="B1822" s="230" t="s">
        <v>1225</v>
      </c>
      <c r="C1822" s="230" t="s">
        <v>132</v>
      </c>
      <c r="D1822" s="231">
        <v>43363</v>
      </c>
      <c r="E1822" s="232">
        <v>3</v>
      </c>
      <c r="F1822" s="232">
        <v>18</v>
      </c>
      <c r="G1822" s="168">
        <v>1701.12</v>
      </c>
      <c r="H1822" s="169">
        <v>277</v>
      </c>
      <c r="I1822" s="170">
        <v>4</v>
      </c>
      <c r="J1822" s="171">
        <v>17</v>
      </c>
      <c r="K1822" s="233">
        <v>16895.060000000001</v>
      </c>
      <c r="L1822" s="234">
        <v>3319</v>
      </c>
    </row>
    <row r="1823" spans="1:12">
      <c r="A1823" s="229">
        <v>26</v>
      </c>
      <c r="B1823" s="230" t="s">
        <v>1223</v>
      </c>
      <c r="C1823" s="230" t="s">
        <v>134</v>
      </c>
      <c r="D1823" s="231">
        <v>43363</v>
      </c>
      <c r="E1823" s="232">
        <v>3</v>
      </c>
      <c r="F1823" s="232">
        <v>18</v>
      </c>
      <c r="G1823" s="168">
        <v>1221.6199999999999</v>
      </c>
      <c r="H1823" s="169">
        <v>235</v>
      </c>
      <c r="I1823" s="170">
        <v>8</v>
      </c>
      <c r="J1823" s="171">
        <v>25</v>
      </c>
      <c r="K1823" s="233">
        <v>13373.07</v>
      </c>
      <c r="L1823" s="234">
        <v>2639</v>
      </c>
    </row>
    <row r="1824" spans="1:12">
      <c r="A1824" s="229">
        <v>27</v>
      </c>
      <c r="B1824" s="230" t="s">
        <v>1271</v>
      </c>
      <c r="C1824" s="230" t="s">
        <v>132</v>
      </c>
      <c r="D1824" s="231">
        <v>33221</v>
      </c>
      <c r="E1824" s="232">
        <v>1</v>
      </c>
      <c r="F1824" s="232">
        <v>6</v>
      </c>
      <c r="G1824" s="168">
        <v>884.1</v>
      </c>
      <c r="H1824" s="169">
        <v>156</v>
      </c>
      <c r="I1824" s="170">
        <v>4</v>
      </c>
      <c r="J1824" s="171">
        <v>20</v>
      </c>
      <c r="K1824" s="233">
        <v>884.1</v>
      </c>
      <c r="L1824" s="234">
        <v>156</v>
      </c>
    </row>
    <row r="1825" spans="1:12">
      <c r="A1825" s="229">
        <v>28</v>
      </c>
      <c r="B1825" s="230" t="s">
        <v>1099</v>
      </c>
      <c r="C1825" s="230" t="s">
        <v>28</v>
      </c>
      <c r="D1825" s="231">
        <v>43342</v>
      </c>
      <c r="E1825" s="232">
        <v>6</v>
      </c>
      <c r="F1825" s="232">
        <v>39</v>
      </c>
      <c r="G1825" s="168">
        <v>807.55</v>
      </c>
      <c r="H1825" s="169">
        <v>149</v>
      </c>
      <c r="I1825" s="170">
        <v>6</v>
      </c>
      <c r="J1825" s="171">
        <v>15</v>
      </c>
      <c r="K1825" s="233">
        <v>315689.75000000303</v>
      </c>
      <c r="L1825" s="234">
        <v>56004</v>
      </c>
    </row>
    <row r="1826" spans="1:12">
      <c r="A1826" s="229">
        <v>29</v>
      </c>
      <c r="B1826" s="230" t="s">
        <v>1249</v>
      </c>
      <c r="C1826" s="230" t="s">
        <v>1250</v>
      </c>
      <c r="D1826" s="231">
        <v>43370</v>
      </c>
      <c r="E1826" s="232">
        <v>2</v>
      </c>
      <c r="F1826" s="232">
        <v>11</v>
      </c>
      <c r="G1826" s="168">
        <v>642.36</v>
      </c>
      <c r="H1826" s="169">
        <v>116</v>
      </c>
      <c r="I1826" s="170">
        <v>7</v>
      </c>
      <c r="J1826" s="171">
        <v>25</v>
      </c>
      <c r="K1826" s="233">
        <v>3629.16</v>
      </c>
      <c r="L1826" s="234">
        <v>675</v>
      </c>
    </row>
    <row r="1827" spans="1:12">
      <c r="A1827" s="229">
        <v>30</v>
      </c>
      <c r="B1827" s="230" t="s">
        <v>1008</v>
      </c>
      <c r="C1827" s="230" t="s">
        <v>28</v>
      </c>
      <c r="D1827" s="231">
        <v>43314</v>
      </c>
      <c r="E1827" s="232">
        <v>10</v>
      </c>
      <c r="F1827" s="232">
        <v>67</v>
      </c>
      <c r="G1827" s="168">
        <v>627.75</v>
      </c>
      <c r="H1827" s="169">
        <v>106</v>
      </c>
      <c r="I1827" s="170">
        <v>2</v>
      </c>
      <c r="J1827" s="171">
        <v>7</v>
      </c>
      <c r="K1827" s="233">
        <v>1765237</v>
      </c>
      <c r="L1827" s="234">
        <v>308286</v>
      </c>
    </row>
    <row r="1828" spans="1:12">
      <c r="A1828" s="229">
        <v>31</v>
      </c>
      <c r="B1828" s="230" t="s">
        <v>1039</v>
      </c>
      <c r="C1828" s="230" t="s">
        <v>28</v>
      </c>
      <c r="D1828" s="231">
        <v>43321</v>
      </c>
      <c r="E1828" s="232">
        <v>9</v>
      </c>
      <c r="F1828" s="232">
        <v>60</v>
      </c>
      <c r="G1828" s="168">
        <v>601.77</v>
      </c>
      <c r="H1828" s="169">
        <v>120</v>
      </c>
      <c r="I1828" s="170">
        <v>3</v>
      </c>
      <c r="J1828" s="171">
        <v>12</v>
      </c>
      <c r="K1828" s="233">
        <v>226578.17</v>
      </c>
      <c r="L1828" s="234">
        <v>44429</v>
      </c>
    </row>
    <row r="1829" spans="1:12">
      <c r="A1829" s="229">
        <v>32</v>
      </c>
      <c r="B1829" s="230" t="s">
        <v>1251</v>
      </c>
      <c r="C1829" s="230" t="s">
        <v>28</v>
      </c>
      <c r="D1829" s="231">
        <v>43370</v>
      </c>
      <c r="E1829" s="232">
        <v>2</v>
      </c>
      <c r="F1829" s="232">
        <v>11</v>
      </c>
      <c r="G1829" s="168">
        <v>461.72</v>
      </c>
      <c r="H1829" s="169">
        <v>80</v>
      </c>
      <c r="I1829" s="170">
        <v>6</v>
      </c>
      <c r="J1829" s="171">
        <v>19</v>
      </c>
      <c r="K1829" s="233">
        <v>2744.08</v>
      </c>
      <c r="L1829" s="234">
        <v>505</v>
      </c>
    </row>
    <row r="1830" spans="1:12">
      <c r="A1830" s="229">
        <v>33</v>
      </c>
      <c r="B1830" s="230" t="s">
        <v>1220</v>
      </c>
      <c r="C1830" s="230" t="s">
        <v>28</v>
      </c>
      <c r="D1830" s="231">
        <v>43363</v>
      </c>
      <c r="E1830" s="232">
        <v>3</v>
      </c>
      <c r="F1830" s="232">
        <v>18</v>
      </c>
      <c r="G1830" s="168">
        <v>450.44</v>
      </c>
      <c r="H1830" s="169">
        <v>89</v>
      </c>
      <c r="I1830" s="170">
        <v>2</v>
      </c>
      <c r="J1830" s="171">
        <v>5</v>
      </c>
      <c r="K1830" s="233">
        <v>16562.91</v>
      </c>
      <c r="L1830" s="234">
        <v>3000</v>
      </c>
    </row>
    <row r="1831" spans="1:12">
      <c r="A1831" s="229">
        <v>34</v>
      </c>
      <c r="B1831" s="230" t="s">
        <v>1272</v>
      </c>
      <c r="C1831" s="230" t="s">
        <v>1273</v>
      </c>
      <c r="D1831" s="231"/>
      <c r="E1831" s="232">
        <v>1</v>
      </c>
      <c r="F1831" s="232">
        <v>5</v>
      </c>
      <c r="G1831" s="168">
        <v>441</v>
      </c>
      <c r="H1831" s="169">
        <v>89</v>
      </c>
      <c r="I1831" s="170">
        <v>1</v>
      </c>
      <c r="J1831" s="171">
        <v>8</v>
      </c>
      <c r="K1831" s="233">
        <v>441</v>
      </c>
      <c r="L1831" s="234">
        <v>89</v>
      </c>
    </row>
    <row r="1832" spans="1:12">
      <c r="A1832" s="229">
        <v>35</v>
      </c>
      <c r="B1832" s="230" t="s">
        <v>826</v>
      </c>
      <c r="C1832" s="230" t="s">
        <v>28</v>
      </c>
      <c r="D1832" s="231">
        <v>43279</v>
      </c>
      <c r="E1832" s="232">
        <v>15</v>
      </c>
      <c r="F1832" s="232">
        <v>101</v>
      </c>
      <c r="G1832" s="168">
        <v>340.1</v>
      </c>
      <c r="H1832" s="169">
        <v>69</v>
      </c>
      <c r="I1832" s="170">
        <v>5</v>
      </c>
      <c r="J1832" s="171">
        <v>8</v>
      </c>
      <c r="K1832" s="233">
        <v>3186479.30999996</v>
      </c>
      <c r="L1832" s="234">
        <v>605272</v>
      </c>
    </row>
    <row r="1833" spans="1:12">
      <c r="A1833" s="229">
        <v>36</v>
      </c>
      <c r="B1833" s="230" t="s">
        <v>1077</v>
      </c>
      <c r="C1833" s="230" t="s">
        <v>1078</v>
      </c>
      <c r="D1833" s="231">
        <v>43335</v>
      </c>
      <c r="E1833" s="232">
        <v>7</v>
      </c>
      <c r="F1833" s="232">
        <v>46</v>
      </c>
      <c r="G1833" s="168">
        <v>300.10000000000002</v>
      </c>
      <c r="H1833" s="169">
        <v>58</v>
      </c>
      <c r="I1833" s="170">
        <v>4</v>
      </c>
      <c r="J1833" s="171">
        <v>8</v>
      </c>
      <c r="K1833" s="233">
        <v>159041.34000000099</v>
      </c>
      <c r="L1833" s="234">
        <v>32320</v>
      </c>
    </row>
    <row r="1834" spans="1:12">
      <c r="A1834" s="187">
        <v>37</v>
      </c>
      <c r="B1834" s="188" t="s">
        <v>1274</v>
      </c>
      <c r="C1834" s="188" t="s">
        <v>1275</v>
      </c>
      <c r="D1834" s="189">
        <v>43377</v>
      </c>
      <c r="E1834" s="190">
        <v>1</v>
      </c>
      <c r="F1834" s="190">
        <v>3</v>
      </c>
      <c r="G1834" s="168">
        <v>245.4</v>
      </c>
      <c r="H1834" s="169">
        <v>254</v>
      </c>
      <c r="I1834" s="170">
        <v>3</v>
      </c>
      <c r="J1834" s="171">
        <v>5</v>
      </c>
      <c r="K1834" s="191">
        <v>245.4</v>
      </c>
      <c r="L1834" s="192">
        <v>254</v>
      </c>
    </row>
    <row r="1835" spans="1:12">
      <c r="A1835" s="229">
        <v>38</v>
      </c>
      <c r="B1835" s="230" t="s">
        <v>1252</v>
      </c>
      <c r="C1835" s="230" t="s">
        <v>1254</v>
      </c>
      <c r="D1835" s="231">
        <v>43370</v>
      </c>
      <c r="E1835" s="232">
        <v>2</v>
      </c>
      <c r="F1835" s="232">
        <v>11</v>
      </c>
      <c r="G1835" s="168">
        <v>240.4</v>
      </c>
      <c r="H1835" s="169">
        <v>45</v>
      </c>
      <c r="I1835" s="170">
        <v>3</v>
      </c>
      <c r="J1835" s="171">
        <v>9</v>
      </c>
      <c r="K1835" s="233">
        <v>1312.12</v>
      </c>
      <c r="L1835" s="234">
        <v>269</v>
      </c>
    </row>
    <row r="1836" spans="1:12">
      <c r="A1836" s="229">
        <v>39</v>
      </c>
      <c r="B1836" s="230" t="s">
        <v>1013</v>
      </c>
      <c r="C1836" s="230" t="s">
        <v>28</v>
      </c>
      <c r="D1836" s="231">
        <v>43314</v>
      </c>
      <c r="E1836" s="232">
        <v>9</v>
      </c>
      <c r="F1836" s="232">
        <v>61</v>
      </c>
      <c r="G1836" s="168">
        <v>187.1</v>
      </c>
      <c r="H1836" s="169">
        <v>37</v>
      </c>
      <c r="I1836" s="170">
        <v>3</v>
      </c>
      <c r="J1836" s="171">
        <v>6</v>
      </c>
      <c r="K1836" s="233">
        <v>55915.980000000098</v>
      </c>
      <c r="L1836" s="234">
        <v>10724</v>
      </c>
    </row>
    <row r="1837" spans="1:12">
      <c r="A1837" s="187">
        <v>40</v>
      </c>
      <c r="B1837" s="188" t="s">
        <v>1276</v>
      </c>
      <c r="C1837" s="188" t="s">
        <v>1278</v>
      </c>
      <c r="D1837" s="189">
        <v>43377</v>
      </c>
      <c r="E1837" s="190">
        <v>1</v>
      </c>
      <c r="F1837" s="190">
        <v>4</v>
      </c>
      <c r="G1837" s="168">
        <v>148.80000000000001</v>
      </c>
      <c r="H1837" s="169">
        <v>56</v>
      </c>
      <c r="I1837" s="170">
        <v>2</v>
      </c>
      <c r="J1837" s="171">
        <v>6</v>
      </c>
      <c r="K1837" s="191">
        <v>148.80000000000001</v>
      </c>
      <c r="L1837" s="192">
        <v>56</v>
      </c>
    </row>
    <row r="1838" spans="1:12">
      <c r="A1838" s="175"/>
      <c r="B1838" s="177"/>
      <c r="C1838" s="177" t="s">
        <v>127</v>
      </c>
      <c r="D1838" s="173" t="s">
        <v>127</v>
      </c>
      <c r="E1838" s="174" t="s">
        <v>127</v>
      </c>
      <c r="F1838" s="175" t="s">
        <v>127</v>
      </c>
      <c r="G1838" s="176" t="s">
        <v>127</v>
      </c>
      <c r="H1838" s="175" t="s">
        <v>127</v>
      </c>
      <c r="I1838" s="177" t="s">
        <v>127</v>
      </c>
      <c r="J1838" s="178" t="s">
        <v>127</v>
      </c>
      <c r="K1838" s="174" t="s">
        <v>127</v>
      </c>
      <c r="L1838" s="175" t="s">
        <v>127</v>
      </c>
    </row>
    <row r="1839" spans="1:12" ht="12.75" customHeight="1">
      <c r="A1839" s="561" t="s">
        <v>1280</v>
      </c>
      <c r="B1839" s="561"/>
      <c r="C1839" s="172"/>
      <c r="D1839" s="173"/>
      <c r="E1839" s="174"/>
      <c r="F1839" s="175"/>
      <c r="G1839" s="176"/>
      <c r="H1839" s="175"/>
      <c r="I1839" s="177"/>
      <c r="J1839" s="41"/>
      <c r="K1839" s="174"/>
      <c r="L1839" s="175"/>
    </row>
    <row r="1840" spans="1:12" ht="15.75">
      <c r="A1840" s="560" t="s">
        <v>1306</v>
      </c>
      <c r="B1840" s="560"/>
      <c r="C1840" s="560"/>
      <c r="D1840" s="560"/>
      <c r="E1840" s="560"/>
      <c r="F1840" s="560"/>
      <c r="G1840" s="560"/>
      <c r="H1840" s="560"/>
      <c r="I1840" s="560"/>
      <c r="J1840" s="560"/>
      <c r="K1840" s="560"/>
      <c r="L1840" s="560"/>
    </row>
    <row r="1841" spans="1:12" ht="15">
      <c r="A1841" s="165"/>
      <c r="B1841" s="165"/>
      <c r="C1841" s="165"/>
      <c r="D1841" s="165"/>
      <c r="E1841" s="166"/>
      <c r="F1841" s="166"/>
      <c r="G1841" s="166"/>
      <c r="H1841" s="166"/>
      <c r="I1841" s="165"/>
      <c r="J1841" s="167"/>
      <c r="K1841" s="165"/>
      <c r="L1841" s="165"/>
    </row>
    <row r="1842" spans="1:12">
      <c r="A1842" s="562" t="s">
        <v>250</v>
      </c>
      <c r="B1842" s="562"/>
      <c r="C1842" s="562"/>
      <c r="D1842" s="562"/>
      <c r="E1842" s="563" t="s">
        <v>14</v>
      </c>
      <c r="F1842" s="563"/>
      <c r="G1842" s="564" t="s">
        <v>982</v>
      </c>
      <c r="H1842" s="564"/>
      <c r="I1842" s="564"/>
      <c r="J1842" s="564"/>
      <c r="K1842" s="565" t="s">
        <v>248</v>
      </c>
      <c r="L1842" s="565"/>
    </row>
    <row r="1843" spans="1:12" ht="24">
      <c r="A1843" s="500" t="s">
        <v>9</v>
      </c>
      <c r="B1843" s="148" t="s">
        <v>246</v>
      </c>
      <c r="C1843" s="148" t="s">
        <v>247</v>
      </c>
      <c r="D1843" s="235" t="s">
        <v>16</v>
      </c>
      <c r="E1843" s="501" t="s">
        <v>18</v>
      </c>
      <c r="F1843" s="501" t="s">
        <v>17</v>
      </c>
      <c r="G1843" s="151" t="s">
        <v>19</v>
      </c>
      <c r="H1843" s="152" t="s">
        <v>4</v>
      </c>
      <c r="I1843" s="236" t="s">
        <v>8</v>
      </c>
      <c r="J1843" s="154" t="s">
        <v>20</v>
      </c>
      <c r="K1843" s="502" t="s">
        <v>19</v>
      </c>
      <c r="L1843" s="500" t="s">
        <v>4</v>
      </c>
    </row>
    <row r="1844" spans="1:12">
      <c r="A1844" s="229">
        <v>1</v>
      </c>
      <c r="B1844" s="230" t="s">
        <v>1260</v>
      </c>
      <c r="C1844" s="230" t="s">
        <v>28</v>
      </c>
      <c r="D1844" s="231">
        <v>43377</v>
      </c>
      <c r="E1844" s="232">
        <v>2</v>
      </c>
      <c r="F1844" s="232">
        <v>11</v>
      </c>
      <c r="G1844" s="168">
        <v>248648.98</v>
      </c>
      <c r="H1844" s="169">
        <v>42793</v>
      </c>
      <c r="I1844" s="170">
        <v>86</v>
      </c>
      <c r="J1844" s="171">
        <v>1147</v>
      </c>
      <c r="K1844" s="233">
        <v>933155.00999999896</v>
      </c>
      <c r="L1844" s="234">
        <v>158783</v>
      </c>
    </row>
    <row r="1845" spans="1:12">
      <c r="A1845" s="229">
        <v>2</v>
      </c>
      <c r="B1845" s="230" t="s">
        <v>1262</v>
      </c>
      <c r="C1845" s="230" t="s">
        <v>444</v>
      </c>
      <c r="D1845" s="231">
        <v>43377</v>
      </c>
      <c r="E1845" s="232">
        <v>2</v>
      </c>
      <c r="F1845" s="232">
        <v>11</v>
      </c>
      <c r="G1845" s="168">
        <v>223782.2</v>
      </c>
      <c r="H1845" s="169">
        <v>41170</v>
      </c>
      <c r="I1845" s="170">
        <v>74</v>
      </c>
      <c r="J1845" s="171">
        <v>1140</v>
      </c>
      <c r="K1845" s="233">
        <v>703706.47999999905</v>
      </c>
      <c r="L1845" s="234">
        <v>129211</v>
      </c>
    </row>
    <row r="1846" spans="1:12">
      <c r="A1846" s="187">
        <v>3</v>
      </c>
      <c r="B1846" s="188" t="s">
        <v>1285</v>
      </c>
      <c r="C1846" s="188" t="s">
        <v>28</v>
      </c>
      <c r="D1846" s="189">
        <v>43384</v>
      </c>
      <c r="E1846" s="190">
        <v>1</v>
      </c>
      <c r="F1846" s="190">
        <v>4</v>
      </c>
      <c r="G1846" s="168">
        <v>181641.53</v>
      </c>
      <c r="H1846" s="169">
        <v>33454</v>
      </c>
      <c r="I1846" s="170">
        <v>74</v>
      </c>
      <c r="J1846" s="171">
        <v>969</v>
      </c>
      <c r="K1846" s="191">
        <v>181641.53</v>
      </c>
      <c r="L1846" s="192">
        <v>33454</v>
      </c>
    </row>
    <row r="1847" spans="1:12">
      <c r="A1847" s="229">
        <v>4</v>
      </c>
      <c r="B1847" s="230" t="s">
        <v>1264</v>
      </c>
      <c r="C1847" s="230" t="s">
        <v>28</v>
      </c>
      <c r="D1847" s="231">
        <v>43377</v>
      </c>
      <c r="E1847" s="232">
        <v>2</v>
      </c>
      <c r="F1847" s="232">
        <v>11</v>
      </c>
      <c r="G1847" s="168">
        <v>102650.19</v>
      </c>
      <c r="H1847" s="169">
        <v>20375</v>
      </c>
      <c r="I1847" s="170">
        <v>79</v>
      </c>
      <c r="J1847" s="171">
        <v>700</v>
      </c>
      <c r="K1847" s="233">
        <v>290385.18000000098</v>
      </c>
      <c r="L1847" s="234">
        <v>57126</v>
      </c>
    </row>
    <row r="1848" spans="1:12">
      <c r="A1848" s="229">
        <v>5</v>
      </c>
      <c r="B1848" s="230" t="s">
        <v>1238</v>
      </c>
      <c r="C1848" s="230" t="s">
        <v>28</v>
      </c>
      <c r="D1848" s="231">
        <v>43370</v>
      </c>
      <c r="E1848" s="232">
        <v>3</v>
      </c>
      <c r="F1848" s="232">
        <v>18</v>
      </c>
      <c r="G1848" s="168">
        <v>37965.56</v>
      </c>
      <c r="H1848" s="169">
        <v>7100</v>
      </c>
      <c r="I1848" s="170">
        <v>31</v>
      </c>
      <c r="J1848" s="171">
        <v>320</v>
      </c>
      <c r="K1848" s="233">
        <v>221762.7</v>
      </c>
      <c r="L1848" s="234">
        <v>41314</v>
      </c>
    </row>
    <row r="1849" spans="1:12">
      <c r="A1849" s="187">
        <v>6</v>
      </c>
      <c r="B1849" s="188" t="s">
        <v>1288</v>
      </c>
      <c r="C1849" s="188" t="s">
        <v>29</v>
      </c>
      <c r="D1849" s="189">
        <v>43384</v>
      </c>
      <c r="E1849" s="190">
        <v>1</v>
      </c>
      <c r="F1849" s="190">
        <v>4</v>
      </c>
      <c r="G1849" s="168">
        <v>22555.78</v>
      </c>
      <c r="H1849" s="169">
        <v>4167</v>
      </c>
      <c r="I1849" s="170">
        <v>19</v>
      </c>
      <c r="J1849" s="171">
        <v>294</v>
      </c>
      <c r="K1849" s="191">
        <v>22555.78</v>
      </c>
      <c r="L1849" s="192">
        <v>4167</v>
      </c>
    </row>
    <row r="1850" spans="1:12">
      <c r="A1850" s="229">
        <v>7</v>
      </c>
      <c r="B1850" s="230" t="s">
        <v>1242</v>
      </c>
      <c r="C1850" s="230" t="s">
        <v>28</v>
      </c>
      <c r="D1850" s="231">
        <v>43370</v>
      </c>
      <c r="E1850" s="232">
        <v>3</v>
      </c>
      <c r="F1850" s="232">
        <v>18</v>
      </c>
      <c r="G1850" s="168">
        <v>16311.05</v>
      </c>
      <c r="H1850" s="169">
        <v>3002</v>
      </c>
      <c r="I1850" s="170">
        <v>22</v>
      </c>
      <c r="J1850" s="171">
        <v>201</v>
      </c>
      <c r="K1850" s="233">
        <v>119645.629999999</v>
      </c>
      <c r="L1850" s="234">
        <v>22039</v>
      </c>
    </row>
    <row r="1851" spans="1:12">
      <c r="A1851" s="229">
        <v>8</v>
      </c>
      <c r="B1851" s="230" t="s">
        <v>1143</v>
      </c>
      <c r="C1851" s="230" t="s">
        <v>28</v>
      </c>
      <c r="D1851" s="231">
        <v>43349</v>
      </c>
      <c r="E1851" s="232">
        <v>6</v>
      </c>
      <c r="F1851" s="232">
        <v>39</v>
      </c>
      <c r="G1851" s="168">
        <v>16164.19</v>
      </c>
      <c r="H1851" s="169">
        <v>2866</v>
      </c>
      <c r="I1851" s="170">
        <v>37</v>
      </c>
      <c r="J1851" s="171">
        <v>237</v>
      </c>
      <c r="K1851" s="233">
        <v>1615044.71999999</v>
      </c>
      <c r="L1851" s="234">
        <v>284211</v>
      </c>
    </row>
    <row r="1852" spans="1:12">
      <c r="A1852" s="187">
        <v>9</v>
      </c>
      <c r="B1852" s="188" t="s">
        <v>1290</v>
      </c>
      <c r="C1852" s="188" t="s">
        <v>28</v>
      </c>
      <c r="D1852" s="189">
        <v>43384</v>
      </c>
      <c r="E1852" s="190">
        <v>1</v>
      </c>
      <c r="F1852" s="190">
        <v>4</v>
      </c>
      <c r="G1852" s="168">
        <v>16133.59</v>
      </c>
      <c r="H1852" s="169">
        <v>2971</v>
      </c>
      <c r="I1852" s="170">
        <v>35</v>
      </c>
      <c r="J1852" s="171">
        <v>384</v>
      </c>
      <c r="K1852" s="191">
        <v>16133.59</v>
      </c>
      <c r="L1852" s="192">
        <v>2971</v>
      </c>
    </row>
    <row r="1853" spans="1:12">
      <c r="A1853" s="229">
        <v>10</v>
      </c>
      <c r="B1853" s="230" t="s">
        <v>1209</v>
      </c>
      <c r="C1853" s="230" t="s">
        <v>1161</v>
      </c>
      <c r="D1853" s="231">
        <v>43356</v>
      </c>
      <c r="E1853" s="232">
        <v>5</v>
      </c>
      <c r="F1853" s="232">
        <v>32</v>
      </c>
      <c r="G1853" s="168">
        <v>15333.71</v>
      </c>
      <c r="H1853" s="169">
        <v>2813</v>
      </c>
      <c r="I1853" s="170">
        <v>24</v>
      </c>
      <c r="J1853" s="171">
        <v>200</v>
      </c>
      <c r="K1853" s="233">
        <v>362932.55000000203</v>
      </c>
      <c r="L1853" s="234">
        <v>66788</v>
      </c>
    </row>
    <row r="1854" spans="1:12">
      <c r="A1854" s="229">
        <v>11</v>
      </c>
      <c r="B1854" s="230" t="s">
        <v>1240</v>
      </c>
      <c r="C1854" s="230" t="s">
        <v>169</v>
      </c>
      <c r="D1854" s="231">
        <v>43370</v>
      </c>
      <c r="E1854" s="232">
        <v>3</v>
      </c>
      <c r="F1854" s="232">
        <v>18</v>
      </c>
      <c r="G1854" s="168">
        <v>12438.18</v>
      </c>
      <c r="H1854" s="169">
        <v>2340</v>
      </c>
      <c r="I1854" s="170">
        <v>30</v>
      </c>
      <c r="J1854" s="171">
        <v>205</v>
      </c>
      <c r="K1854" s="233">
        <v>126582.1</v>
      </c>
      <c r="L1854" s="234">
        <v>23714</v>
      </c>
    </row>
    <row r="1855" spans="1:12">
      <c r="A1855" s="229">
        <v>12</v>
      </c>
      <c r="B1855" s="230" t="s">
        <v>1175</v>
      </c>
      <c r="C1855" s="230" t="s">
        <v>28</v>
      </c>
      <c r="D1855" s="231">
        <v>43356</v>
      </c>
      <c r="E1855" s="232">
        <v>5</v>
      </c>
      <c r="F1855" s="232">
        <v>32</v>
      </c>
      <c r="G1855" s="168">
        <v>7059.04</v>
      </c>
      <c r="H1855" s="169">
        <v>1236</v>
      </c>
      <c r="I1855" s="170">
        <v>12</v>
      </c>
      <c r="J1855" s="171">
        <v>92</v>
      </c>
      <c r="K1855" s="233">
        <v>177571.670000001</v>
      </c>
      <c r="L1855" s="234">
        <v>32639</v>
      </c>
    </row>
    <row r="1856" spans="1:12">
      <c r="A1856" s="229">
        <v>13</v>
      </c>
      <c r="B1856" s="230" t="s">
        <v>1215</v>
      </c>
      <c r="C1856" s="230" t="s">
        <v>28</v>
      </c>
      <c r="D1856" s="231">
        <v>43363</v>
      </c>
      <c r="E1856" s="232">
        <v>4</v>
      </c>
      <c r="F1856" s="232">
        <v>25</v>
      </c>
      <c r="G1856" s="168">
        <v>6771.96</v>
      </c>
      <c r="H1856" s="169">
        <v>1261</v>
      </c>
      <c r="I1856" s="170">
        <v>30</v>
      </c>
      <c r="J1856" s="171">
        <v>148</v>
      </c>
      <c r="K1856" s="233">
        <v>218155.510000001</v>
      </c>
      <c r="L1856" s="234">
        <v>41126</v>
      </c>
    </row>
    <row r="1857" spans="1:12">
      <c r="A1857" s="229">
        <v>14</v>
      </c>
      <c r="B1857" s="230" t="s">
        <v>1216</v>
      </c>
      <c r="C1857" s="230" t="s">
        <v>28</v>
      </c>
      <c r="D1857" s="231">
        <v>43363</v>
      </c>
      <c r="E1857" s="232">
        <v>4</v>
      </c>
      <c r="F1857" s="232">
        <v>25</v>
      </c>
      <c r="G1857" s="168">
        <v>6205.22</v>
      </c>
      <c r="H1857" s="169">
        <v>1135</v>
      </c>
      <c r="I1857" s="170">
        <v>10</v>
      </c>
      <c r="J1857" s="171">
        <v>80</v>
      </c>
      <c r="K1857" s="233">
        <v>185944.2</v>
      </c>
      <c r="L1857" s="234">
        <v>34766</v>
      </c>
    </row>
    <row r="1858" spans="1:12">
      <c r="A1858" s="187">
        <v>15</v>
      </c>
      <c r="B1858" s="188" t="s">
        <v>1292</v>
      </c>
      <c r="C1858" s="188" t="s">
        <v>28</v>
      </c>
      <c r="D1858" s="189">
        <v>43384</v>
      </c>
      <c r="E1858" s="190">
        <v>1</v>
      </c>
      <c r="F1858" s="190">
        <v>4</v>
      </c>
      <c r="G1858" s="168">
        <v>4651.74</v>
      </c>
      <c r="H1858" s="169">
        <v>854</v>
      </c>
      <c r="I1858" s="170">
        <v>9</v>
      </c>
      <c r="J1858" s="171">
        <v>134</v>
      </c>
      <c r="K1858" s="191">
        <v>4651.74</v>
      </c>
      <c r="L1858" s="192">
        <v>854</v>
      </c>
    </row>
    <row r="1859" spans="1:12">
      <c r="A1859" s="229">
        <v>16</v>
      </c>
      <c r="B1859" s="230" t="s">
        <v>1218</v>
      </c>
      <c r="C1859" s="230" t="s">
        <v>35</v>
      </c>
      <c r="D1859" s="231">
        <v>43363</v>
      </c>
      <c r="E1859" s="232">
        <v>4</v>
      </c>
      <c r="F1859" s="232">
        <v>25</v>
      </c>
      <c r="G1859" s="168">
        <v>4387.01</v>
      </c>
      <c r="H1859" s="169">
        <v>750</v>
      </c>
      <c r="I1859" s="170">
        <v>8</v>
      </c>
      <c r="J1859" s="171">
        <v>50</v>
      </c>
      <c r="K1859" s="233">
        <v>48937.630000000099</v>
      </c>
      <c r="L1859" s="234">
        <v>8959</v>
      </c>
    </row>
    <row r="1860" spans="1:12">
      <c r="A1860" s="187">
        <v>17</v>
      </c>
      <c r="B1860" s="188" t="s">
        <v>1294</v>
      </c>
      <c r="C1860" s="188" t="s">
        <v>1296</v>
      </c>
      <c r="D1860" s="189">
        <v>43384</v>
      </c>
      <c r="E1860" s="190">
        <v>1</v>
      </c>
      <c r="F1860" s="190">
        <v>4</v>
      </c>
      <c r="G1860" s="168">
        <v>4280.67</v>
      </c>
      <c r="H1860" s="169">
        <v>835</v>
      </c>
      <c r="I1860" s="170">
        <v>24</v>
      </c>
      <c r="J1860" s="171">
        <v>101</v>
      </c>
      <c r="K1860" s="191">
        <v>4280.67</v>
      </c>
      <c r="L1860" s="192">
        <v>835</v>
      </c>
    </row>
    <row r="1861" spans="1:12">
      <c r="A1861" s="229">
        <v>18</v>
      </c>
      <c r="B1861" s="230" t="s">
        <v>983</v>
      </c>
      <c r="C1861" s="230" t="s">
        <v>28</v>
      </c>
      <c r="D1861" s="231">
        <v>43307</v>
      </c>
      <c r="E1861" s="232">
        <v>12</v>
      </c>
      <c r="F1861" s="232">
        <v>81</v>
      </c>
      <c r="G1861" s="168">
        <v>3888.47</v>
      </c>
      <c r="H1861" s="169">
        <v>753</v>
      </c>
      <c r="I1861" s="170">
        <v>20</v>
      </c>
      <c r="J1861" s="171">
        <v>51</v>
      </c>
      <c r="K1861" s="233">
        <v>2237431.5899999798</v>
      </c>
      <c r="L1861" s="234">
        <v>439571</v>
      </c>
    </row>
    <row r="1862" spans="1:12">
      <c r="A1862" s="229">
        <v>19</v>
      </c>
      <c r="B1862" s="230" t="s">
        <v>1152</v>
      </c>
      <c r="C1862" s="230" t="s">
        <v>28</v>
      </c>
      <c r="D1862" s="231">
        <v>43349</v>
      </c>
      <c r="E1862" s="232">
        <v>6</v>
      </c>
      <c r="F1862" s="232">
        <v>39</v>
      </c>
      <c r="G1862" s="168">
        <v>3683.17</v>
      </c>
      <c r="H1862" s="169">
        <v>661</v>
      </c>
      <c r="I1862" s="170">
        <v>6</v>
      </c>
      <c r="J1862" s="171">
        <v>26</v>
      </c>
      <c r="K1862" s="233">
        <v>216477.47000000099</v>
      </c>
      <c r="L1862" s="234">
        <v>39872</v>
      </c>
    </row>
    <row r="1863" spans="1:12">
      <c r="A1863" s="187">
        <v>20</v>
      </c>
      <c r="B1863" s="188" t="s">
        <v>1298</v>
      </c>
      <c r="C1863" s="188" t="s">
        <v>339</v>
      </c>
      <c r="D1863" s="189">
        <v>43384</v>
      </c>
      <c r="E1863" s="190">
        <v>1</v>
      </c>
      <c r="F1863" s="190">
        <v>4</v>
      </c>
      <c r="G1863" s="168">
        <v>3085.44</v>
      </c>
      <c r="H1863" s="169">
        <v>616</v>
      </c>
      <c r="I1863" s="170">
        <v>9</v>
      </c>
      <c r="J1863" s="171">
        <v>87</v>
      </c>
      <c r="K1863" s="191">
        <v>3205.44</v>
      </c>
      <c r="L1863" s="192">
        <v>812</v>
      </c>
    </row>
    <row r="1864" spans="1:12">
      <c r="A1864" s="187">
        <v>21</v>
      </c>
      <c r="B1864" s="188" t="s">
        <v>1299</v>
      </c>
      <c r="C1864" s="188" t="s">
        <v>132</v>
      </c>
      <c r="D1864" s="189">
        <v>43384</v>
      </c>
      <c r="E1864" s="190">
        <v>1</v>
      </c>
      <c r="F1864" s="190">
        <v>4</v>
      </c>
      <c r="G1864" s="168">
        <v>2892.09</v>
      </c>
      <c r="H1864" s="169">
        <v>501</v>
      </c>
      <c r="I1864" s="170">
        <v>8</v>
      </c>
      <c r="J1864" s="171">
        <v>70</v>
      </c>
      <c r="K1864" s="191">
        <v>2892.09</v>
      </c>
      <c r="L1864" s="192">
        <v>501</v>
      </c>
    </row>
    <row r="1865" spans="1:12">
      <c r="A1865" s="229">
        <v>22</v>
      </c>
      <c r="B1865" s="230" t="s">
        <v>1227</v>
      </c>
      <c r="C1865" s="230" t="s">
        <v>1230</v>
      </c>
      <c r="D1865" s="231">
        <v>43363</v>
      </c>
      <c r="E1865" s="232">
        <v>4</v>
      </c>
      <c r="F1865" s="232">
        <v>25</v>
      </c>
      <c r="G1865" s="168">
        <v>2418.88</v>
      </c>
      <c r="H1865" s="169">
        <v>431</v>
      </c>
      <c r="I1865" s="170">
        <v>4</v>
      </c>
      <c r="J1865" s="171">
        <v>20</v>
      </c>
      <c r="K1865" s="233">
        <v>25669.78</v>
      </c>
      <c r="L1865" s="234">
        <v>4657</v>
      </c>
    </row>
    <row r="1866" spans="1:12">
      <c r="A1866" s="229">
        <v>23</v>
      </c>
      <c r="B1866" s="230" t="s">
        <v>1266</v>
      </c>
      <c r="C1866" s="230" t="s">
        <v>35</v>
      </c>
      <c r="D1866" s="231">
        <v>43377</v>
      </c>
      <c r="E1866" s="232">
        <v>2</v>
      </c>
      <c r="F1866" s="232">
        <v>11</v>
      </c>
      <c r="G1866" s="168">
        <v>2150.54</v>
      </c>
      <c r="H1866" s="169">
        <v>382</v>
      </c>
      <c r="I1866" s="170">
        <v>5</v>
      </c>
      <c r="J1866" s="171">
        <v>17</v>
      </c>
      <c r="K1866" s="233">
        <v>7667.99</v>
      </c>
      <c r="L1866" s="234">
        <v>1434</v>
      </c>
    </row>
    <row r="1867" spans="1:12">
      <c r="A1867" s="229">
        <v>24</v>
      </c>
      <c r="B1867" s="230" t="s">
        <v>1244</v>
      </c>
      <c r="C1867" s="230" t="s">
        <v>597</v>
      </c>
      <c r="D1867" s="231">
        <v>43370</v>
      </c>
      <c r="E1867" s="232">
        <v>3</v>
      </c>
      <c r="F1867" s="232">
        <v>18</v>
      </c>
      <c r="G1867" s="168">
        <v>1951.97</v>
      </c>
      <c r="H1867" s="169">
        <v>371</v>
      </c>
      <c r="I1867" s="170">
        <v>6</v>
      </c>
      <c r="J1867" s="171">
        <v>33</v>
      </c>
      <c r="K1867" s="233">
        <v>53074.46</v>
      </c>
      <c r="L1867" s="234">
        <v>9728</v>
      </c>
    </row>
    <row r="1868" spans="1:12">
      <c r="A1868" s="229">
        <v>25</v>
      </c>
      <c r="B1868" s="230" t="s">
        <v>1268</v>
      </c>
      <c r="C1868" s="230" t="s">
        <v>526</v>
      </c>
      <c r="D1868" s="231">
        <v>43377</v>
      </c>
      <c r="E1868" s="232">
        <v>2</v>
      </c>
      <c r="F1868" s="232">
        <v>11</v>
      </c>
      <c r="G1868" s="168">
        <v>1718</v>
      </c>
      <c r="H1868" s="169">
        <v>452</v>
      </c>
      <c r="I1868" s="170">
        <v>1</v>
      </c>
      <c r="J1868" s="171">
        <v>16</v>
      </c>
      <c r="K1868" s="233">
        <v>4963.5</v>
      </c>
      <c r="L1868" s="234">
        <v>1182</v>
      </c>
    </row>
    <row r="1869" spans="1:12">
      <c r="A1869" s="187">
        <v>26</v>
      </c>
      <c r="B1869" s="188" t="s">
        <v>1301</v>
      </c>
      <c r="C1869" s="188" t="s">
        <v>1302</v>
      </c>
      <c r="D1869" s="189">
        <v>43384</v>
      </c>
      <c r="E1869" s="190">
        <v>1</v>
      </c>
      <c r="F1869" s="190">
        <v>4</v>
      </c>
      <c r="G1869" s="168">
        <v>1698.56</v>
      </c>
      <c r="H1869" s="169">
        <v>366</v>
      </c>
      <c r="I1869" s="170">
        <v>4</v>
      </c>
      <c r="J1869" s="171">
        <v>30</v>
      </c>
      <c r="K1869" s="191">
        <v>1698.56</v>
      </c>
      <c r="L1869" s="192">
        <v>366</v>
      </c>
    </row>
    <row r="1870" spans="1:12">
      <c r="A1870" s="229">
        <v>27</v>
      </c>
      <c r="B1870" s="230" t="s">
        <v>1174</v>
      </c>
      <c r="C1870" s="230" t="s">
        <v>138</v>
      </c>
      <c r="D1870" s="231">
        <v>43356</v>
      </c>
      <c r="E1870" s="232">
        <v>5</v>
      </c>
      <c r="F1870" s="232">
        <v>32</v>
      </c>
      <c r="G1870" s="168">
        <v>974.82</v>
      </c>
      <c r="H1870" s="169">
        <v>227</v>
      </c>
      <c r="I1870" s="170">
        <v>9</v>
      </c>
      <c r="J1870" s="171">
        <v>19</v>
      </c>
      <c r="K1870" s="233">
        <v>380157.45000000199</v>
      </c>
      <c r="L1870" s="234">
        <v>63354</v>
      </c>
    </row>
    <row r="1871" spans="1:12">
      <c r="A1871" s="229">
        <v>28</v>
      </c>
      <c r="B1871" s="230" t="s">
        <v>1153</v>
      </c>
      <c r="C1871" s="230" t="s">
        <v>400</v>
      </c>
      <c r="D1871" s="231">
        <v>43349</v>
      </c>
      <c r="E1871" s="232">
        <v>6</v>
      </c>
      <c r="F1871" s="232">
        <v>39</v>
      </c>
      <c r="G1871" s="168">
        <v>946.45</v>
      </c>
      <c r="H1871" s="169">
        <v>328</v>
      </c>
      <c r="I1871" s="170">
        <v>11</v>
      </c>
      <c r="J1871" s="171">
        <v>16</v>
      </c>
      <c r="K1871" s="233">
        <v>126371.69</v>
      </c>
      <c r="L1871" s="234">
        <v>25710</v>
      </c>
    </row>
    <row r="1872" spans="1:12">
      <c r="A1872" s="187">
        <v>29</v>
      </c>
      <c r="B1872" s="188" t="s">
        <v>1303</v>
      </c>
      <c r="C1872" s="188" t="s">
        <v>231</v>
      </c>
      <c r="D1872" s="189">
        <v>43384</v>
      </c>
      <c r="E1872" s="190">
        <v>1</v>
      </c>
      <c r="F1872" s="190">
        <v>4</v>
      </c>
      <c r="G1872" s="168">
        <v>661.15</v>
      </c>
      <c r="H1872" s="169">
        <v>119</v>
      </c>
      <c r="I1872" s="170">
        <v>16</v>
      </c>
      <c r="J1872" s="171">
        <v>33</v>
      </c>
      <c r="K1872" s="191">
        <v>661.15</v>
      </c>
      <c r="L1872" s="192">
        <v>119</v>
      </c>
    </row>
    <row r="1873" spans="1:12">
      <c r="A1873" s="229">
        <v>30</v>
      </c>
      <c r="B1873" s="230" t="s">
        <v>1074</v>
      </c>
      <c r="C1873" s="230" t="s">
        <v>133</v>
      </c>
      <c r="D1873" s="231">
        <v>43335</v>
      </c>
      <c r="E1873" s="232">
        <v>8</v>
      </c>
      <c r="F1873" s="232">
        <v>53</v>
      </c>
      <c r="G1873" s="168">
        <v>627.04999999999995</v>
      </c>
      <c r="H1873" s="169">
        <v>104</v>
      </c>
      <c r="I1873" s="170">
        <v>5</v>
      </c>
      <c r="J1873" s="171">
        <v>16</v>
      </c>
      <c r="K1873" s="233">
        <v>1263618.6599999799</v>
      </c>
      <c r="L1873" s="234">
        <v>224711</v>
      </c>
    </row>
    <row r="1874" spans="1:12">
      <c r="A1874" s="229">
        <v>31</v>
      </c>
      <c r="B1874" s="230" t="s">
        <v>1270</v>
      </c>
      <c r="C1874" s="230" t="s">
        <v>290</v>
      </c>
      <c r="D1874" s="231">
        <v>43377</v>
      </c>
      <c r="E1874" s="232">
        <v>2</v>
      </c>
      <c r="F1874" s="232">
        <v>11</v>
      </c>
      <c r="G1874" s="168">
        <v>484.5</v>
      </c>
      <c r="H1874" s="169">
        <v>98</v>
      </c>
      <c r="I1874" s="170">
        <v>3</v>
      </c>
      <c r="J1874" s="171">
        <v>10</v>
      </c>
      <c r="K1874" s="233">
        <v>2970.25</v>
      </c>
      <c r="L1874" s="234">
        <v>675</v>
      </c>
    </row>
    <row r="1875" spans="1:12">
      <c r="A1875" s="229">
        <v>32</v>
      </c>
      <c r="B1875" s="230" t="s">
        <v>1272</v>
      </c>
      <c r="C1875" s="230" t="s">
        <v>1273</v>
      </c>
      <c r="D1875" s="231"/>
      <c r="E1875" s="232">
        <v>2</v>
      </c>
      <c r="F1875" s="232">
        <v>12</v>
      </c>
      <c r="G1875" s="168">
        <v>415.5</v>
      </c>
      <c r="H1875" s="169">
        <v>86</v>
      </c>
      <c r="I1875" s="170">
        <v>2</v>
      </c>
      <c r="J1875" s="171">
        <v>8</v>
      </c>
      <c r="K1875" s="233">
        <v>1014</v>
      </c>
      <c r="L1875" s="234">
        <v>211</v>
      </c>
    </row>
    <row r="1876" spans="1:12">
      <c r="A1876" s="229">
        <v>33</v>
      </c>
      <c r="B1876" s="230" t="s">
        <v>1271</v>
      </c>
      <c r="C1876" s="230" t="s">
        <v>132</v>
      </c>
      <c r="D1876" s="231">
        <v>33221</v>
      </c>
      <c r="E1876" s="232">
        <v>2</v>
      </c>
      <c r="F1876" s="232">
        <v>12</v>
      </c>
      <c r="G1876" s="168">
        <v>374.26</v>
      </c>
      <c r="H1876" s="169">
        <v>66</v>
      </c>
      <c r="I1876" s="170">
        <v>2</v>
      </c>
      <c r="J1876" s="171">
        <v>9</v>
      </c>
      <c r="K1876" s="233">
        <v>1748.16</v>
      </c>
      <c r="L1876" s="234">
        <v>312</v>
      </c>
    </row>
    <row r="1877" spans="1:12">
      <c r="A1877" s="229">
        <v>34</v>
      </c>
      <c r="B1877" s="230" t="s">
        <v>1247</v>
      </c>
      <c r="C1877" s="230" t="s">
        <v>28</v>
      </c>
      <c r="D1877" s="231">
        <v>43370</v>
      </c>
      <c r="E1877" s="232">
        <v>3</v>
      </c>
      <c r="F1877" s="232">
        <v>18</v>
      </c>
      <c r="G1877" s="168">
        <v>325.89999999999998</v>
      </c>
      <c r="H1877" s="169">
        <v>58</v>
      </c>
      <c r="I1877" s="170">
        <v>6</v>
      </c>
      <c r="J1877" s="171">
        <v>15</v>
      </c>
      <c r="K1877" s="233">
        <v>43779.57</v>
      </c>
      <c r="L1877" s="234">
        <v>8035</v>
      </c>
    </row>
    <row r="1878" spans="1:12">
      <c r="A1878" s="229">
        <v>35</v>
      </c>
      <c r="B1878" s="230" t="s">
        <v>1013</v>
      </c>
      <c r="C1878" s="230" t="s">
        <v>28</v>
      </c>
      <c r="D1878" s="231">
        <v>43314</v>
      </c>
      <c r="E1878" s="232">
        <v>9</v>
      </c>
      <c r="F1878" s="232">
        <v>63</v>
      </c>
      <c r="G1878" s="168">
        <v>302.8</v>
      </c>
      <c r="H1878" s="169">
        <v>61</v>
      </c>
      <c r="I1878" s="170">
        <v>3</v>
      </c>
      <c r="J1878" s="171">
        <v>6</v>
      </c>
      <c r="K1878" s="233">
        <v>56218.780000000101</v>
      </c>
      <c r="L1878" s="234">
        <v>10785</v>
      </c>
    </row>
    <row r="1879" spans="1:12">
      <c r="A1879" s="229">
        <v>36</v>
      </c>
      <c r="B1879" s="230" t="s">
        <v>929</v>
      </c>
      <c r="C1879" s="230" t="s">
        <v>29</v>
      </c>
      <c r="D1879" s="231">
        <v>43300</v>
      </c>
      <c r="E1879" s="232">
        <v>13</v>
      </c>
      <c r="F1879" s="232">
        <v>87</v>
      </c>
      <c r="G1879" s="168">
        <v>301.14999999999998</v>
      </c>
      <c r="H1879" s="169">
        <v>50</v>
      </c>
      <c r="I1879" s="170">
        <v>2</v>
      </c>
      <c r="J1879" s="171">
        <v>4</v>
      </c>
      <c r="K1879" s="233">
        <v>1973960.64</v>
      </c>
      <c r="L1879" s="234">
        <v>360993</v>
      </c>
    </row>
    <row r="1880" spans="1:12">
      <c r="A1880" s="229">
        <v>37</v>
      </c>
      <c r="B1880" s="230" t="s">
        <v>1225</v>
      </c>
      <c r="C1880" s="230" t="s">
        <v>132</v>
      </c>
      <c r="D1880" s="231">
        <v>43363</v>
      </c>
      <c r="E1880" s="232">
        <v>4</v>
      </c>
      <c r="F1880" s="232">
        <v>24</v>
      </c>
      <c r="G1880" s="168">
        <v>300.2</v>
      </c>
      <c r="H1880" s="169">
        <v>53</v>
      </c>
      <c r="I1880" s="170">
        <v>1</v>
      </c>
      <c r="J1880" s="171">
        <v>3</v>
      </c>
      <c r="K1880" s="233">
        <v>17961.759999999998</v>
      </c>
      <c r="L1880" s="234">
        <v>3532</v>
      </c>
    </row>
    <row r="1881" spans="1:12" ht="25.5">
      <c r="A1881" s="187">
        <v>38</v>
      </c>
      <c r="B1881" s="188" t="s">
        <v>1304</v>
      </c>
      <c r="C1881" s="188" t="s">
        <v>339</v>
      </c>
      <c r="D1881" s="189">
        <v>43384</v>
      </c>
      <c r="E1881" s="190">
        <v>1</v>
      </c>
      <c r="F1881" s="190">
        <v>4</v>
      </c>
      <c r="G1881" s="168">
        <v>284.5</v>
      </c>
      <c r="H1881" s="169">
        <v>110</v>
      </c>
      <c r="I1881" s="170">
        <v>2</v>
      </c>
      <c r="J1881" s="171">
        <v>7</v>
      </c>
      <c r="K1881" s="191">
        <v>284.5</v>
      </c>
      <c r="L1881" s="192">
        <v>110</v>
      </c>
    </row>
    <row r="1882" spans="1:12">
      <c r="A1882" s="229">
        <v>39</v>
      </c>
      <c r="B1882" s="230" t="s">
        <v>1223</v>
      </c>
      <c r="C1882" s="230" t="s">
        <v>134</v>
      </c>
      <c r="D1882" s="231">
        <v>43363</v>
      </c>
      <c r="E1882" s="232">
        <v>4</v>
      </c>
      <c r="F1882" s="232">
        <v>25</v>
      </c>
      <c r="G1882" s="168">
        <v>271.3</v>
      </c>
      <c r="H1882" s="169">
        <v>61</v>
      </c>
      <c r="I1882" s="170">
        <v>6</v>
      </c>
      <c r="J1882" s="171">
        <v>10</v>
      </c>
      <c r="K1882" s="233">
        <v>13820.12</v>
      </c>
      <c r="L1882" s="234">
        <v>2732</v>
      </c>
    </row>
    <row r="1883" spans="1:12">
      <c r="A1883" s="229">
        <v>40</v>
      </c>
      <c r="B1883" s="230" t="s">
        <v>1099</v>
      </c>
      <c r="C1883" s="230" t="s">
        <v>28</v>
      </c>
      <c r="D1883" s="231">
        <v>43342</v>
      </c>
      <c r="E1883" s="232">
        <v>7</v>
      </c>
      <c r="F1883" s="232">
        <v>46</v>
      </c>
      <c r="G1883" s="168">
        <v>270.35000000000002</v>
      </c>
      <c r="H1883" s="169">
        <v>70</v>
      </c>
      <c r="I1883" s="170">
        <v>4</v>
      </c>
      <c r="J1883" s="171">
        <v>8</v>
      </c>
      <c r="K1883" s="233">
        <v>316503.850000003</v>
      </c>
      <c r="L1883" s="234">
        <v>56169</v>
      </c>
    </row>
    <row r="1884" spans="1:12">
      <c r="A1884" s="175"/>
      <c r="B1884" s="177"/>
      <c r="C1884" s="177" t="s">
        <v>127</v>
      </c>
      <c r="D1884" s="173" t="s">
        <v>127</v>
      </c>
      <c r="E1884" s="174" t="s">
        <v>127</v>
      </c>
      <c r="F1884" s="175" t="s">
        <v>127</v>
      </c>
      <c r="G1884" s="176" t="s">
        <v>127</v>
      </c>
      <c r="H1884" s="175" t="s">
        <v>127</v>
      </c>
      <c r="I1884" s="177" t="s">
        <v>127</v>
      </c>
      <c r="J1884" s="178" t="s">
        <v>127</v>
      </c>
      <c r="K1884" s="174" t="s">
        <v>127</v>
      </c>
      <c r="L1884" s="175" t="s">
        <v>127</v>
      </c>
    </row>
    <row r="1885" spans="1:12">
      <c r="A1885" s="561" t="s">
        <v>1307</v>
      </c>
      <c r="B1885" s="561"/>
      <c r="C1885" s="172"/>
      <c r="D1885" s="173"/>
      <c r="E1885" s="174"/>
      <c r="F1885" s="175"/>
      <c r="G1885" s="176"/>
      <c r="H1885" s="175"/>
      <c r="I1885" s="177"/>
      <c r="J1885" s="41"/>
      <c r="K1885" s="174"/>
      <c r="L1885" s="175"/>
    </row>
    <row r="1886" spans="1:12" ht="15.75">
      <c r="A1886" s="560" t="s">
        <v>1331</v>
      </c>
      <c r="B1886" s="560"/>
      <c r="C1886" s="560"/>
      <c r="D1886" s="560"/>
      <c r="E1886" s="560"/>
      <c r="F1886" s="560"/>
      <c r="G1886" s="560"/>
      <c r="H1886" s="560"/>
      <c r="I1886" s="560"/>
      <c r="J1886" s="560"/>
      <c r="K1886" s="560"/>
      <c r="L1886" s="560"/>
    </row>
    <row r="1887" spans="1:12" ht="15">
      <c r="A1887" s="165"/>
      <c r="B1887" s="165"/>
      <c r="C1887" s="165"/>
      <c r="D1887" s="165"/>
      <c r="E1887" s="166"/>
      <c r="F1887" s="166"/>
      <c r="G1887" s="166"/>
      <c r="H1887" s="166"/>
      <c r="I1887" s="165"/>
      <c r="J1887" s="167"/>
      <c r="K1887" s="165"/>
      <c r="L1887" s="165"/>
    </row>
    <row r="1888" spans="1:12">
      <c r="A1888" s="562" t="s">
        <v>250</v>
      </c>
      <c r="B1888" s="562"/>
      <c r="C1888" s="562"/>
      <c r="D1888" s="562"/>
      <c r="E1888" s="563" t="s">
        <v>14</v>
      </c>
      <c r="F1888" s="563"/>
      <c r="G1888" s="564" t="s">
        <v>982</v>
      </c>
      <c r="H1888" s="564"/>
      <c r="I1888" s="564"/>
      <c r="J1888" s="564"/>
      <c r="K1888" s="565" t="s">
        <v>248</v>
      </c>
      <c r="L1888" s="565"/>
    </row>
    <row r="1889" spans="1:12" ht="24">
      <c r="A1889" s="505" t="s">
        <v>9</v>
      </c>
      <c r="B1889" s="148" t="s">
        <v>246</v>
      </c>
      <c r="C1889" s="148" t="s">
        <v>247</v>
      </c>
      <c r="D1889" s="235" t="s">
        <v>16</v>
      </c>
      <c r="E1889" s="506" t="s">
        <v>18</v>
      </c>
      <c r="F1889" s="506" t="s">
        <v>17</v>
      </c>
      <c r="G1889" s="151" t="s">
        <v>19</v>
      </c>
      <c r="H1889" s="152" t="s">
        <v>4</v>
      </c>
      <c r="I1889" s="236" t="s">
        <v>8</v>
      </c>
      <c r="J1889" s="154" t="s">
        <v>20</v>
      </c>
      <c r="K1889" s="507" t="s">
        <v>19</v>
      </c>
      <c r="L1889" s="505" t="s">
        <v>4</v>
      </c>
    </row>
    <row r="1890" spans="1:12">
      <c r="A1890" s="229">
        <v>1</v>
      </c>
      <c r="B1890" s="230" t="s">
        <v>1262</v>
      </c>
      <c r="C1890" s="230" t="s">
        <v>444</v>
      </c>
      <c r="D1890" s="231">
        <v>43377</v>
      </c>
      <c r="E1890" s="232">
        <v>3</v>
      </c>
      <c r="F1890" s="232">
        <v>18</v>
      </c>
      <c r="G1890" s="168">
        <v>175691.16</v>
      </c>
      <c r="H1890" s="169">
        <v>32737</v>
      </c>
      <c r="I1890" s="170">
        <v>79</v>
      </c>
      <c r="J1890" s="171">
        <v>970</v>
      </c>
      <c r="K1890" s="233">
        <v>946050.89999999094</v>
      </c>
      <c r="L1890" s="234">
        <v>174520</v>
      </c>
    </row>
    <row r="1891" spans="1:12">
      <c r="A1891" s="229">
        <v>2</v>
      </c>
      <c r="B1891" s="230" t="s">
        <v>1285</v>
      </c>
      <c r="C1891" s="230" t="s">
        <v>28</v>
      </c>
      <c r="D1891" s="231">
        <v>43384</v>
      </c>
      <c r="E1891" s="232">
        <v>2</v>
      </c>
      <c r="F1891" s="232">
        <v>11</v>
      </c>
      <c r="G1891" s="168">
        <v>161415.4</v>
      </c>
      <c r="H1891" s="169">
        <v>29744</v>
      </c>
      <c r="I1891" s="170">
        <v>73</v>
      </c>
      <c r="J1891" s="171">
        <v>744</v>
      </c>
      <c r="K1891" s="233">
        <v>434725.01</v>
      </c>
      <c r="L1891" s="234">
        <v>80567</v>
      </c>
    </row>
    <row r="1892" spans="1:12">
      <c r="A1892" s="229">
        <v>3</v>
      </c>
      <c r="B1892" s="230" t="s">
        <v>1260</v>
      </c>
      <c r="C1892" s="230" t="s">
        <v>28</v>
      </c>
      <c r="D1892" s="231">
        <v>43377</v>
      </c>
      <c r="E1892" s="232">
        <v>3</v>
      </c>
      <c r="F1892" s="232">
        <v>18</v>
      </c>
      <c r="G1892" s="168">
        <v>144049.26999999999</v>
      </c>
      <c r="H1892" s="169">
        <v>26177</v>
      </c>
      <c r="I1892" s="170">
        <v>78</v>
      </c>
      <c r="J1892" s="171">
        <v>866</v>
      </c>
      <c r="K1892" s="233">
        <v>1161706.29999999</v>
      </c>
      <c r="L1892" s="234">
        <v>199523</v>
      </c>
    </row>
    <row r="1893" spans="1:12">
      <c r="A1893" s="187">
        <v>4</v>
      </c>
      <c r="B1893" s="188" t="s">
        <v>1312</v>
      </c>
      <c r="C1893" s="188" t="s">
        <v>28</v>
      </c>
      <c r="D1893" s="189">
        <v>43391</v>
      </c>
      <c r="E1893" s="190">
        <v>1</v>
      </c>
      <c r="F1893" s="190">
        <v>4</v>
      </c>
      <c r="G1893" s="168">
        <v>91975.460000000094</v>
      </c>
      <c r="H1893" s="169">
        <v>15273</v>
      </c>
      <c r="I1893" s="170">
        <v>82</v>
      </c>
      <c r="J1893" s="171">
        <v>916</v>
      </c>
      <c r="K1893" s="191">
        <v>91975.460000000094</v>
      </c>
      <c r="L1893" s="192">
        <v>15273</v>
      </c>
    </row>
    <row r="1894" spans="1:12">
      <c r="A1894" s="229">
        <v>5</v>
      </c>
      <c r="B1894" s="230" t="s">
        <v>1264</v>
      </c>
      <c r="C1894" s="230" t="s">
        <v>28</v>
      </c>
      <c r="D1894" s="231">
        <v>43377</v>
      </c>
      <c r="E1894" s="232">
        <v>3</v>
      </c>
      <c r="F1894" s="232">
        <v>18</v>
      </c>
      <c r="G1894" s="168">
        <v>66428.13</v>
      </c>
      <c r="H1894" s="169">
        <v>13468</v>
      </c>
      <c r="I1894" s="170">
        <v>76</v>
      </c>
      <c r="J1894" s="171">
        <v>486</v>
      </c>
      <c r="K1894" s="233">
        <v>380728.63000000198</v>
      </c>
      <c r="L1894" s="234">
        <v>75266</v>
      </c>
    </row>
    <row r="1895" spans="1:12">
      <c r="A1895" s="187">
        <v>6</v>
      </c>
      <c r="B1895" s="188" t="s">
        <v>1314</v>
      </c>
      <c r="C1895" s="188" t="s">
        <v>28</v>
      </c>
      <c r="D1895" s="189">
        <v>43391</v>
      </c>
      <c r="E1895" s="190">
        <v>1</v>
      </c>
      <c r="F1895" s="190">
        <v>4</v>
      </c>
      <c r="G1895" s="168">
        <v>41428.01</v>
      </c>
      <c r="H1895" s="169">
        <v>7693</v>
      </c>
      <c r="I1895" s="170">
        <v>54</v>
      </c>
      <c r="J1895" s="171">
        <v>569</v>
      </c>
      <c r="K1895" s="191">
        <v>41428.01</v>
      </c>
      <c r="L1895" s="192">
        <v>7693</v>
      </c>
    </row>
    <row r="1896" spans="1:12">
      <c r="A1896" s="187">
        <v>7</v>
      </c>
      <c r="B1896" s="188" t="s">
        <v>1316</v>
      </c>
      <c r="C1896" s="188" t="s">
        <v>1318</v>
      </c>
      <c r="D1896" s="189">
        <v>43391</v>
      </c>
      <c r="E1896" s="190">
        <v>1</v>
      </c>
      <c r="F1896" s="190">
        <v>4</v>
      </c>
      <c r="G1896" s="168">
        <v>41250.57</v>
      </c>
      <c r="H1896" s="169">
        <v>8460</v>
      </c>
      <c r="I1896" s="170">
        <v>48</v>
      </c>
      <c r="J1896" s="171">
        <v>409</v>
      </c>
      <c r="K1896" s="191">
        <v>42273.57</v>
      </c>
      <c r="L1896" s="192">
        <v>9222</v>
      </c>
    </row>
    <row r="1897" spans="1:12">
      <c r="A1897" s="187">
        <v>8</v>
      </c>
      <c r="B1897" s="188" t="s">
        <v>1320</v>
      </c>
      <c r="C1897" s="188" t="s">
        <v>1322</v>
      </c>
      <c r="D1897" s="189">
        <v>43391</v>
      </c>
      <c r="E1897" s="190">
        <v>1</v>
      </c>
      <c r="F1897" s="190">
        <v>4</v>
      </c>
      <c r="G1897" s="168">
        <v>25833.200000000001</v>
      </c>
      <c r="H1897" s="169">
        <v>5120</v>
      </c>
      <c r="I1897" s="170">
        <v>58</v>
      </c>
      <c r="J1897" s="171">
        <v>365</v>
      </c>
      <c r="K1897" s="191">
        <v>25833.200000000001</v>
      </c>
      <c r="L1897" s="192">
        <v>5120</v>
      </c>
    </row>
    <row r="1898" spans="1:12">
      <c r="A1898" s="187">
        <v>9</v>
      </c>
      <c r="B1898" s="188" t="s">
        <v>1324</v>
      </c>
      <c r="C1898" s="188" t="s">
        <v>1326</v>
      </c>
      <c r="D1898" s="189">
        <v>43391</v>
      </c>
      <c r="E1898" s="190">
        <v>1</v>
      </c>
      <c r="F1898" s="190">
        <v>4</v>
      </c>
      <c r="G1898" s="168">
        <v>18956.82</v>
      </c>
      <c r="H1898" s="169">
        <v>3374</v>
      </c>
      <c r="I1898" s="170">
        <v>26</v>
      </c>
      <c r="J1898" s="171">
        <v>274</v>
      </c>
      <c r="K1898" s="191">
        <v>18956.82</v>
      </c>
      <c r="L1898" s="192">
        <v>3374</v>
      </c>
    </row>
    <row r="1899" spans="1:12">
      <c r="A1899" s="229">
        <v>10</v>
      </c>
      <c r="B1899" s="230" t="s">
        <v>1238</v>
      </c>
      <c r="C1899" s="230" t="s">
        <v>28</v>
      </c>
      <c r="D1899" s="231">
        <v>43370</v>
      </c>
      <c r="E1899" s="232">
        <v>4</v>
      </c>
      <c r="F1899" s="232">
        <v>25</v>
      </c>
      <c r="G1899" s="168">
        <v>17464.509999999998</v>
      </c>
      <c r="H1899" s="169">
        <v>3333</v>
      </c>
      <c r="I1899" s="170">
        <v>18</v>
      </c>
      <c r="J1899" s="171">
        <v>136</v>
      </c>
      <c r="K1899" s="233">
        <v>248246.420000001</v>
      </c>
      <c r="L1899" s="234">
        <v>46402</v>
      </c>
    </row>
    <row r="1900" spans="1:12">
      <c r="A1900" s="229">
        <v>11</v>
      </c>
      <c r="B1900" s="230" t="s">
        <v>1288</v>
      </c>
      <c r="C1900" s="230" t="s">
        <v>29</v>
      </c>
      <c r="D1900" s="231">
        <v>43384</v>
      </c>
      <c r="E1900" s="232">
        <v>2</v>
      </c>
      <c r="F1900" s="232">
        <v>11</v>
      </c>
      <c r="G1900" s="168">
        <v>10971.17</v>
      </c>
      <c r="H1900" s="169">
        <v>2030</v>
      </c>
      <c r="I1900" s="170">
        <v>19</v>
      </c>
      <c r="J1900" s="171">
        <v>111</v>
      </c>
      <c r="K1900" s="233">
        <v>43007.779999999897</v>
      </c>
      <c r="L1900" s="234">
        <v>7944</v>
      </c>
    </row>
    <row r="1901" spans="1:12">
      <c r="A1901" s="229">
        <v>12</v>
      </c>
      <c r="B1901" s="230" t="s">
        <v>1290</v>
      </c>
      <c r="C1901" s="230" t="s">
        <v>28</v>
      </c>
      <c r="D1901" s="231">
        <v>43384</v>
      </c>
      <c r="E1901" s="232">
        <v>2</v>
      </c>
      <c r="F1901" s="232">
        <v>11</v>
      </c>
      <c r="G1901" s="168">
        <v>8512.31</v>
      </c>
      <c r="H1901" s="169">
        <v>1550</v>
      </c>
      <c r="I1901" s="170">
        <v>27</v>
      </c>
      <c r="J1901" s="171">
        <v>130</v>
      </c>
      <c r="K1901" s="233">
        <v>31045.97</v>
      </c>
      <c r="L1901" s="234">
        <v>5727</v>
      </c>
    </row>
    <row r="1902" spans="1:12">
      <c r="A1902" s="229">
        <v>13</v>
      </c>
      <c r="B1902" s="230" t="s">
        <v>1209</v>
      </c>
      <c r="C1902" s="230" t="s">
        <v>1161</v>
      </c>
      <c r="D1902" s="231">
        <v>43356</v>
      </c>
      <c r="E1902" s="232">
        <v>6</v>
      </c>
      <c r="F1902" s="232">
        <v>39</v>
      </c>
      <c r="G1902" s="168">
        <v>7662.24</v>
      </c>
      <c r="H1902" s="169">
        <v>1468</v>
      </c>
      <c r="I1902" s="170">
        <v>13</v>
      </c>
      <c r="J1902" s="171">
        <v>92</v>
      </c>
      <c r="K1902" s="233">
        <v>377455.53000000201</v>
      </c>
      <c r="L1902" s="234">
        <v>69584</v>
      </c>
    </row>
    <row r="1903" spans="1:12">
      <c r="A1903" s="229">
        <v>14</v>
      </c>
      <c r="B1903" s="230" t="s">
        <v>1143</v>
      </c>
      <c r="C1903" s="230" t="s">
        <v>28</v>
      </c>
      <c r="D1903" s="231">
        <v>43349</v>
      </c>
      <c r="E1903" s="232">
        <v>7</v>
      </c>
      <c r="F1903" s="232">
        <v>46</v>
      </c>
      <c r="G1903" s="168">
        <v>4514.62</v>
      </c>
      <c r="H1903" s="169">
        <v>822</v>
      </c>
      <c r="I1903" s="170">
        <v>11</v>
      </c>
      <c r="J1903" s="171">
        <v>56</v>
      </c>
      <c r="K1903" s="233">
        <v>1628241.1699999899</v>
      </c>
      <c r="L1903" s="234">
        <v>286747</v>
      </c>
    </row>
    <row r="1904" spans="1:12">
      <c r="A1904" s="229">
        <v>15</v>
      </c>
      <c r="B1904" s="230" t="s">
        <v>1242</v>
      </c>
      <c r="C1904" s="230" t="s">
        <v>28</v>
      </c>
      <c r="D1904" s="231">
        <v>43370</v>
      </c>
      <c r="E1904" s="232">
        <v>4</v>
      </c>
      <c r="F1904" s="232">
        <v>25</v>
      </c>
      <c r="G1904" s="168">
        <v>4388.78</v>
      </c>
      <c r="H1904" s="169">
        <v>797</v>
      </c>
      <c r="I1904" s="170">
        <v>11</v>
      </c>
      <c r="J1904" s="171">
        <v>66</v>
      </c>
      <c r="K1904" s="233">
        <v>132530.579999999</v>
      </c>
      <c r="L1904" s="234">
        <v>24402</v>
      </c>
    </row>
    <row r="1905" spans="1:12">
      <c r="A1905" s="229">
        <v>16</v>
      </c>
      <c r="B1905" s="230" t="s">
        <v>1175</v>
      </c>
      <c r="C1905" s="230" t="s">
        <v>28</v>
      </c>
      <c r="D1905" s="231">
        <v>43356</v>
      </c>
      <c r="E1905" s="232">
        <v>6</v>
      </c>
      <c r="F1905" s="232">
        <v>39</v>
      </c>
      <c r="G1905" s="168">
        <v>2869.77</v>
      </c>
      <c r="H1905" s="169">
        <v>507</v>
      </c>
      <c r="I1905" s="170">
        <v>6</v>
      </c>
      <c r="J1905" s="171">
        <v>28</v>
      </c>
      <c r="K1905" s="233">
        <v>185599.33000000101</v>
      </c>
      <c r="L1905" s="234">
        <v>34099</v>
      </c>
    </row>
    <row r="1906" spans="1:12">
      <c r="A1906" s="229">
        <v>17</v>
      </c>
      <c r="B1906" s="230" t="s">
        <v>1152</v>
      </c>
      <c r="C1906" s="230" t="s">
        <v>28</v>
      </c>
      <c r="D1906" s="231">
        <v>43349</v>
      </c>
      <c r="E1906" s="232">
        <v>7</v>
      </c>
      <c r="F1906" s="232">
        <v>46</v>
      </c>
      <c r="G1906" s="168">
        <v>2260.56</v>
      </c>
      <c r="H1906" s="169">
        <v>405</v>
      </c>
      <c r="I1906" s="170">
        <v>5</v>
      </c>
      <c r="J1906" s="171">
        <v>20</v>
      </c>
      <c r="K1906" s="233">
        <v>222454.44000000099</v>
      </c>
      <c r="L1906" s="234">
        <v>40956</v>
      </c>
    </row>
    <row r="1907" spans="1:12">
      <c r="A1907" s="229">
        <v>18</v>
      </c>
      <c r="B1907" s="230" t="s">
        <v>983</v>
      </c>
      <c r="C1907" s="230" t="s">
        <v>28</v>
      </c>
      <c r="D1907" s="231">
        <v>43307</v>
      </c>
      <c r="E1907" s="232">
        <v>13</v>
      </c>
      <c r="F1907" s="232">
        <v>88</v>
      </c>
      <c r="G1907" s="168">
        <v>1981.12</v>
      </c>
      <c r="H1907" s="169">
        <v>390</v>
      </c>
      <c r="I1907" s="170">
        <v>10</v>
      </c>
      <c r="J1907" s="171">
        <v>26</v>
      </c>
      <c r="K1907" s="233">
        <v>2241453.8599999798</v>
      </c>
      <c r="L1907" s="234">
        <v>440354</v>
      </c>
    </row>
    <row r="1908" spans="1:12">
      <c r="A1908" s="187">
        <v>19</v>
      </c>
      <c r="B1908" s="188" t="s">
        <v>1328</v>
      </c>
      <c r="C1908" s="188" t="s">
        <v>132</v>
      </c>
      <c r="D1908" s="189">
        <v>43391</v>
      </c>
      <c r="E1908" s="190">
        <v>1</v>
      </c>
      <c r="F1908" s="190">
        <v>4</v>
      </c>
      <c r="G1908" s="168">
        <v>1728.85</v>
      </c>
      <c r="H1908" s="169">
        <v>382</v>
      </c>
      <c r="I1908" s="170">
        <v>10</v>
      </c>
      <c r="J1908" s="171">
        <v>76</v>
      </c>
      <c r="K1908" s="191">
        <v>1728.85</v>
      </c>
      <c r="L1908" s="192">
        <v>382</v>
      </c>
    </row>
    <row r="1909" spans="1:12">
      <c r="A1909" s="229">
        <v>20</v>
      </c>
      <c r="B1909" s="230" t="s">
        <v>1218</v>
      </c>
      <c r="C1909" s="230" t="s">
        <v>35</v>
      </c>
      <c r="D1909" s="231">
        <v>43363</v>
      </c>
      <c r="E1909" s="232">
        <v>5</v>
      </c>
      <c r="F1909" s="232">
        <v>30</v>
      </c>
      <c r="G1909" s="168">
        <v>1358.1</v>
      </c>
      <c r="H1909" s="169">
        <v>246</v>
      </c>
      <c r="I1909" s="170">
        <v>2</v>
      </c>
      <c r="J1909" s="171">
        <v>9</v>
      </c>
      <c r="K1909" s="233">
        <v>54860.360000000102</v>
      </c>
      <c r="L1909" s="234">
        <v>10212</v>
      </c>
    </row>
    <row r="1910" spans="1:12">
      <c r="A1910" s="229">
        <v>21</v>
      </c>
      <c r="B1910" s="230" t="s">
        <v>1268</v>
      </c>
      <c r="C1910" s="230" t="s">
        <v>526</v>
      </c>
      <c r="D1910" s="231">
        <v>43377</v>
      </c>
      <c r="E1910" s="232">
        <v>3</v>
      </c>
      <c r="F1910" s="232">
        <v>18</v>
      </c>
      <c r="G1910" s="168">
        <v>1334</v>
      </c>
      <c r="H1910" s="169">
        <v>330</v>
      </c>
      <c r="I1910" s="170">
        <v>1</v>
      </c>
      <c r="J1910" s="171">
        <v>16</v>
      </c>
      <c r="K1910" s="233">
        <v>6616</v>
      </c>
      <c r="L1910" s="234">
        <v>1604</v>
      </c>
    </row>
    <row r="1911" spans="1:12">
      <c r="A1911" s="229">
        <v>22</v>
      </c>
      <c r="B1911" s="230" t="s">
        <v>1292</v>
      </c>
      <c r="C1911" s="230" t="s">
        <v>28</v>
      </c>
      <c r="D1911" s="231">
        <v>43384</v>
      </c>
      <c r="E1911" s="232">
        <v>2</v>
      </c>
      <c r="F1911" s="232">
        <v>11</v>
      </c>
      <c r="G1911" s="168">
        <v>1270.07</v>
      </c>
      <c r="H1911" s="169">
        <v>244</v>
      </c>
      <c r="I1911" s="170">
        <v>10</v>
      </c>
      <c r="J1911" s="171">
        <v>35</v>
      </c>
      <c r="K1911" s="233">
        <v>8485.8199999999906</v>
      </c>
      <c r="L1911" s="234">
        <v>1593</v>
      </c>
    </row>
    <row r="1912" spans="1:12">
      <c r="A1912" s="229">
        <v>23</v>
      </c>
      <c r="B1912" s="230" t="s">
        <v>1240</v>
      </c>
      <c r="C1912" s="230" t="s">
        <v>169</v>
      </c>
      <c r="D1912" s="231">
        <v>43370</v>
      </c>
      <c r="E1912" s="232">
        <v>4</v>
      </c>
      <c r="F1912" s="232">
        <v>25</v>
      </c>
      <c r="G1912" s="168">
        <v>1248.94</v>
      </c>
      <c r="H1912" s="169">
        <v>247</v>
      </c>
      <c r="I1912" s="170">
        <v>6</v>
      </c>
      <c r="J1912" s="171">
        <v>28</v>
      </c>
      <c r="K1912" s="233">
        <v>134290.84</v>
      </c>
      <c r="L1912" s="234">
        <v>25264</v>
      </c>
    </row>
    <row r="1913" spans="1:12">
      <c r="A1913" s="229">
        <v>24</v>
      </c>
      <c r="B1913" s="230" t="s">
        <v>1216</v>
      </c>
      <c r="C1913" s="230" t="s">
        <v>28</v>
      </c>
      <c r="D1913" s="231">
        <v>43363</v>
      </c>
      <c r="E1913" s="232">
        <v>5</v>
      </c>
      <c r="F1913" s="232">
        <v>32</v>
      </c>
      <c r="G1913" s="168">
        <v>1072.44</v>
      </c>
      <c r="H1913" s="169">
        <v>204</v>
      </c>
      <c r="I1913" s="170">
        <v>4</v>
      </c>
      <c r="J1913" s="171">
        <v>24</v>
      </c>
      <c r="K1913" s="233">
        <v>189887.33</v>
      </c>
      <c r="L1913" s="234">
        <v>35534</v>
      </c>
    </row>
    <row r="1914" spans="1:12">
      <c r="A1914" s="229">
        <v>25</v>
      </c>
      <c r="B1914" s="230" t="s">
        <v>1299</v>
      </c>
      <c r="C1914" s="230" t="s">
        <v>132</v>
      </c>
      <c r="D1914" s="231">
        <v>43384</v>
      </c>
      <c r="E1914" s="232">
        <v>2</v>
      </c>
      <c r="F1914" s="232">
        <v>11</v>
      </c>
      <c r="G1914" s="168">
        <v>1062.25</v>
      </c>
      <c r="H1914" s="169">
        <v>187</v>
      </c>
      <c r="I1914" s="170">
        <v>8</v>
      </c>
      <c r="J1914" s="171">
        <v>23</v>
      </c>
      <c r="K1914" s="233">
        <v>6302.92</v>
      </c>
      <c r="L1914" s="234">
        <v>1122</v>
      </c>
    </row>
    <row r="1915" spans="1:12">
      <c r="A1915" s="229">
        <v>26</v>
      </c>
      <c r="B1915" s="230" t="s">
        <v>1294</v>
      </c>
      <c r="C1915" s="230" t="s">
        <v>1296</v>
      </c>
      <c r="D1915" s="231">
        <v>43384</v>
      </c>
      <c r="E1915" s="232">
        <v>2</v>
      </c>
      <c r="F1915" s="232">
        <v>11</v>
      </c>
      <c r="G1915" s="168">
        <v>1050.6500000000001</v>
      </c>
      <c r="H1915" s="169">
        <v>199</v>
      </c>
      <c r="I1915" s="170">
        <v>17</v>
      </c>
      <c r="J1915" s="171">
        <v>34</v>
      </c>
      <c r="K1915" s="233">
        <v>6056.3399999999901</v>
      </c>
      <c r="L1915" s="234">
        <v>1176</v>
      </c>
    </row>
    <row r="1916" spans="1:12">
      <c r="A1916" s="229">
        <v>27</v>
      </c>
      <c r="B1916" s="230" t="s">
        <v>1215</v>
      </c>
      <c r="C1916" s="230" t="s">
        <v>28</v>
      </c>
      <c r="D1916" s="231">
        <v>43363</v>
      </c>
      <c r="E1916" s="232">
        <v>5</v>
      </c>
      <c r="F1916" s="232">
        <v>32</v>
      </c>
      <c r="G1916" s="168">
        <v>1019.75</v>
      </c>
      <c r="H1916" s="169">
        <v>194</v>
      </c>
      <c r="I1916" s="170">
        <v>6</v>
      </c>
      <c r="J1916" s="171">
        <v>26</v>
      </c>
      <c r="K1916" s="233">
        <v>221806.19000000201</v>
      </c>
      <c r="L1916" s="234">
        <v>41837</v>
      </c>
    </row>
    <row r="1917" spans="1:12">
      <c r="A1917" s="229">
        <v>28</v>
      </c>
      <c r="B1917" s="230" t="s">
        <v>1298</v>
      </c>
      <c r="C1917" s="230" t="s">
        <v>339</v>
      </c>
      <c r="D1917" s="231">
        <v>43384</v>
      </c>
      <c r="E1917" s="232">
        <v>2</v>
      </c>
      <c r="F1917" s="232">
        <v>11</v>
      </c>
      <c r="G1917" s="168">
        <v>1002.65</v>
      </c>
      <c r="H1917" s="169">
        <v>201</v>
      </c>
      <c r="I1917" s="170">
        <v>7</v>
      </c>
      <c r="J1917" s="171">
        <v>34</v>
      </c>
      <c r="K1917" s="233">
        <v>6458.07</v>
      </c>
      <c r="L1917" s="234">
        <v>1495</v>
      </c>
    </row>
    <row r="1918" spans="1:12">
      <c r="A1918" s="229">
        <v>29</v>
      </c>
      <c r="B1918" s="230" t="s">
        <v>1301</v>
      </c>
      <c r="C1918" s="230" t="s">
        <v>1302</v>
      </c>
      <c r="D1918" s="231">
        <v>43384</v>
      </c>
      <c r="E1918" s="232">
        <v>2</v>
      </c>
      <c r="F1918" s="232">
        <v>11</v>
      </c>
      <c r="G1918" s="168">
        <v>850</v>
      </c>
      <c r="H1918" s="169">
        <v>178</v>
      </c>
      <c r="I1918" s="170">
        <v>3</v>
      </c>
      <c r="J1918" s="171">
        <v>14</v>
      </c>
      <c r="K1918" s="233">
        <v>3081.76</v>
      </c>
      <c r="L1918" s="234">
        <v>664</v>
      </c>
    </row>
    <row r="1919" spans="1:12">
      <c r="A1919" s="229">
        <v>30</v>
      </c>
      <c r="B1919" s="230" t="s">
        <v>1227</v>
      </c>
      <c r="C1919" s="230" t="s">
        <v>1230</v>
      </c>
      <c r="D1919" s="231">
        <v>43363</v>
      </c>
      <c r="E1919" s="232">
        <v>5</v>
      </c>
      <c r="F1919" s="232">
        <v>32</v>
      </c>
      <c r="G1919" s="168">
        <v>835.3</v>
      </c>
      <c r="H1919" s="169">
        <v>155</v>
      </c>
      <c r="I1919" s="170">
        <v>3</v>
      </c>
      <c r="J1919" s="171">
        <v>10</v>
      </c>
      <c r="K1919" s="233">
        <v>28804.44</v>
      </c>
      <c r="L1919" s="234">
        <v>5242</v>
      </c>
    </row>
    <row r="1920" spans="1:12">
      <c r="A1920" s="229">
        <v>31</v>
      </c>
      <c r="B1920" s="230" t="s">
        <v>1244</v>
      </c>
      <c r="C1920" s="230" t="s">
        <v>597</v>
      </c>
      <c r="D1920" s="231">
        <v>43370</v>
      </c>
      <c r="E1920" s="232">
        <v>4</v>
      </c>
      <c r="F1920" s="232">
        <v>24</v>
      </c>
      <c r="G1920" s="168">
        <v>808.15</v>
      </c>
      <c r="H1920" s="169">
        <v>154</v>
      </c>
      <c r="I1920" s="170">
        <v>1</v>
      </c>
      <c r="J1920" s="171">
        <v>11</v>
      </c>
      <c r="K1920" s="233">
        <v>54295.86</v>
      </c>
      <c r="L1920" s="234">
        <v>9965</v>
      </c>
    </row>
    <row r="1921" spans="1:12">
      <c r="A1921" s="229">
        <v>32</v>
      </c>
      <c r="B1921" s="230" t="s">
        <v>1266</v>
      </c>
      <c r="C1921" s="230" t="s">
        <v>35</v>
      </c>
      <c r="D1921" s="231">
        <v>43377</v>
      </c>
      <c r="E1921" s="232">
        <v>3</v>
      </c>
      <c r="F1921" s="232">
        <v>18</v>
      </c>
      <c r="G1921" s="168">
        <v>713.58</v>
      </c>
      <c r="H1921" s="169">
        <v>128</v>
      </c>
      <c r="I1921" s="170">
        <v>4</v>
      </c>
      <c r="J1921" s="171">
        <v>10</v>
      </c>
      <c r="K1921" s="233">
        <v>9960.2299999999905</v>
      </c>
      <c r="L1921" s="234">
        <v>1862</v>
      </c>
    </row>
    <row r="1922" spans="1:12">
      <c r="A1922" s="187">
        <v>33</v>
      </c>
      <c r="B1922" s="188" t="s">
        <v>1330</v>
      </c>
      <c r="C1922" s="188" t="s">
        <v>231</v>
      </c>
      <c r="D1922" s="189">
        <v>43391</v>
      </c>
      <c r="E1922" s="190">
        <v>1</v>
      </c>
      <c r="F1922" s="190">
        <v>3</v>
      </c>
      <c r="G1922" s="168">
        <v>696.6</v>
      </c>
      <c r="H1922" s="169">
        <v>144</v>
      </c>
      <c r="I1922" s="170">
        <v>4</v>
      </c>
      <c r="J1922" s="171">
        <v>15</v>
      </c>
      <c r="K1922" s="191">
        <v>696.6</v>
      </c>
      <c r="L1922" s="192">
        <v>144</v>
      </c>
    </row>
    <row r="1923" spans="1:12">
      <c r="A1923" s="229">
        <v>34</v>
      </c>
      <c r="B1923" s="230" t="s">
        <v>1303</v>
      </c>
      <c r="C1923" s="230" t="s">
        <v>231</v>
      </c>
      <c r="D1923" s="231">
        <v>43384</v>
      </c>
      <c r="E1923" s="232">
        <v>2</v>
      </c>
      <c r="F1923" s="232">
        <v>11</v>
      </c>
      <c r="G1923" s="168">
        <v>373.82</v>
      </c>
      <c r="H1923" s="169">
        <v>67</v>
      </c>
      <c r="I1923" s="170">
        <v>8</v>
      </c>
      <c r="J1923" s="171">
        <v>19</v>
      </c>
      <c r="K1923" s="233">
        <v>2006.27</v>
      </c>
      <c r="L1923" s="234">
        <v>360</v>
      </c>
    </row>
    <row r="1924" spans="1:12">
      <c r="A1924" s="229">
        <v>35</v>
      </c>
      <c r="B1924" s="230" t="s">
        <v>1076</v>
      </c>
      <c r="C1924" s="230" t="s">
        <v>132</v>
      </c>
      <c r="D1924" s="231">
        <v>43335</v>
      </c>
      <c r="E1924" s="232">
        <v>9</v>
      </c>
      <c r="F1924" s="232">
        <v>60</v>
      </c>
      <c r="G1924" s="168">
        <v>353.35</v>
      </c>
      <c r="H1924" s="169">
        <v>63</v>
      </c>
      <c r="I1924" s="170">
        <v>2</v>
      </c>
      <c r="J1924" s="171">
        <v>5</v>
      </c>
      <c r="K1924" s="233">
        <v>155263.4</v>
      </c>
      <c r="L1924" s="234">
        <v>28629</v>
      </c>
    </row>
    <row r="1925" spans="1:12">
      <c r="A1925" s="229">
        <v>36</v>
      </c>
      <c r="B1925" s="230" t="s">
        <v>1100</v>
      </c>
      <c r="C1925" s="230" t="s">
        <v>1101</v>
      </c>
      <c r="D1925" s="231">
        <v>43342</v>
      </c>
      <c r="E1925" s="232">
        <v>8</v>
      </c>
      <c r="F1925" s="232">
        <v>52</v>
      </c>
      <c r="G1925" s="168">
        <v>342.25</v>
      </c>
      <c r="H1925" s="169">
        <v>55</v>
      </c>
      <c r="I1925" s="170">
        <v>1</v>
      </c>
      <c r="J1925" s="171">
        <v>3</v>
      </c>
      <c r="K1925" s="233">
        <v>292600.950000001</v>
      </c>
      <c r="L1925" s="234">
        <v>54870</v>
      </c>
    </row>
    <row r="1926" spans="1:12">
      <c r="A1926" s="229">
        <v>37</v>
      </c>
      <c r="B1926" s="230" t="s">
        <v>1039</v>
      </c>
      <c r="C1926" s="230" t="s">
        <v>28</v>
      </c>
      <c r="D1926" s="231">
        <v>43321</v>
      </c>
      <c r="E1926" s="232">
        <v>10</v>
      </c>
      <c r="F1926" s="232">
        <v>67</v>
      </c>
      <c r="G1926" s="168">
        <v>330.1</v>
      </c>
      <c r="H1926" s="169">
        <v>71</v>
      </c>
      <c r="I1926" s="170">
        <v>4</v>
      </c>
      <c r="J1926" s="171">
        <v>5</v>
      </c>
      <c r="K1926" s="233">
        <v>227607.52</v>
      </c>
      <c r="L1926" s="234">
        <v>44622</v>
      </c>
    </row>
    <row r="1927" spans="1:12">
      <c r="A1927" s="229">
        <v>38</v>
      </c>
      <c r="B1927" s="230" t="s">
        <v>1272</v>
      </c>
      <c r="C1927" s="230" t="s">
        <v>1273</v>
      </c>
      <c r="D1927" s="231">
        <v>43377</v>
      </c>
      <c r="E1927" s="232">
        <v>3</v>
      </c>
      <c r="F1927" s="232">
        <v>17</v>
      </c>
      <c r="G1927" s="168">
        <v>270</v>
      </c>
      <c r="H1927" s="169">
        <v>57</v>
      </c>
      <c r="I1927" s="170">
        <v>1</v>
      </c>
      <c r="J1927" s="171">
        <v>4</v>
      </c>
      <c r="K1927" s="233">
        <v>1335</v>
      </c>
      <c r="L1927" s="234">
        <v>278</v>
      </c>
    </row>
    <row r="1928" spans="1:12">
      <c r="A1928" s="229">
        <v>39</v>
      </c>
      <c r="B1928" s="230" t="s">
        <v>929</v>
      </c>
      <c r="C1928" s="230" t="s">
        <v>29</v>
      </c>
      <c r="D1928" s="231">
        <v>43300</v>
      </c>
      <c r="E1928" s="232">
        <v>14</v>
      </c>
      <c r="F1928" s="232">
        <v>94</v>
      </c>
      <c r="G1928" s="168">
        <v>269.8</v>
      </c>
      <c r="H1928" s="169">
        <v>43</v>
      </c>
      <c r="I1928" s="170">
        <v>1</v>
      </c>
      <c r="J1928" s="171">
        <v>3</v>
      </c>
      <c r="K1928" s="233">
        <v>1976146.69</v>
      </c>
      <c r="L1928" s="234">
        <v>361580</v>
      </c>
    </row>
    <row r="1929" spans="1:12">
      <c r="A1929" s="229">
        <v>40</v>
      </c>
      <c r="B1929" s="230" t="s">
        <v>1179</v>
      </c>
      <c r="C1929" s="230" t="s">
        <v>551</v>
      </c>
      <c r="D1929" s="231">
        <v>43356</v>
      </c>
      <c r="E1929" s="232">
        <v>3</v>
      </c>
      <c r="F1929" s="232">
        <v>15</v>
      </c>
      <c r="G1929" s="168">
        <v>241</v>
      </c>
      <c r="H1929" s="169">
        <v>81</v>
      </c>
      <c r="I1929" s="170">
        <v>1</v>
      </c>
      <c r="J1929" s="171">
        <v>1</v>
      </c>
      <c r="K1929" s="233">
        <v>2641.25</v>
      </c>
      <c r="L1929" s="234">
        <v>643</v>
      </c>
    </row>
    <row r="1930" spans="1:12">
      <c r="A1930" s="175"/>
      <c r="B1930" s="177"/>
      <c r="C1930" s="177" t="s">
        <v>127</v>
      </c>
      <c r="D1930" s="173" t="s">
        <v>127</v>
      </c>
      <c r="E1930" s="174" t="s">
        <v>127</v>
      </c>
      <c r="F1930" s="175" t="s">
        <v>127</v>
      </c>
      <c r="G1930" s="176" t="s">
        <v>127</v>
      </c>
      <c r="H1930" s="175" t="s">
        <v>127</v>
      </c>
      <c r="I1930" s="177" t="s">
        <v>127</v>
      </c>
      <c r="J1930" s="178" t="s">
        <v>127</v>
      </c>
      <c r="K1930" s="174" t="s">
        <v>127</v>
      </c>
      <c r="L1930" s="175" t="s">
        <v>127</v>
      </c>
    </row>
    <row r="1931" spans="1:12">
      <c r="A1931" s="561" t="s">
        <v>1332</v>
      </c>
      <c r="B1931" s="561"/>
      <c r="C1931" s="172"/>
      <c r="D1931" s="173"/>
      <c r="E1931" s="174"/>
      <c r="F1931" s="175"/>
      <c r="G1931" s="176"/>
      <c r="H1931" s="175"/>
      <c r="I1931" s="177"/>
      <c r="J1931" s="41"/>
      <c r="K1931" s="174"/>
      <c r="L1931" s="175"/>
    </row>
    <row r="1932" spans="1:12" ht="15.75">
      <c r="A1932" s="560" t="s">
        <v>1347</v>
      </c>
      <c r="B1932" s="560"/>
      <c r="C1932" s="560"/>
      <c r="D1932" s="560"/>
      <c r="E1932" s="560"/>
      <c r="F1932" s="560"/>
      <c r="G1932" s="560"/>
      <c r="H1932" s="560"/>
      <c r="I1932" s="560"/>
      <c r="J1932" s="560"/>
      <c r="K1932" s="560"/>
      <c r="L1932" s="560"/>
    </row>
    <row r="1933" spans="1:12" ht="15">
      <c r="A1933" s="165"/>
      <c r="B1933" s="165"/>
      <c r="C1933" s="165"/>
      <c r="D1933" s="165"/>
      <c r="E1933" s="166"/>
      <c r="F1933" s="166"/>
      <c r="G1933" s="166"/>
      <c r="H1933" s="166"/>
      <c r="I1933" s="165"/>
      <c r="J1933" s="167"/>
      <c r="K1933" s="165"/>
      <c r="L1933" s="165"/>
    </row>
    <row r="1934" spans="1:12">
      <c r="A1934" s="562" t="s">
        <v>250</v>
      </c>
      <c r="B1934" s="562"/>
      <c r="C1934" s="562"/>
      <c r="D1934" s="562"/>
      <c r="E1934" s="563" t="s">
        <v>14</v>
      </c>
      <c r="F1934" s="563"/>
      <c r="G1934" s="564" t="s">
        <v>982</v>
      </c>
      <c r="H1934" s="564"/>
      <c r="I1934" s="564"/>
      <c r="J1934" s="564"/>
      <c r="K1934" s="565" t="s">
        <v>248</v>
      </c>
      <c r="L1934" s="565"/>
    </row>
    <row r="1935" spans="1:12" ht="24">
      <c r="A1935" s="510" t="s">
        <v>9</v>
      </c>
      <c r="B1935" s="148" t="s">
        <v>246</v>
      </c>
      <c r="C1935" s="148" t="s">
        <v>247</v>
      </c>
      <c r="D1935" s="235" t="s">
        <v>16</v>
      </c>
      <c r="E1935" s="511" t="s">
        <v>18</v>
      </c>
      <c r="F1935" s="511" t="s">
        <v>17</v>
      </c>
      <c r="G1935" s="151" t="s">
        <v>19</v>
      </c>
      <c r="H1935" s="152" t="s">
        <v>4</v>
      </c>
      <c r="I1935" s="236" t="s">
        <v>8</v>
      </c>
      <c r="J1935" s="154" t="s">
        <v>20</v>
      </c>
      <c r="K1935" s="512" t="s">
        <v>19</v>
      </c>
      <c r="L1935" s="510" t="s">
        <v>4</v>
      </c>
    </row>
    <row r="1936" spans="1:12">
      <c r="A1936" s="229">
        <v>1</v>
      </c>
      <c r="B1936" s="230" t="s">
        <v>1285</v>
      </c>
      <c r="C1936" s="230" t="s">
        <v>28</v>
      </c>
      <c r="D1936" s="231">
        <v>43384</v>
      </c>
      <c r="E1936" s="232">
        <v>3</v>
      </c>
      <c r="F1936" s="232">
        <v>18</v>
      </c>
      <c r="G1936" s="168">
        <v>164998.73000000001</v>
      </c>
      <c r="H1936" s="169">
        <v>29978</v>
      </c>
      <c r="I1936" s="170">
        <v>63</v>
      </c>
      <c r="J1936" s="171">
        <v>629</v>
      </c>
      <c r="K1936" s="233">
        <v>734889.84999999602</v>
      </c>
      <c r="L1936" s="234">
        <v>159668</v>
      </c>
    </row>
    <row r="1937" spans="1:12">
      <c r="A1937" s="187">
        <v>2</v>
      </c>
      <c r="B1937" s="188" t="s">
        <v>1335</v>
      </c>
      <c r="C1937" s="188" t="s">
        <v>28</v>
      </c>
      <c r="D1937" s="189">
        <v>43398</v>
      </c>
      <c r="E1937" s="190">
        <v>1</v>
      </c>
      <c r="F1937" s="190">
        <v>4</v>
      </c>
      <c r="G1937" s="168">
        <v>137467.62</v>
      </c>
      <c r="H1937" s="169">
        <v>25141</v>
      </c>
      <c r="I1937" s="170">
        <v>63</v>
      </c>
      <c r="J1937" s="171">
        <v>915</v>
      </c>
      <c r="K1937" s="191">
        <v>137467.62</v>
      </c>
      <c r="L1937" s="192">
        <v>25141</v>
      </c>
    </row>
    <row r="1938" spans="1:12">
      <c r="A1938" s="229">
        <v>3</v>
      </c>
      <c r="B1938" s="230" t="s">
        <v>1262</v>
      </c>
      <c r="C1938" s="230" t="s">
        <v>444</v>
      </c>
      <c r="D1938" s="231">
        <v>43377</v>
      </c>
      <c r="E1938" s="232">
        <v>4</v>
      </c>
      <c r="F1938" s="232">
        <v>25</v>
      </c>
      <c r="G1938" s="168">
        <v>129230.22</v>
      </c>
      <c r="H1938" s="169">
        <v>23774</v>
      </c>
      <c r="I1938" s="170">
        <v>68</v>
      </c>
      <c r="J1938" s="171">
        <v>805</v>
      </c>
      <c r="K1938" s="233">
        <v>1222410.45999999</v>
      </c>
      <c r="L1938" s="234">
        <v>251497</v>
      </c>
    </row>
    <row r="1939" spans="1:12">
      <c r="A1939" s="229">
        <v>4</v>
      </c>
      <c r="B1939" s="230" t="s">
        <v>1260</v>
      </c>
      <c r="C1939" s="230" t="s">
        <v>28</v>
      </c>
      <c r="D1939" s="231">
        <v>43377</v>
      </c>
      <c r="E1939" s="232">
        <v>4</v>
      </c>
      <c r="F1939" s="232">
        <v>25</v>
      </c>
      <c r="G1939" s="168">
        <v>83115.350000000006</v>
      </c>
      <c r="H1939" s="169">
        <v>14921</v>
      </c>
      <c r="I1939" s="170">
        <v>58</v>
      </c>
      <c r="J1939" s="171">
        <v>595</v>
      </c>
      <c r="K1939" s="233">
        <v>1373625.46999999</v>
      </c>
      <c r="L1939" s="234">
        <v>261735</v>
      </c>
    </row>
    <row r="1940" spans="1:12">
      <c r="A1940" s="187">
        <v>5</v>
      </c>
      <c r="B1940" s="188" t="s">
        <v>1337</v>
      </c>
      <c r="C1940" s="188" t="s">
        <v>541</v>
      </c>
      <c r="D1940" s="189">
        <v>43398</v>
      </c>
      <c r="E1940" s="190">
        <v>1</v>
      </c>
      <c r="F1940" s="190">
        <v>4</v>
      </c>
      <c r="G1940" s="168">
        <v>77545.929999999993</v>
      </c>
      <c r="H1940" s="169">
        <v>14278</v>
      </c>
      <c r="I1940" s="170">
        <v>63</v>
      </c>
      <c r="J1940" s="171">
        <v>827</v>
      </c>
      <c r="K1940" s="191">
        <v>77545.929999999906</v>
      </c>
      <c r="L1940" s="192">
        <v>14278</v>
      </c>
    </row>
    <row r="1941" spans="1:12">
      <c r="A1941" s="229">
        <v>6</v>
      </c>
      <c r="B1941" s="230" t="s">
        <v>1264</v>
      </c>
      <c r="C1941" s="230" t="s">
        <v>28</v>
      </c>
      <c r="D1941" s="231">
        <v>43377</v>
      </c>
      <c r="E1941" s="232">
        <v>4</v>
      </c>
      <c r="F1941" s="232">
        <v>25</v>
      </c>
      <c r="G1941" s="168">
        <v>67199.009999999995</v>
      </c>
      <c r="H1941" s="169">
        <v>13458</v>
      </c>
      <c r="I1941" s="170">
        <v>72</v>
      </c>
      <c r="J1941" s="171">
        <v>412</v>
      </c>
      <c r="K1941" s="233">
        <v>479139.60000000102</v>
      </c>
      <c r="L1941" s="234">
        <v>98914</v>
      </c>
    </row>
    <row r="1942" spans="1:12">
      <c r="A1942" s="229">
        <v>7</v>
      </c>
      <c r="B1942" s="230" t="s">
        <v>1312</v>
      </c>
      <c r="C1942" s="230" t="s">
        <v>28</v>
      </c>
      <c r="D1942" s="231">
        <v>43391</v>
      </c>
      <c r="E1942" s="232">
        <v>2</v>
      </c>
      <c r="F1942" s="232">
        <v>11</v>
      </c>
      <c r="G1942" s="168">
        <v>55565.37</v>
      </c>
      <c r="H1942" s="169">
        <v>9012</v>
      </c>
      <c r="I1942" s="170">
        <v>73</v>
      </c>
      <c r="J1942" s="171">
        <v>503</v>
      </c>
      <c r="K1942" s="233">
        <v>223108.18000000101</v>
      </c>
      <c r="L1942" s="234">
        <v>51384</v>
      </c>
    </row>
    <row r="1943" spans="1:12">
      <c r="A1943" s="229">
        <v>8</v>
      </c>
      <c r="B1943" s="230" t="s">
        <v>1316</v>
      </c>
      <c r="C1943" s="230" t="s">
        <v>1318</v>
      </c>
      <c r="D1943" s="231">
        <v>43391</v>
      </c>
      <c r="E1943" s="232">
        <v>2</v>
      </c>
      <c r="F1943" s="232">
        <v>11</v>
      </c>
      <c r="G1943" s="168">
        <v>33644.28</v>
      </c>
      <c r="H1943" s="169">
        <v>6406</v>
      </c>
      <c r="I1943" s="170">
        <v>50</v>
      </c>
      <c r="J1943" s="171">
        <v>311</v>
      </c>
      <c r="K1943" s="233">
        <v>124892.6</v>
      </c>
      <c r="L1943" s="234">
        <v>34287</v>
      </c>
    </row>
    <row r="1944" spans="1:12">
      <c r="A1944" s="187">
        <v>9</v>
      </c>
      <c r="B1944" s="188" t="s">
        <v>1339</v>
      </c>
      <c r="C1944" s="188" t="s">
        <v>35</v>
      </c>
      <c r="D1944" s="189">
        <v>43398</v>
      </c>
      <c r="E1944" s="190">
        <v>1</v>
      </c>
      <c r="F1944" s="190">
        <v>4</v>
      </c>
      <c r="G1944" s="168">
        <v>24499.15</v>
      </c>
      <c r="H1944" s="169">
        <v>4481</v>
      </c>
      <c r="I1944" s="170">
        <v>31</v>
      </c>
      <c r="J1944" s="171">
        <v>350</v>
      </c>
      <c r="K1944" s="191">
        <v>24499.15</v>
      </c>
      <c r="L1944" s="192">
        <v>4481</v>
      </c>
    </row>
    <row r="1945" spans="1:12">
      <c r="A1945" s="187">
        <v>10</v>
      </c>
      <c r="B1945" s="188" t="s">
        <v>1341</v>
      </c>
      <c r="C1945" s="188" t="s">
        <v>35</v>
      </c>
      <c r="D1945" s="189">
        <v>43398</v>
      </c>
      <c r="E1945" s="190">
        <v>1</v>
      </c>
      <c r="F1945" s="190">
        <v>4</v>
      </c>
      <c r="G1945" s="168">
        <v>22100.47</v>
      </c>
      <c r="H1945" s="169">
        <v>4096</v>
      </c>
      <c r="I1945" s="170">
        <v>21</v>
      </c>
      <c r="J1945" s="171">
        <v>271</v>
      </c>
      <c r="K1945" s="191">
        <v>22100.47</v>
      </c>
      <c r="L1945" s="192">
        <v>4096</v>
      </c>
    </row>
    <row r="1946" spans="1:12">
      <c r="A1946" s="229">
        <v>11</v>
      </c>
      <c r="B1946" s="230" t="s">
        <v>1320</v>
      </c>
      <c r="C1946" s="230" t="s">
        <v>1322</v>
      </c>
      <c r="D1946" s="231">
        <v>43391</v>
      </c>
      <c r="E1946" s="232">
        <v>2</v>
      </c>
      <c r="F1946" s="232">
        <v>11</v>
      </c>
      <c r="G1946" s="168">
        <v>20665.009999999998</v>
      </c>
      <c r="H1946" s="169">
        <v>4109</v>
      </c>
      <c r="I1946" s="170">
        <v>56</v>
      </c>
      <c r="J1946" s="171">
        <v>238</v>
      </c>
      <c r="K1946" s="233">
        <v>57202.29</v>
      </c>
      <c r="L1946" s="234">
        <v>12846</v>
      </c>
    </row>
    <row r="1947" spans="1:12">
      <c r="A1947" s="229">
        <v>12</v>
      </c>
      <c r="B1947" s="230" t="s">
        <v>1324</v>
      </c>
      <c r="C1947" s="230" t="s">
        <v>1326</v>
      </c>
      <c r="D1947" s="231">
        <v>43391</v>
      </c>
      <c r="E1947" s="232">
        <v>2</v>
      </c>
      <c r="F1947" s="232">
        <v>11</v>
      </c>
      <c r="G1947" s="168">
        <v>19213.169999999998</v>
      </c>
      <c r="H1947" s="169">
        <v>3336</v>
      </c>
      <c r="I1947" s="170">
        <v>26</v>
      </c>
      <c r="J1947" s="171">
        <v>168</v>
      </c>
      <c r="K1947" s="233">
        <v>63004.46</v>
      </c>
      <c r="L1947" s="234">
        <v>14983</v>
      </c>
    </row>
    <row r="1948" spans="1:12">
      <c r="A1948" s="187">
        <v>13</v>
      </c>
      <c r="B1948" s="188" t="s">
        <v>1342</v>
      </c>
      <c r="C1948" s="188" t="s">
        <v>28</v>
      </c>
      <c r="D1948" s="189">
        <v>43398</v>
      </c>
      <c r="E1948" s="190">
        <v>1</v>
      </c>
      <c r="F1948" s="190">
        <v>4</v>
      </c>
      <c r="G1948" s="168">
        <v>18602.2</v>
      </c>
      <c r="H1948" s="169">
        <v>3347</v>
      </c>
      <c r="I1948" s="170">
        <v>31</v>
      </c>
      <c r="J1948" s="171">
        <v>342</v>
      </c>
      <c r="K1948" s="191">
        <v>18602.2</v>
      </c>
      <c r="L1948" s="192">
        <v>3347</v>
      </c>
    </row>
    <row r="1949" spans="1:12">
      <c r="A1949" s="229">
        <v>14</v>
      </c>
      <c r="B1949" s="230" t="s">
        <v>1314</v>
      </c>
      <c r="C1949" s="230" t="s">
        <v>28</v>
      </c>
      <c r="D1949" s="231">
        <v>43391</v>
      </c>
      <c r="E1949" s="232">
        <v>2</v>
      </c>
      <c r="F1949" s="232">
        <v>11</v>
      </c>
      <c r="G1949" s="168">
        <v>17682.849999999999</v>
      </c>
      <c r="H1949" s="169">
        <v>3243</v>
      </c>
      <c r="I1949" s="170">
        <v>44</v>
      </c>
      <c r="J1949" s="171">
        <v>249</v>
      </c>
      <c r="K1949" s="233">
        <v>107751.28</v>
      </c>
      <c r="L1949" s="234">
        <v>29519</v>
      </c>
    </row>
    <row r="1950" spans="1:12">
      <c r="A1950" s="229">
        <v>15</v>
      </c>
      <c r="B1950" s="230" t="s">
        <v>1238</v>
      </c>
      <c r="C1950" s="230" t="s">
        <v>28</v>
      </c>
      <c r="D1950" s="231">
        <v>43370</v>
      </c>
      <c r="E1950" s="232">
        <v>5</v>
      </c>
      <c r="F1950" s="232">
        <v>32</v>
      </c>
      <c r="G1950" s="168">
        <v>5806.13</v>
      </c>
      <c r="H1950" s="169">
        <v>1096</v>
      </c>
      <c r="I1950" s="170">
        <v>4</v>
      </c>
      <c r="J1950" s="171">
        <v>51</v>
      </c>
      <c r="K1950" s="233">
        <v>271809.78000000003</v>
      </c>
      <c r="L1950" s="234">
        <v>54068</v>
      </c>
    </row>
    <row r="1951" spans="1:12">
      <c r="A1951" s="187">
        <v>16</v>
      </c>
      <c r="B1951" s="188" t="s">
        <v>1344</v>
      </c>
      <c r="C1951" s="188" t="s">
        <v>293</v>
      </c>
      <c r="D1951" s="189">
        <v>43398</v>
      </c>
      <c r="E1951" s="190">
        <v>1</v>
      </c>
      <c r="F1951" s="190">
        <v>4</v>
      </c>
      <c r="G1951" s="168">
        <v>4079.56</v>
      </c>
      <c r="H1951" s="169">
        <v>781</v>
      </c>
      <c r="I1951" s="170">
        <v>7</v>
      </c>
      <c r="J1951" s="171">
        <v>72</v>
      </c>
      <c r="K1951" s="191">
        <v>4079.56</v>
      </c>
      <c r="L1951" s="192">
        <v>781</v>
      </c>
    </row>
    <row r="1952" spans="1:12">
      <c r="A1952" s="229">
        <v>17</v>
      </c>
      <c r="B1952" s="230" t="s">
        <v>1175</v>
      </c>
      <c r="C1952" s="230" t="s">
        <v>28</v>
      </c>
      <c r="D1952" s="231">
        <v>43356</v>
      </c>
      <c r="E1952" s="232">
        <v>7</v>
      </c>
      <c r="F1952" s="232">
        <v>46</v>
      </c>
      <c r="G1952" s="168">
        <v>3772.12</v>
      </c>
      <c r="H1952" s="169">
        <v>631</v>
      </c>
      <c r="I1952" s="170">
        <v>2</v>
      </c>
      <c r="J1952" s="171">
        <v>21</v>
      </c>
      <c r="K1952" s="233">
        <v>196934.53000000099</v>
      </c>
      <c r="L1952" s="234">
        <v>36886</v>
      </c>
    </row>
    <row r="1953" spans="1:12">
      <c r="A1953" s="229">
        <v>18</v>
      </c>
      <c r="B1953" s="230" t="s">
        <v>1209</v>
      </c>
      <c r="C1953" s="230" t="s">
        <v>1161</v>
      </c>
      <c r="D1953" s="231">
        <v>43356</v>
      </c>
      <c r="E1953" s="232">
        <v>7</v>
      </c>
      <c r="F1953" s="232">
        <v>46</v>
      </c>
      <c r="G1953" s="168">
        <v>3637.66</v>
      </c>
      <c r="H1953" s="169">
        <v>631</v>
      </c>
      <c r="I1953" s="170">
        <v>4</v>
      </c>
      <c r="J1953" s="171">
        <v>32</v>
      </c>
      <c r="K1953" s="233">
        <v>393718.18000000197</v>
      </c>
      <c r="L1953" s="234">
        <v>74274</v>
      </c>
    </row>
    <row r="1954" spans="1:12">
      <c r="A1954" s="229">
        <v>19</v>
      </c>
      <c r="B1954" s="230" t="s">
        <v>983</v>
      </c>
      <c r="C1954" s="230" t="s">
        <v>28</v>
      </c>
      <c r="D1954" s="231">
        <v>43307</v>
      </c>
      <c r="E1954" s="232">
        <v>14</v>
      </c>
      <c r="F1954" s="232">
        <v>95</v>
      </c>
      <c r="G1954" s="168">
        <v>3154.55</v>
      </c>
      <c r="H1954" s="169">
        <v>632</v>
      </c>
      <c r="I1954" s="170">
        <v>10</v>
      </c>
      <c r="J1954" s="171">
        <v>28</v>
      </c>
      <c r="K1954" s="233">
        <v>2246963.0999999801</v>
      </c>
      <c r="L1954" s="234">
        <v>441627</v>
      </c>
    </row>
    <row r="1955" spans="1:12">
      <c r="A1955" s="229">
        <v>20</v>
      </c>
      <c r="B1955" s="230" t="s">
        <v>1218</v>
      </c>
      <c r="C1955" s="230" t="s">
        <v>35</v>
      </c>
      <c r="D1955" s="231">
        <v>43363</v>
      </c>
      <c r="E1955" s="232">
        <v>6</v>
      </c>
      <c r="F1955" s="232">
        <v>39</v>
      </c>
      <c r="G1955" s="168">
        <v>2713.12</v>
      </c>
      <c r="H1955" s="169">
        <v>451</v>
      </c>
      <c r="I1955" s="170">
        <v>2</v>
      </c>
      <c r="J1955" s="171">
        <v>16</v>
      </c>
      <c r="K1955" s="233">
        <v>63353.500000000102</v>
      </c>
      <c r="L1955" s="234">
        <v>12115</v>
      </c>
    </row>
    <row r="1956" spans="1:12">
      <c r="A1956" s="229">
        <v>21</v>
      </c>
      <c r="B1956" s="230" t="s">
        <v>1152</v>
      </c>
      <c r="C1956" s="230" t="s">
        <v>28</v>
      </c>
      <c r="D1956" s="231">
        <v>43349</v>
      </c>
      <c r="E1956" s="232">
        <v>8</v>
      </c>
      <c r="F1956" s="232">
        <v>53</v>
      </c>
      <c r="G1956" s="168">
        <v>2259.62</v>
      </c>
      <c r="H1956" s="169">
        <v>395</v>
      </c>
      <c r="I1956" s="170">
        <v>3</v>
      </c>
      <c r="J1956" s="171">
        <v>15</v>
      </c>
      <c r="K1956" s="233">
        <v>231999.66000000099</v>
      </c>
      <c r="L1956" s="234">
        <v>43474</v>
      </c>
    </row>
    <row r="1957" spans="1:12">
      <c r="A1957" s="229">
        <v>22</v>
      </c>
      <c r="B1957" s="230" t="s">
        <v>1227</v>
      </c>
      <c r="C1957" s="230" t="s">
        <v>1230</v>
      </c>
      <c r="D1957" s="231">
        <v>43363</v>
      </c>
      <c r="E1957" s="232">
        <v>6</v>
      </c>
      <c r="F1957" s="232">
        <v>39</v>
      </c>
      <c r="G1957" s="168">
        <v>1606.86</v>
      </c>
      <c r="H1957" s="169">
        <v>292</v>
      </c>
      <c r="I1957" s="170">
        <v>3</v>
      </c>
      <c r="J1957" s="171">
        <v>15</v>
      </c>
      <c r="K1957" s="233">
        <v>33252.400000000001</v>
      </c>
      <c r="L1957" s="234">
        <v>6271</v>
      </c>
    </row>
    <row r="1958" spans="1:12">
      <c r="A1958" s="229">
        <v>23</v>
      </c>
      <c r="B1958" s="230" t="s">
        <v>1143</v>
      </c>
      <c r="C1958" s="230" t="s">
        <v>28</v>
      </c>
      <c r="D1958" s="231">
        <v>43349</v>
      </c>
      <c r="E1958" s="232">
        <v>8</v>
      </c>
      <c r="F1958" s="232">
        <v>53</v>
      </c>
      <c r="G1958" s="168">
        <v>1469.51</v>
      </c>
      <c r="H1958" s="169">
        <v>338</v>
      </c>
      <c r="I1958" s="170">
        <v>3</v>
      </c>
      <c r="J1958" s="171">
        <v>14</v>
      </c>
      <c r="K1958" s="233">
        <v>1636475.54999999</v>
      </c>
      <c r="L1958" s="234">
        <v>289389</v>
      </c>
    </row>
    <row r="1959" spans="1:12">
      <c r="A1959" s="229">
        <v>24</v>
      </c>
      <c r="B1959" s="230" t="s">
        <v>1242</v>
      </c>
      <c r="C1959" s="230" t="s">
        <v>28</v>
      </c>
      <c r="D1959" s="231">
        <v>43370</v>
      </c>
      <c r="E1959" s="232">
        <v>5</v>
      </c>
      <c r="F1959" s="232">
        <v>32</v>
      </c>
      <c r="G1959" s="168">
        <v>1334.97</v>
      </c>
      <c r="H1959" s="169">
        <v>246</v>
      </c>
      <c r="I1959" s="170">
        <v>4</v>
      </c>
      <c r="J1959" s="171">
        <v>20</v>
      </c>
      <c r="K1959" s="233">
        <v>142651.889999999</v>
      </c>
      <c r="L1959" s="234">
        <v>27875</v>
      </c>
    </row>
    <row r="1960" spans="1:12">
      <c r="A1960" s="229">
        <v>25</v>
      </c>
      <c r="B1960" s="230" t="s">
        <v>1328</v>
      </c>
      <c r="C1960" s="230" t="s">
        <v>132</v>
      </c>
      <c r="D1960" s="231">
        <v>43391</v>
      </c>
      <c r="E1960" s="232">
        <v>2</v>
      </c>
      <c r="F1960" s="232">
        <v>11</v>
      </c>
      <c r="G1960" s="168">
        <v>1231.45</v>
      </c>
      <c r="H1960" s="169">
        <v>249</v>
      </c>
      <c r="I1960" s="170">
        <v>9</v>
      </c>
      <c r="J1960" s="171">
        <v>44</v>
      </c>
      <c r="K1960" s="233">
        <v>5782.77</v>
      </c>
      <c r="L1960" s="234">
        <v>1628</v>
      </c>
    </row>
    <row r="1961" spans="1:12">
      <c r="A1961" s="229">
        <v>26</v>
      </c>
      <c r="B1961" s="230" t="s">
        <v>1266</v>
      </c>
      <c r="C1961" s="230" t="s">
        <v>35</v>
      </c>
      <c r="D1961" s="231">
        <v>43377</v>
      </c>
      <c r="E1961" s="232">
        <v>4</v>
      </c>
      <c r="F1961" s="232">
        <v>25</v>
      </c>
      <c r="G1961" s="168">
        <v>1050.56</v>
      </c>
      <c r="H1961" s="169">
        <v>177</v>
      </c>
      <c r="I1961" s="170">
        <v>2</v>
      </c>
      <c r="J1961" s="171">
        <v>8</v>
      </c>
      <c r="K1961" s="233">
        <v>13070.73</v>
      </c>
      <c r="L1961" s="234">
        <v>2587</v>
      </c>
    </row>
    <row r="1962" spans="1:12">
      <c r="A1962" s="229">
        <v>27</v>
      </c>
      <c r="B1962" s="230" t="s">
        <v>1268</v>
      </c>
      <c r="C1962" s="230" t="s">
        <v>526</v>
      </c>
      <c r="D1962" s="231">
        <v>43377</v>
      </c>
      <c r="E1962" s="232">
        <v>4</v>
      </c>
      <c r="F1962" s="232">
        <v>25</v>
      </c>
      <c r="G1962" s="168">
        <v>948.5</v>
      </c>
      <c r="H1962" s="169">
        <v>216</v>
      </c>
      <c r="I1962" s="170">
        <v>1</v>
      </c>
      <c r="J1962" s="171">
        <v>10</v>
      </c>
      <c r="K1962" s="233">
        <v>7864.5</v>
      </c>
      <c r="L1962" s="234">
        <v>1974</v>
      </c>
    </row>
    <row r="1963" spans="1:12">
      <c r="A1963" s="229">
        <v>28</v>
      </c>
      <c r="B1963" s="230" t="s">
        <v>1288</v>
      </c>
      <c r="C1963" s="230" t="s">
        <v>29</v>
      </c>
      <c r="D1963" s="231">
        <v>43384</v>
      </c>
      <c r="E1963" s="232">
        <v>3</v>
      </c>
      <c r="F1963" s="232">
        <v>18</v>
      </c>
      <c r="G1963" s="168">
        <v>702.62</v>
      </c>
      <c r="H1963" s="169">
        <v>132</v>
      </c>
      <c r="I1963" s="170">
        <v>1</v>
      </c>
      <c r="J1963" s="171">
        <v>17</v>
      </c>
      <c r="K1963" s="233">
        <v>52574.5099999999</v>
      </c>
      <c r="L1963" s="234">
        <v>11358</v>
      </c>
    </row>
    <row r="1964" spans="1:12">
      <c r="A1964" s="229">
        <v>29</v>
      </c>
      <c r="B1964" s="230" t="s">
        <v>1330</v>
      </c>
      <c r="C1964" s="230" t="s">
        <v>231</v>
      </c>
      <c r="D1964" s="231">
        <v>43391</v>
      </c>
      <c r="E1964" s="232">
        <v>2</v>
      </c>
      <c r="F1964" s="232">
        <v>11</v>
      </c>
      <c r="G1964" s="168">
        <v>685.3</v>
      </c>
      <c r="H1964" s="169">
        <v>121</v>
      </c>
      <c r="I1964" s="170">
        <v>2</v>
      </c>
      <c r="J1964" s="171">
        <v>16</v>
      </c>
      <c r="K1964" s="233">
        <v>3048.42</v>
      </c>
      <c r="L1964" s="234">
        <v>739</v>
      </c>
    </row>
    <row r="1965" spans="1:12">
      <c r="A1965" s="229">
        <v>30</v>
      </c>
      <c r="B1965" s="230" t="s">
        <v>1215</v>
      </c>
      <c r="C1965" s="230" t="s">
        <v>28</v>
      </c>
      <c r="D1965" s="231">
        <v>43363</v>
      </c>
      <c r="E1965" s="232">
        <v>6</v>
      </c>
      <c r="F1965" s="232">
        <v>39</v>
      </c>
      <c r="G1965" s="168">
        <v>616.29999999999995</v>
      </c>
      <c r="H1965" s="169">
        <v>129</v>
      </c>
      <c r="I1965" s="170">
        <v>3</v>
      </c>
      <c r="J1965" s="171">
        <v>13</v>
      </c>
      <c r="K1965" s="233">
        <v>225270.94000000201</v>
      </c>
      <c r="L1965" s="234">
        <v>42858</v>
      </c>
    </row>
    <row r="1966" spans="1:12">
      <c r="A1966" s="229">
        <v>31</v>
      </c>
      <c r="B1966" s="230" t="s">
        <v>1240</v>
      </c>
      <c r="C1966" s="230" t="s">
        <v>169</v>
      </c>
      <c r="D1966" s="231">
        <v>43370</v>
      </c>
      <c r="E1966" s="232">
        <v>5</v>
      </c>
      <c r="F1966" s="232">
        <v>32</v>
      </c>
      <c r="G1966" s="168">
        <v>526.9</v>
      </c>
      <c r="H1966" s="169">
        <v>97</v>
      </c>
      <c r="I1966" s="170">
        <v>1</v>
      </c>
      <c r="J1966" s="171">
        <v>5</v>
      </c>
      <c r="K1966" s="233">
        <v>139571.04</v>
      </c>
      <c r="L1966" s="234">
        <v>26874</v>
      </c>
    </row>
    <row r="1967" spans="1:12">
      <c r="A1967" s="229">
        <v>32</v>
      </c>
      <c r="B1967" s="230" t="s">
        <v>1301</v>
      </c>
      <c r="C1967" s="230" t="s">
        <v>1302</v>
      </c>
      <c r="D1967" s="231">
        <v>43384</v>
      </c>
      <c r="E1967" s="232">
        <v>3</v>
      </c>
      <c r="F1967" s="232">
        <v>18</v>
      </c>
      <c r="G1967" s="168">
        <v>511</v>
      </c>
      <c r="H1967" s="169">
        <v>98</v>
      </c>
      <c r="I1967" s="170">
        <v>2</v>
      </c>
      <c r="J1967" s="171">
        <v>8</v>
      </c>
      <c r="K1967" s="233">
        <v>4341.26</v>
      </c>
      <c r="L1967" s="234">
        <v>994</v>
      </c>
    </row>
    <row r="1968" spans="1:12">
      <c r="A1968" s="229">
        <v>33</v>
      </c>
      <c r="B1968" s="230" t="s">
        <v>1216</v>
      </c>
      <c r="C1968" s="230" t="s">
        <v>28</v>
      </c>
      <c r="D1968" s="231">
        <v>43363</v>
      </c>
      <c r="E1968" s="232">
        <v>6</v>
      </c>
      <c r="F1968" s="232">
        <v>38</v>
      </c>
      <c r="G1968" s="168">
        <v>506.82</v>
      </c>
      <c r="H1968" s="169">
        <v>94</v>
      </c>
      <c r="I1968" s="170">
        <v>2</v>
      </c>
      <c r="J1968" s="171">
        <v>7</v>
      </c>
      <c r="K1968" s="233">
        <v>194198.31</v>
      </c>
      <c r="L1968" s="234">
        <v>36834</v>
      </c>
    </row>
    <row r="1969" spans="1:12">
      <c r="A1969" s="229">
        <v>34</v>
      </c>
      <c r="B1969" s="230" t="s">
        <v>1298</v>
      </c>
      <c r="C1969" s="230" t="s">
        <v>339</v>
      </c>
      <c r="D1969" s="231">
        <v>43384</v>
      </c>
      <c r="E1969" s="232">
        <v>3</v>
      </c>
      <c r="F1969" s="232">
        <v>18</v>
      </c>
      <c r="G1969" s="168">
        <v>417.5</v>
      </c>
      <c r="H1969" s="169">
        <v>86</v>
      </c>
      <c r="I1969" s="170">
        <v>1</v>
      </c>
      <c r="J1969" s="171">
        <v>14</v>
      </c>
      <c r="K1969" s="233">
        <v>8422.03999999999</v>
      </c>
      <c r="L1969" s="234">
        <v>2107</v>
      </c>
    </row>
    <row r="1970" spans="1:12">
      <c r="A1970" s="187">
        <v>35</v>
      </c>
      <c r="B1970" s="188" t="s">
        <v>1346</v>
      </c>
      <c r="C1970" s="188" t="s">
        <v>28</v>
      </c>
      <c r="D1970" s="189">
        <v>43398</v>
      </c>
      <c r="E1970" s="190">
        <v>1</v>
      </c>
      <c r="F1970" s="190">
        <v>4</v>
      </c>
      <c r="G1970" s="168">
        <v>383.7</v>
      </c>
      <c r="H1970" s="169">
        <v>64</v>
      </c>
      <c r="I1970" s="170">
        <v>3</v>
      </c>
      <c r="J1970" s="171">
        <v>19</v>
      </c>
      <c r="K1970" s="191">
        <v>383.7</v>
      </c>
      <c r="L1970" s="192">
        <v>64</v>
      </c>
    </row>
    <row r="1971" spans="1:12">
      <c r="A1971" s="229">
        <v>36</v>
      </c>
      <c r="B1971" s="230" t="s">
        <v>1290</v>
      </c>
      <c r="C1971" s="230" t="s">
        <v>28</v>
      </c>
      <c r="D1971" s="231">
        <v>43384</v>
      </c>
      <c r="E1971" s="232">
        <v>3</v>
      </c>
      <c r="F1971" s="232">
        <v>18</v>
      </c>
      <c r="G1971" s="168">
        <v>326.3</v>
      </c>
      <c r="H1971" s="169">
        <v>57</v>
      </c>
      <c r="I1971" s="170">
        <v>4</v>
      </c>
      <c r="J1971" s="171">
        <v>9</v>
      </c>
      <c r="K1971" s="233">
        <v>42031.51</v>
      </c>
      <c r="L1971" s="234">
        <v>9914</v>
      </c>
    </row>
    <row r="1972" spans="1:12">
      <c r="A1972" s="229">
        <v>37</v>
      </c>
      <c r="B1972" s="230" t="s">
        <v>1303</v>
      </c>
      <c r="C1972" s="230" t="s">
        <v>231</v>
      </c>
      <c r="D1972" s="231">
        <v>43384</v>
      </c>
      <c r="E1972" s="232">
        <v>3</v>
      </c>
      <c r="F1972" s="232">
        <v>18</v>
      </c>
      <c r="G1972" s="168">
        <v>305.64999999999998</v>
      </c>
      <c r="H1972" s="169">
        <v>49</v>
      </c>
      <c r="I1972" s="170">
        <v>2</v>
      </c>
      <c r="J1972" s="171">
        <v>9</v>
      </c>
      <c r="K1972" s="233">
        <v>2643.12</v>
      </c>
      <c r="L1972" s="234">
        <v>518</v>
      </c>
    </row>
    <row r="1973" spans="1:12">
      <c r="A1973" s="229">
        <v>38</v>
      </c>
      <c r="B1973" s="230" t="s">
        <v>1299</v>
      </c>
      <c r="C1973" s="230" t="s">
        <v>132</v>
      </c>
      <c r="D1973" s="231">
        <v>43384</v>
      </c>
      <c r="E1973" s="232">
        <v>3</v>
      </c>
      <c r="F1973" s="232">
        <v>17</v>
      </c>
      <c r="G1973" s="168">
        <v>293.3</v>
      </c>
      <c r="H1973" s="169">
        <v>50</v>
      </c>
      <c r="I1973" s="170">
        <v>1</v>
      </c>
      <c r="J1973" s="171">
        <v>3</v>
      </c>
      <c r="K1973" s="233">
        <v>7711.25</v>
      </c>
      <c r="L1973" s="234">
        <v>1522</v>
      </c>
    </row>
    <row r="1974" spans="1:12">
      <c r="A1974" s="229">
        <v>39</v>
      </c>
      <c r="B1974" s="230" t="s">
        <v>1272</v>
      </c>
      <c r="C1974" s="230" t="s">
        <v>1273</v>
      </c>
      <c r="D1974" s="231">
        <v>43377</v>
      </c>
      <c r="E1974" s="232">
        <v>4</v>
      </c>
      <c r="F1974" s="232">
        <v>24</v>
      </c>
      <c r="G1974" s="168">
        <v>0</v>
      </c>
      <c r="H1974" s="169">
        <v>0</v>
      </c>
      <c r="I1974" s="170">
        <v>1</v>
      </c>
      <c r="J1974" s="171">
        <v>0</v>
      </c>
      <c r="K1974" s="233">
        <v>1392.5</v>
      </c>
      <c r="L1974" s="234">
        <v>301</v>
      </c>
    </row>
    <row r="1975" spans="1:12">
      <c r="A1975" s="229">
        <v>40</v>
      </c>
      <c r="B1975" s="230" t="s">
        <v>1076</v>
      </c>
      <c r="C1975" s="230" t="s">
        <v>132</v>
      </c>
      <c r="D1975" s="231">
        <v>43335</v>
      </c>
      <c r="E1975" s="232">
        <v>10</v>
      </c>
      <c r="F1975" s="232">
        <v>66</v>
      </c>
      <c r="G1975" s="168">
        <v>261.85000000000002</v>
      </c>
      <c r="H1975" s="169">
        <v>42</v>
      </c>
      <c r="I1975" s="170">
        <v>1</v>
      </c>
      <c r="J1975" s="171">
        <v>3</v>
      </c>
      <c r="K1975" s="233">
        <v>156379.04999999999</v>
      </c>
      <c r="L1975" s="234">
        <v>28906</v>
      </c>
    </row>
    <row r="1976" spans="1:12">
      <c r="A1976" s="175"/>
      <c r="B1976" s="177"/>
      <c r="C1976" s="177" t="s">
        <v>127</v>
      </c>
      <c r="D1976" s="173" t="s">
        <v>127</v>
      </c>
      <c r="E1976" s="174" t="s">
        <v>127</v>
      </c>
      <c r="F1976" s="175" t="s">
        <v>127</v>
      </c>
      <c r="G1976" s="176" t="s">
        <v>127</v>
      </c>
      <c r="H1976" s="175" t="s">
        <v>127</v>
      </c>
      <c r="I1976" s="177" t="s">
        <v>127</v>
      </c>
      <c r="J1976" s="178" t="s">
        <v>127</v>
      </c>
      <c r="K1976" s="174" t="s">
        <v>127</v>
      </c>
      <c r="L1976" s="175" t="s">
        <v>127</v>
      </c>
    </row>
    <row r="1977" spans="1:12">
      <c r="A1977" s="561" t="s">
        <v>1348</v>
      </c>
      <c r="B1977" s="561"/>
      <c r="C1977" s="172"/>
      <c r="D1977" s="173"/>
      <c r="E1977" s="174"/>
      <c r="F1977" s="175"/>
      <c r="G1977" s="176"/>
      <c r="H1977" s="175"/>
      <c r="I1977" s="177"/>
      <c r="J1977" s="41"/>
      <c r="K1977" s="174"/>
      <c r="L1977" s="175"/>
    </row>
    <row r="1978" spans="1:12" ht="15.75">
      <c r="A1978" s="560" t="s">
        <v>1373</v>
      </c>
      <c r="B1978" s="560"/>
      <c r="C1978" s="560"/>
      <c r="D1978" s="560"/>
      <c r="E1978" s="560"/>
      <c r="F1978" s="560"/>
      <c r="G1978" s="560"/>
      <c r="H1978" s="560"/>
      <c r="I1978" s="560"/>
      <c r="J1978" s="560"/>
      <c r="K1978" s="560"/>
      <c r="L1978" s="560"/>
    </row>
    <row r="1979" spans="1:12" ht="15">
      <c r="A1979" s="165"/>
      <c r="B1979" s="165"/>
      <c r="C1979" s="165"/>
      <c r="D1979" s="165"/>
      <c r="E1979" s="166"/>
      <c r="F1979" s="166"/>
      <c r="G1979" s="166"/>
      <c r="H1979" s="166"/>
      <c r="I1979" s="165"/>
      <c r="J1979" s="167"/>
      <c r="K1979" s="165"/>
      <c r="L1979" s="165"/>
    </row>
    <row r="1980" spans="1:12">
      <c r="A1980" s="562" t="s">
        <v>250</v>
      </c>
      <c r="B1980" s="562"/>
      <c r="C1980" s="562"/>
      <c r="D1980" s="562"/>
      <c r="E1980" s="563" t="s">
        <v>14</v>
      </c>
      <c r="F1980" s="563"/>
      <c r="G1980" s="564" t="s">
        <v>982</v>
      </c>
      <c r="H1980" s="564"/>
      <c r="I1980" s="564"/>
      <c r="J1980" s="564"/>
      <c r="K1980" s="565" t="s">
        <v>248</v>
      </c>
      <c r="L1980" s="565"/>
    </row>
    <row r="1981" spans="1:12" ht="24">
      <c r="A1981" s="515" t="s">
        <v>9</v>
      </c>
      <c r="B1981" s="148" t="s">
        <v>246</v>
      </c>
      <c r="C1981" s="148" t="s">
        <v>247</v>
      </c>
      <c r="D1981" s="235" t="s">
        <v>16</v>
      </c>
      <c r="E1981" s="516" t="s">
        <v>18</v>
      </c>
      <c r="F1981" s="516" t="s">
        <v>17</v>
      </c>
      <c r="G1981" s="151" t="s">
        <v>19</v>
      </c>
      <c r="H1981" s="152" t="s">
        <v>4</v>
      </c>
      <c r="I1981" s="236" t="s">
        <v>8</v>
      </c>
      <c r="J1981" s="154" t="s">
        <v>20</v>
      </c>
      <c r="K1981" s="517" t="s">
        <v>19</v>
      </c>
      <c r="L1981" s="515" t="s">
        <v>4</v>
      </c>
    </row>
    <row r="1982" spans="1:12">
      <c r="A1982" s="187">
        <v>1</v>
      </c>
      <c r="B1982" s="188" t="s">
        <v>1349</v>
      </c>
      <c r="C1982" s="188" t="s">
        <v>29</v>
      </c>
      <c r="D1982" s="189">
        <v>43404</v>
      </c>
      <c r="E1982" s="190">
        <v>1</v>
      </c>
      <c r="F1982" s="190">
        <v>5</v>
      </c>
      <c r="G1982" s="168">
        <v>531055.39000000095</v>
      </c>
      <c r="H1982" s="169">
        <v>89207</v>
      </c>
      <c r="I1982" s="170">
        <v>84</v>
      </c>
      <c r="J1982" s="171">
        <v>1026</v>
      </c>
      <c r="K1982" s="191">
        <v>585403.6</v>
      </c>
      <c r="L1982" s="192">
        <v>98596</v>
      </c>
    </row>
    <row r="1983" spans="1:12">
      <c r="A1983" s="187">
        <v>2</v>
      </c>
      <c r="B1983" s="188" t="s">
        <v>1351</v>
      </c>
      <c r="C1983" s="188" t="s">
        <v>28</v>
      </c>
      <c r="D1983" s="189">
        <v>43404</v>
      </c>
      <c r="E1983" s="190">
        <v>1</v>
      </c>
      <c r="F1983" s="190">
        <v>5</v>
      </c>
      <c r="G1983" s="168">
        <v>209492.39</v>
      </c>
      <c r="H1983" s="169">
        <v>40169</v>
      </c>
      <c r="I1983" s="170">
        <v>101</v>
      </c>
      <c r="J1983" s="171">
        <v>1328</v>
      </c>
      <c r="K1983" s="191">
        <v>224994.290000001</v>
      </c>
      <c r="L1983" s="192">
        <v>43161</v>
      </c>
    </row>
    <row r="1984" spans="1:12">
      <c r="A1984" s="229">
        <v>3</v>
      </c>
      <c r="B1984" s="230" t="s">
        <v>1285</v>
      </c>
      <c r="C1984" s="230" t="s">
        <v>28</v>
      </c>
      <c r="D1984" s="231">
        <v>43384</v>
      </c>
      <c r="E1984" s="232">
        <v>4</v>
      </c>
      <c r="F1984" s="232">
        <v>25</v>
      </c>
      <c r="G1984" s="168">
        <v>191424.49</v>
      </c>
      <c r="H1984" s="169">
        <v>34903</v>
      </c>
      <c r="I1984" s="170">
        <v>60</v>
      </c>
      <c r="J1984" s="171">
        <v>626</v>
      </c>
      <c r="K1984" s="233">
        <v>1001955.13999999</v>
      </c>
      <c r="L1984" s="234">
        <v>208986</v>
      </c>
    </row>
    <row r="1985" spans="1:12">
      <c r="A1985" s="229">
        <v>4</v>
      </c>
      <c r="B1985" s="230" t="s">
        <v>1262</v>
      </c>
      <c r="C1985" s="230" t="s">
        <v>444</v>
      </c>
      <c r="D1985" s="231">
        <v>43377</v>
      </c>
      <c r="E1985" s="232">
        <v>5</v>
      </c>
      <c r="F1985" s="232">
        <v>32</v>
      </c>
      <c r="G1985" s="168">
        <v>131189.49</v>
      </c>
      <c r="H1985" s="169">
        <v>24027</v>
      </c>
      <c r="I1985" s="170">
        <v>57</v>
      </c>
      <c r="J1985" s="171">
        <v>661</v>
      </c>
      <c r="K1985" s="233">
        <v>1398667.1499999801</v>
      </c>
      <c r="L1985" s="234">
        <v>284058</v>
      </c>
    </row>
    <row r="1986" spans="1:12">
      <c r="A1986" s="229">
        <v>5</v>
      </c>
      <c r="B1986" s="230" t="s">
        <v>1335</v>
      </c>
      <c r="C1986" s="230" t="s">
        <v>28</v>
      </c>
      <c r="D1986" s="231">
        <v>43398</v>
      </c>
      <c r="E1986" s="232">
        <v>2</v>
      </c>
      <c r="F1986" s="232">
        <v>11</v>
      </c>
      <c r="G1986" s="168">
        <v>123939.45</v>
      </c>
      <c r="H1986" s="169">
        <v>22532</v>
      </c>
      <c r="I1986" s="170">
        <v>64</v>
      </c>
      <c r="J1986" s="171">
        <v>744</v>
      </c>
      <c r="K1986" s="233">
        <v>348592.04000000103</v>
      </c>
      <c r="L1986" s="234">
        <v>64111</v>
      </c>
    </row>
    <row r="1987" spans="1:12">
      <c r="A1987" s="229">
        <v>6</v>
      </c>
      <c r="B1987" s="230" t="s">
        <v>1264</v>
      </c>
      <c r="C1987" s="230" t="s">
        <v>28</v>
      </c>
      <c r="D1987" s="231">
        <v>43377</v>
      </c>
      <c r="E1987" s="232">
        <v>5</v>
      </c>
      <c r="F1987" s="232">
        <v>32</v>
      </c>
      <c r="G1987" s="168">
        <v>83827.669999999795</v>
      </c>
      <c r="H1987" s="169">
        <v>16572</v>
      </c>
      <c r="I1987" s="170">
        <v>66</v>
      </c>
      <c r="J1987" s="171">
        <v>439</v>
      </c>
      <c r="K1987" s="233">
        <v>574625.39999999898</v>
      </c>
      <c r="L1987" s="234">
        <v>117809</v>
      </c>
    </row>
    <row r="1988" spans="1:12">
      <c r="A1988" s="229">
        <v>7</v>
      </c>
      <c r="B1988" s="230" t="s">
        <v>1337</v>
      </c>
      <c r="C1988" s="230" t="s">
        <v>541</v>
      </c>
      <c r="D1988" s="231">
        <v>43398</v>
      </c>
      <c r="E1988" s="232">
        <v>2</v>
      </c>
      <c r="F1988" s="232">
        <v>11</v>
      </c>
      <c r="G1988" s="168">
        <v>62936.44</v>
      </c>
      <c r="H1988" s="169">
        <v>11530</v>
      </c>
      <c r="I1988" s="170">
        <v>58</v>
      </c>
      <c r="J1988" s="171">
        <v>504</v>
      </c>
      <c r="K1988" s="233">
        <v>170390.25</v>
      </c>
      <c r="L1988" s="234">
        <v>31400</v>
      </c>
    </row>
    <row r="1989" spans="1:12">
      <c r="A1989" s="229">
        <v>8</v>
      </c>
      <c r="B1989" s="230" t="s">
        <v>1260</v>
      </c>
      <c r="C1989" s="230" t="s">
        <v>28</v>
      </c>
      <c r="D1989" s="231">
        <v>43377</v>
      </c>
      <c r="E1989" s="232">
        <v>5</v>
      </c>
      <c r="F1989" s="232">
        <v>32</v>
      </c>
      <c r="G1989" s="168">
        <v>62004.44</v>
      </c>
      <c r="H1989" s="169">
        <v>11164</v>
      </c>
      <c r="I1989" s="170">
        <v>43</v>
      </c>
      <c r="J1989" s="171">
        <v>360</v>
      </c>
      <c r="K1989" s="233">
        <v>1463762.5699999901</v>
      </c>
      <c r="L1989" s="234">
        <v>278051</v>
      </c>
    </row>
    <row r="1990" spans="1:12">
      <c r="A1990" s="229">
        <v>9</v>
      </c>
      <c r="B1990" s="230" t="s">
        <v>1316</v>
      </c>
      <c r="C1990" s="230" t="s">
        <v>1318</v>
      </c>
      <c r="D1990" s="231">
        <v>43391</v>
      </c>
      <c r="E1990" s="232">
        <v>3</v>
      </c>
      <c r="F1990" s="232">
        <v>18</v>
      </c>
      <c r="G1990" s="168">
        <v>21601.62</v>
      </c>
      <c r="H1990" s="169">
        <v>3978</v>
      </c>
      <c r="I1990" s="170">
        <v>30</v>
      </c>
      <c r="J1990" s="171">
        <v>187</v>
      </c>
      <c r="K1990" s="233">
        <v>157944.41</v>
      </c>
      <c r="L1990" s="234">
        <v>40609</v>
      </c>
    </row>
    <row r="1991" spans="1:12">
      <c r="A1991" s="229">
        <v>10</v>
      </c>
      <c r="B1991" s="230" t="s">
        <v>1312</v>
      </c>
      <c r="C1991" s="230" t="s">
        <v>28</v>
      </c>
      <c r="D1991" s="231">
        <v>43391</v>
      </c>
      <c r="E1991" s="232">
        <v>3</v>
      </c>
      <c r="F1991" s="232">
        <v>18</v>
      </c>
      <c r="G1991" s="168">
        <v>20028.45</v>
      </c>
      <c r="H1991" s="169">
        <v>3581</v>
      </c>
      <c r="I1991" s="170">
        <v>31</v>
      </c>
      <c r="J1991" s="171">
        <v>166</v>
      </c>
      <c r="K1991" s="233">
        <v>256077.420000001</v>
      </c>
      <c r="L1991" s="234">
        <v>57269</v>
      </c>
    </row>
    <row r="1992" spans="1:12">
      <c r="A1992" s="229">
        <v>11</v>
      </c>
      <c r="B1992" s="230" t="s">
        <v>1341</v>
      </c>
      <c r="C1992" s="230" t="s">
        <v>35</v>
      </c>
      <c r="D1992" s="231">
        <v>43398</v>
      </c>
      <c r="E1992" s="232">
        <v>2</v>
      </c>
      <c r="F1992" s="232">
        <v>11</v>
      </c>
      <c r="G1992" s="168">
        <v>18387.43</v>
      </c>
      <c r="H1992" s="169">
        <v>3432</v>
      </c>
      <c r="I1992" s="170">
        <v>22</v>
      </c>
      <c r="J1992" s="171">
        <v>170</v>
      </c>
      <c r="K1992" s="233">
        <v>48875.67</v>
      </c>
      <c r="L1992" s="234">
        <v>9160</v>
      </c>
    </row>
    <row r="1993" spans="1:12">
      <c r="A1993" s="229">
        <v>12</v>
      </c>
      <c r="B1993" s="230" t="s">
        <v>1339</v>
      </c>
      <c r="C1993" s="230" t="s">
        <v>35</v>
      </c>
      <c r="D1993" s="231">
        <v>43398</v>
      </c>
      <c r="E1993" s="232">
        <v>2</v>
      </c>
      <c r="F1993" s="232">
        <v>11</v>
      </c>
      <c r="G1993" s="168">
        <v>16529.78</v>
      </c>
      <c r="H1993" s="169">
        <v>3026</v>
      </c>
      <c r="I1993" s="170">
        <v>31</v>
      </c>
      <c r="J1993" s="171">
        <v>156</v>
      </c>
      <c r="K1993" s="233">
        <v>50260.779999999897</v>
      </c>
      <c r="L1993" s="234">
        <v>9243</v>
      </c>
    </row>
    <row r="1994" spans="1:12">
      <c r="A1994" s="187">
        <v>13</v>
      </c>
      <c r="B1994" s="188" t="s">
        <v>1353</v>
      </c>
      <c r="C1994" s="188" t="s">
        <v>28</v>
      </c>
      <c r="D1994" s="189">
        <v>43404</v>
      </c>
      <c r="E1994" s="190">
        <v>1</v>
      </c>
      <c r="F1994" s="190">
        <v>5</v>
      </c>
      <c r="G1994" s="168">
        <v>15911.09</v>
      </c>
      <c r="H1994" s="169">
        <v>2896</v>
      </c>
      <c r="I1994" s="170">
        <v>16</v>
      </c>
      <c r="J1994" s="171">
        <v>235</v>
      </c>
      <c r="K1994" s="191">
        <v>21012.080000000002</v>
      </c>
      <c r="L1994" s="192">
        <v>3837</v>
      </c>
    </row>
    <row r="1995" spans="1:12">
      <c r="A1995" s="229">
        <v>14</v>
      </c>
      <c r="B1995" s="230" t="s">
        <v>1342</v>
      </c>
      <c r="C1995" s="230" t="s">
        <v>28</v>
      </c>
      <c r="D1995" s="231">
        <v>43398</v>
      </c>
      <c r="E1995" s="232">
        <v>2</v>
      </c>
      <c r="F1995" s="232">
        <v>11</v>
      </c>
      <c r="G1995" s="168">
        <v>13039.74</v>
      </c>
      <c r="H1995" s="169">
        <v>2150</v>
      </c>
      <c r="I1995" s="170">
        <v>30</v>
      </c>
      <c r="J1995" s="171">
        <v>152</v>
      </c>
      <c r="K1995" s="233">
        <v>37533.080000000104</v>
      </c>
      <c r="L1995" s="234">
        <v>6529</v>
      </c>
    </row>
    <row r="1996" spans="1:12">
      <c r="A1996" s="229">
        <v>15</v>
      </c>
      <c r="B1996" s="230" t="s">
        <v>1324</v>
      </c>
      <c r="C1996" s="230" t="s">
        <v>1326</v>
      </c>
      <c r="D1996" s="231">
        <v>43391</v>
      </c>
      <c r="E1996" s="232">
        <v>3</v>
      </c>
      <c r="F1996" s="232">
        <v>18</v>
      </c>
      <c r="G1996" s="168">
        <v>11350.54</v>
      </c>
      <c r="H1996" s="169">
        <v>1891</v>
      </c>
      <c r="I1996" s="170">
        <v>11</v>
      </c>
      <c r="J1996" s="171">
        <v>80</v>
      </c>
      <c r="K1996" s="233">
        <v>81230.109999999899</v>
      </c>
      <c r="L1996" s="234">
        <v>18136</v>
      </c>
    </row>
    <row r="1997" spans="1:12">
      <c r="A1997" s="229">
        <v>16</v>
      </c>
      <c r="B1997" s="230" t="s">
        <v>1320</v>
      </c>
      <c r="C1997" s="230" t="s">
        <v>1322</v>
      </c>
      <c r="D1997" s="231">
        <v>43391</v>
      </c>
      <c r="E1997" s="232">
        <v>3</v>
      </c>
      <c r="F1997" s="232">
        <v>18</v>
      </c>
      <c r="G1997" s="168">
        <v>9918.3699999999899</v>
      </c>
      <c r="H1997" s="169">
        <v>1938</v>
      </c>
      <c r="I1997" s="170">
        <v>31</v>
      </c>
      <c r="J1997" s="171">
        <v>139</v>
      </c>
      <c r="K1997" s="233">
        <v>70499.809999999896</v>
      </c>
      <c r="L1997" s="234">
        <v>15430</v>
      </c>
    </row>
    <row r="1998" spans="1:12">
      <c r="A1998" s="187">
        <v>17</v>
      </c>
      <c r="B1998" s="188" t="s">
        <v>1364</v>
      </c>
      <c r="C1998" s="188" t="s">
        <v>28</v>
      </c>
      <c r="D1998" s="189">
        <v>43404</v>
      </c>
      <c r="E1998" s="190">
        <v>1</v>
      </c>
      <c r="F1998" s="190">
        <v>5</v>
      </c>
      <c r="G1998" s="168">
        <v>7479.63</v>
      </c>
      <c r="H1998" s="169">
        <v>1322</v>
      </c>
      <c r="I1998" s="170">
        <v>10</v>
      </c>
      <c r="J1998" s="171">
        <v>112</v>
      </c>
      <c r="K1998" s="191">
        <v>8243.98</v>
      </c>
      <c r="L1998" s="192">
        <v>1473</v>
      </c>
    </row>
    <row r="1999" spans="1:12">
      <c r="A1999" s="229">
        <v>18</v>
      </c>
      <c r="B1999" s="230" t="s">
        <v>1238</v>
      </c>
      <c r="C1999" s="230" t="s">
        <v>28</v>
      </c>
      <c r="D1999" s="231">
        <v>43370</v>
      </c>
      <c r="E1999" s="232">
        <v>6</v>
      </c>
      <c r="F1999" s="232">
        <v>39</v>
      </c>
      <c r="G1999" s="168">
        <v>7212.96</v>
      </c>
      <c r="H1999" s="169">
        <v>1361</v>
      </c>
      <c r="I1999" s="170">
        <v>3</v>
      </c>
      <c r="J1999" s="171">
        <v>43</v>
      </c>
      <c r="K1999" s="233">
        <v>281477.73</v>
      </c>
      <c r="L1999" s="234">
        <v>55899</v>
      </c>
    </row>
    <row r="2000" spans="1:12">
      <c r="A2000" s="187">
        <v>19</v>
      </c>
      <c r="B2000" s="188" t="s">
        <v>1356</v>
      </c>
      <c r="C2000" s="188" t="s">
        <v>31</v>
      </c>
      <c r="D2000" s="189">
        <v>43404</v>
      </c>
      <c r="E2000" s="190">
        <v>1</v>
      </c>
      <c r="F2000" s="190">
        <v>5</v>
      </c>
      <c r="G2000" s="168">
        <v>7118.89</v>
      </c>
      <c r="H2000" s="169">
        <v>1283</v>
      </c>
      <c r="I2000" s="170">
        <v>11</v>
      </c>
      <c r="J2000" s="171">
        <v>109</v>
      </c>
      <c r="K2000" s="191">
        <v>7880.71</v>
      </c>
      <c r="L2000" s="192">
        <v>2199</v>
      </c>
    </row>
    <row r="2001" spans="1:12">
      <c r="A2001" s="229">
        <v>20</v>
      </c>
      <c r="B2001" s="230" t="s">
        <v>983</v>
      </c>
      <c r="C2001" s="230" t="s">
        <v>28</v>
      </c>
      <c r="D2001" s="231">
        <v>43307</v>
      </c>
      <c r="E2001" s="232">
        <v>15</v>
      </c>
      <c r="F2001" s="232">
        <v>102</v>
      </c>
      <c r="G2001" s="168">
        <v>4330.93</v>
      </c>
      <c r="H2001" s="169">
        <v>851</v>
      </c>
      <c r="I2001" s="170">
        <v>11</v>
      </c>
      <c r="J2001" s="171">
        <v>36</v>
      </c>
      <c r="K2001" s="233">
        <v>2252446.3799999799</v>
      </c>
      <c r="L2001" s="234">
        <v>442683</v>
      </c>
    </row>
    <row r="2002" spans="1:12">
      <c r="A2002" s="229">
        <v>21</v>
      </c>
      <c r="B2002" s="230" t="s">
        <v>1314</v>
      </c>
      <c r="C2002" s="230" t="s">
        <v>28</v>
      </c>
      <c r="D2002" s="231">
        <v>43391</v>
      </c>
      <c r="E2002" s="232">
        <v>3</v>
      </c>
      <c r="F2002" s="232">
        <v>18</v>
      </c>
      <c r="G2002" s="168">
        <v>2906.3</v>
      </c>
      <c r="H2002" s="169">
        <v>509</v>
      </c>
      <c r="I2002" s="170">
        <v>13</v>
      </c>
      <c r="J2002" s="171">
        <v>33</v>
      </c>
      <c r="K2002" s="233">
        <v>115578.81</v>
      </c>
      <c r="L2002" s="234">
        <v>30984</v>
      </c>
    </row>
    <row r="2003" spans="1:12">
      <c r="A2003" s="229">
        <v>22</v>
      </c>
      <c r="B2003" s="230" t="s">
        <v>1209</v>
      </c>
      <c r="C2003" s="230" t="s">
        <v>1161</v>
      </c>
      <c r="D2003" s="231">
        <v>43356</v>
      </c>
      <c r="E2003" s="232">
        <v>8</v>
      </c>
      <c r="F2003" s="232">
        <v>53</v>
      </c>
      <c r="G2003" s="168">
        <v>2293.67</v>
      </c>
      <c r="H2003" s="169">
        <v>459</v>
      </c>
      <c r="I2003" s="170">
        <v>3</v>
      </c>
      <c r="J2003" s="171">
        <v>21</v>
      </c>
      <c r="K2003" s="233">
        <v>396953.17000000202</v>
      </c>
      <c r="L2003" s="234">
        <v>74947</v>
      </c>
    </row>
    <row r="2004" spans="1:12">
      <c r="A2004" s="187">
        <v>23</v>
      </c>
      <c r="B2004" s="188" t="s">
        <v>1366</v>
      </c>
      <c r="C2004" s="188" t="s">
        <v>132</v>
      </c>
      <c r="D2004" s="189">
        <v>43404</v>
      </c>
      <c r="E2004" s="190">
        <v>1</v>
      </c>
      <c r="F2004" s="190">
        <v>5</v>
      </c>
      <c r="G2004" s="168">
        <v>1821.19</v>
      </c>
      <c r="H2004" s="169">
        <v>349</v>
      </c>
      <c r="I2004" s="170">
        <v>7</v>
      </c>
      <c r="J2004" s="171">
        <v>56</v>
      </c>
      <c r="K2004" s="191">
        <v>2196.54</v>
      </c>
      <c r="L2004" s="192">
        <v>425</v>
      </c>
    </row>
    <row r="2005" spans="1:12">
      <c r="A2005" s="229">
        <v>24</v>
      </c>
      <c r="B2005" s="230" t="s">
        <v>1227</v>
      </c>
      <c r="C2005" s="230" t="s">
        <v>1230</v>
      </c>
      <c r="D2005" s="231">
        <v>43363</v>
      </c>
      <c r="E2005" s="232">
        <v>7</v>
      </c>
      <c r="F2005" s="232">
        <v>46</v>
      </c>
      <c r="G2005" s="168">
        <v>1729.54</v>
      </c>
      <c r="H2005" s="169">
        <v>304</v>
      </c>
      <c r="I2005" s="170">
        <v>4</v>
      </c>
      <c r="J2005" s="171">
        <v>15</v>
      </c>
      <c r="K2005" s="233">
        <v>35864.339999999997</v>
      </c>
      <c r="L2005" s="234">
        <v>6738</v>
      </c>
    </row>
    <row r="2006" spans="1:12">
      <c r="A2006" s="229">
        <v>25</v>
      </c>
      <c r="B2006" s="230" t="s">
        <v>1218</v>
      </c>
      <c r="C2006" s="230" t="s">
        <v>35</v>
      </c>
      <c r="D2006" s="231">
        <v>43363</v>
      </c>
      <c r="E2006" s="232">
        <v>7</v>
      </c>
      <c r="F2006" s="232">
        <v>45</v>
      </c>
      <c r="G2006" s="168">
        <v>1717.04</v>
      </c>
      <c r="H2006" s="169">
        <v>290</v>
      </c>
      <c r="I2006" s="170">
        <v>1</v>
      </c>
      <c r="J2006" s="171">
        <v>6</v>
      </c>
      <c r="K2006" s="233">
        <v>66275.110000000102</v>
      </c>
      <c r="L2006" s="234">
        <v>12659</v>
      </c>
    </row>
    <row r="2007" spans="1:12">
      <c r="A2007" s="229">
        <v>26</v>
      </c>
      <c r="B2007" s="230" t="s">
        <v>1344</v>
      </c>
      <c r="C2007" s="230" t="s">
        <v>293</v>
      </c>
      <c r="D2007" s="231">
        <v>43398</v>
      </c>
      <c r="E2007" s="232">
        <v>2</v>
      </c>
      <c r="F2007" s="232">
        <v>11</v>
      </c>
      <c r="G2007" s="168">
        <v>1656.52</v>
      </c>
      <c r="H2007" s="169">
        <v>293</v>
      </c>
      <c r="I2007" s="170">
        <v>7</v>
      </c>
      <c r="J2007" s="171">
        <v>26</v>
      </c>
      <c r="K2007" s="233">
        <v>7251.98</v>
      </c>
      <c r="L2007" s="234">
        <v>1418</v>
      </c>
    </row>
    <row r="2008" spans="1:12">
      <c r="A2008" s="229">
        <v>27</v>
      </c>
      <c r="B2008" s="230" t="s">
        <v>1175</v>
      </c>
      <c r="C2008" s="230" t="s">
        <v>28</v>
      </c>
      <c r="D2008" s="231">
        <v>43356</v>
      </c>
      <c r="E2008" s="232">
        <v>8</v>
      </c>
      <c r="F2008" s="232">
        <v>52</v>
      </c>
      <c r="G2008" s="168">
        <v>1546</v>
      </c>
      <c r="H2008" s="169">
        <v>269</v>
      </c>
      <c r="I2008" s="170">
        <v>2</v>
      </c>
      <c r="J2008" s="171">
        <v>11</v>
      </c>
      <c r="K2008" s="233">
        <v>199518.670000001</v>
      </c>
      <c r="L2008" s="234">
        <v>37353</v>
      </c>
    </row>
    <row r="2009" spans="1:12">
      <c r="A2009" s="229">
        <v>28</v>
      </c>
      <c r="B2009" s="230" t="s">
        <v>1152</v>
      </c>
      <c r="C2009" s="230" t="s">
        <v>28</v>
      </c>
      <c r="D2009" s="231">
        <v>43349</v>
      </c>
      <c r="E2009" s="232">
        <v>9</v>
      </c>
      <c r="F2009" s="232">
        <v>60</v>
      </c>
      <c r="G2009" s="168">
        <v>1139.5999999999999</v>
      </c>
      <c r="H2009" s="169">
        <v>198</v>
      </c>
      <c r="I2009" s="170">
        <v>3</v>
      </c>
      <c r="J2009" s="171">
        <v>7</v>
      </c>
      <c r="K2009" s="233">
        <v>234070.91000000099</v>
      </c>
      <c r="L2009" s="234">
        <v>43839</v>
      </c>
    </row>
    <row r="2010" spans="1:12">
      <c r="A2010" s="229">
        <v>29</v>
      </c>
      <c r="B2010" s="230" t="s">
        <v>1266</v>
      </c>
      <c r="C2010" s="230" t="s">
        <v>35</v>
      </c>
      <c r="D2010" s="231">
        <v>43377</v>
      </c>
      <c r="E2010" s="232">
        <v>5</v>
      </c>
      <c r="F2010" s="232">
        <v>32</v>
      </c>
      <c r="G2010" s="168">
        <v>817.92</v>
      </c>
      <c r="H2010" s="169">
        <v>149</v>
      </c>
      <c r="I2010" s="170">
        <v>2</v>
      </c>
      <c r="J2010" s="171">
        <v>7</v>
      </c>
      <c r="K2010" s="233">
        <v>14316.43</v>
      </c>
      <c r="L2010" s="234">
        <v>2819</v>
      </c>
    </row>
    <row r="2011" spans="1:12">
      <c r="A2011" s="229">
        <v>30</v>
      </c>
      <c r="B2011" s="230" t="s">
        <v>1143</v>
      </c>
      <c r="C2011" s="230" t="s">
        <v>28</v>
      </c>
      <c r="D2011" s="231">
        <v>43349</v>
      </c>
      <c r="E2011" s="232">
        <v>9</v>
      </c>
      <c r="F2011" s="232">
        <v>60</v>
      </c>
      <c r="G2011" s="168">
        <v>748.24</v>
      </c>
      <c r="H2011" s="169">
        <v>132</v>
      </c>
      <c r="I2011" s="170">
        <v>2</v>
      </c>
      <c r="J2011" s="171">
        <v>9</v>
      </c>
      <c r="K2011" s="233">
        <v>1638222.70999999</v>
      </c>
      <c r="L2011" s="234">
        <v>289780</v>
      </c>
    </row>
    <row r="2012" spans="1:12">
      <c r="A2012" s="229">
        <v>31</v>
      </c>
      <c r="B2012" s="230" t="s">
        <v>1367</v>
      </c>
      <c r="C2012" s="230" t="s">
        <v>28</v>
      </c>
      <c r="D2012" s="231"/>
      <c r="E2012" s="232">
        <v>1</v>
      </c>
      <c r="F2012" s="232">
        <v>1</v>
      </c>
      <c r="G2012" s="168">
        <v>537</v>
      </c>
      <c r="H2012" s="169">
        <v>188</v>
      </c>
      <c r="I2012" s="170">
        <v>1</v>
      </c>
      <c r="J2012" s="171">
        <v>2</v>
      </c>
      <c r="K2012" s="233">
        <v>537</v>
      </c>
      <c r="L2012" s="234">
        <v>188</v>
      </c>
    </row>
    <row r="2013" spans="1:12">
      <c r="A2013" s="229">
        <v>32</v>
      </c>
      <c r="B2013" s="230" t="s">
        <v>1368</v>
      </c>
      <c r="C2013" s="230" t="s">
        <v>616</v>
      </c>
      <c r="D2013" s="231"/>
      <c r="E2013" s="232">
        <v>1</v>
      </c>
      <c r="F2013" s="232">
        <v>1</v>
      </c>
      <c r="G2013" s="168">
        <v>522</v>
      </c>
      <c r="H2013" s="169">
        <v>228</v>
      </c>
      <c r="I2013" s="170">
        <v>1</v>
      </c>
      <c r="J2013" s="171">
        <v>2</v>
      </c>
      <c r="K2013" s="233">
        <v>522</v>
      </c>
      <c r="L2013" s="234">
        <v>228</v>
      </c>
    </row>
    <row r="2014" spans="1:12">
      <c r="A2014" s="187">
        <v>33</v>
      </c>
      <c r="B2014" s="188" t="s">
        <v>1369</v>
      </c>
      <c r="C2014" s="188" t="s">
        <v>28</v>
      </c>
      <c r="D2014" s="189">
        <v>43405</v>
      </c>
      <c r="E2014" s="190">
        <v>1</v>
      </c>
      <c r="F2014" s="190">
        <v>4</v>
      </c>
      <c r="G2014" s="168">
        <v>497.88</v>
      </c>
      <c r="H2014" s="169">
        <v>313</v>
      </c>
      <c r="I2014" s="170">
        <v>4</v>
      </c>
      <c r="J2014" s="171">
        <v>6</v>
      </c>
      <c r="K2014" s="191">
        <v>497.88</v>
      </c>
      <c r="L2014" s="192">
        <v>313</v>
      </c>
    </row>
    <row r="2015" spans="1:12">
      <c r="A2015" s="229">
        <v>34</v>
      </c>
      <c r="B2015" s="230" t="s">
        <v>1370</v>
      </c>
      <c r="C2015" s="230" t="s">
        <v>132</v>
      </c>
      <c r="D2015" s="231"/>
      <c r="E2015" s="232">
        <v>1</v>
      </c>
      <c r="F2015" s="232">
        <v>1</v>
      </c>
      <c r="G2015" s="168">
        <v>423</v>
      </c>
      <c r="H2015" s="169">
        <v>160</v>
      </c>
      <c r="I2015" s="170">
        <v>1</v>
      </c>
      <c r="J2015" s="171">
        <v>2</v>
      </c>
      <c r="K2015" s="233">
        <v>423</v>
      </c>
      <c r="L2015" s="234">
        <v>160</v>
      </c>
    </row>
    <row r="2016" spans="1:12">
      <c r="A2016" s="229">
        <v>35</v>
      </c>
      <c r="B2016" s="230" t="s">
        <v>1371</v>
      </c>
      <c r="C2016" s="230" t="s">
        <v>1372</v>
      </c>
      <c r="D2016" s="231"/>
      <c r="E2016" s="232">
        <v>1</v>
      </c>
      <c r="F2016" s="232">
        <v>1</v>
      </c>
      <c r="G2016" s="168">
        <v>357</v>
      </c>
      <c r="H2016" s="169">
        <v>131</v>
      </c>
      <c r="I2016" s="170">
        <v>1</v>
      </c>
      <c r="J2016" s="171">
        <v>2</v>
      </c>
      <c r="K2016" s="233">
        <v>357</v>
      </c>
      <c r="L2016" s="234">
        <v>131</v>
      </c>
    </row>
    <row r="2017" spans="1:12">
      <c r="A2017" s="229">
        <v>36</v>
      </c>
      <c r="B2017" s="230" t="s">
        <v>1268</v>
      </c>
      <c r="C2017" s="230" t="s">
        <v>526</v>
      </c>
      <c r="D2017" s="231">
        <v>43377</v>
      </c>
      <c r="E2017" s="232">
        <v>5</v>
      </c>
      <c r="F2017" s="232">
        <v>29</v>
      </c>
      <c r="G2017" s="168">
        <v>356</v>
      </c>
      <c r="H2017" s="169">
        <v>75</v>
      </c>
      <c r="I2017" s="170">
        <v>1</v>
      </c>
      <c r="J2017" s="171">
        <v>3</v>
      </c>
      <c r="K2017" s="233">
        <v>8475.5</v>
      </c>
      <c r="L2017" s="234">
        <v>2124</v>
      </c>
    </row>
    <row r="2018" spans="1:12">
      <c r="A2018" s="229">
        <v>37</v>
      </c>
      <c r="B2018" s="230" t="s">
        <v>1039</v>
      </c>
      <c r="C2018" s="230" t="s">
        <v>28</v>
      </c>
      <c r="D2018" s="231">
        <v>43321</v>
      </c>
      <c r="E2018" s="232">
        <v>11</v>
      </c>
      <c r="F2018" s="232">
        <v>72</v>
      </c>
      <c r="G2018" s="168">
        <v>312.64999999999998</v>
      </c>
      <c r="H2018" s="169">
        <v>53</v>
      </c>
      <c r="I2018" s="170">
        <v>6</v>
      </c>
      <c r="J2018" s="171">
        <v>8</v>
      </c>
      <c r="K2018" s="233">
        <v>228582.57</v>
      </c>
      <c r="L2018" s="234">
        <v>44815</v>
      </c>
    </row>
    <row r="2019" spans="1:12">
      <c r="A2019" s="229">
        <v>38</v>
      </c>
      <c r="B2019" s="230" t="s">
        <v>1288</v>
      </c>
      <c r="C2019" s="230" t="s">
        <v>29</v>
      </c>
      <c r="D2019" s="231">
        <v>43384</v>
      </c>
      <c r="E2019" s="232">
        <v>4</v>
      </c>
      <c r="F2019" s="232">
        <v>24</v>
      </c>
      <c r="G2019" s="168">
        <v>266.89999999999998</v>
      </c>
      <c r="H2019" s="169">
        <v>82</v>
      </c>
      <c r="I2019" s="170">
        <v>2</v>
      </c>
      <c r="J2019" s="171">
        <v>4</v>
      </c>
      <c r="K2019" s="233">
        <v>52996.409999999902</v>
      </c>
      <c r="L2019" s="234">
        <v>11474</v>
      </c>
    </row>
    <row r="2020" spans="1:12">
      <c r="A2020" s="229">
        <v>39</v>
      </c>
      <c r="B2020" s="230" t="s">
        <v>1076</v>
      </c>
      <c r="C2020" s="230" t="s">
        <v>132</v>
      </c>
      <c r="D2020" s="231">
        <v>43335</v>
      </c>
      <c r="E2020" s="232">
        <v>11</v>
      </c>
      <c r="F2020" s="232">
        <v>71</v>
      </c>
      <c r="G2020" s="168">
        <v>261.45</v>
      </c>
      <c r="H2020" s="169">
        <v>42</v>
      </c>
      <c r="I2020" s="170">
        <v>1</v>
      </c>
      <c r="J2020" s="171">
        <v>2</v>
      </c>
      <c r="K2020" s="233">
        <v>156739.04999999999</v>
      </c>
      <c r="L2020" s="234">
        <v>28964</v>
      </c>
    </row>
    <row r="2021" spans="1:12">
      <c r="A2021" s="229">
        <v>40</v>
      </c>
      <c r="B2021" s="230" t="s">
        <v>709</v>
      </c>
      <c r="C2021" s="230" t="s">
        <v>710</v>
      </c>
      <c r="D2021" s="231">
        <v>43244</v>
      </c>
      <c r="E2021" s="232">
        <v>7</v>
      </c>
      <c r="F2021" s="232">
        <v>43</v>
      </c>
      <c r="G2021" s="168">
        <v>216.5</v>
      </c>
      <c r="H2021" s="169">
        <v>88</v>
      </c>
      <c r="I2021" s="170">
        <v>1</v>
      </c>
      <c r="J2021" s="171">
        <v>1</v>
      </c>
      <c r="K2021" s="233">
        <v>28088.880000000001</v>
      </c>
      <c r="L2021" s="234">
        <v>5305</v>
      </c>
    </row>
    <row r="2022" spans="1:12">
      <c r="A2022" s="175"/>
      <c r="B2022" s="177"/>
      <c r="C2022" s="177" t="s">
        <v>127</v>
      </c>
      <c r="D2022" s="173" t="s">
        <v>127</v>
      </c>
      <c r="E2022" s="174" t="s">
        <v>127</v>
      </c>
      <c r="F2022" s="175" t="s">
        <v>127</v>
      </c>
      <c r="G2022" s="176" t="s">
        <v>127</v>
      </c>
      <c r="H2022" s="175" t="s">
        <v>127</v>
      </c>
      <c r="I2022" s="177" t="s">
        <v>127</v>
      </c>
      <c r="J2022" s="178" t="s">
        <v>127</v>
      </c>
      <c r="K2022" s="174" t="s">
        <v>127</v>
      </c>
      <c r="L2022" s="175" t="s">
        <v>127</v>
      </c>
    </row>
    <row r="2023" spans="1:12">
      <c r="A2023" s="561" t="s">
        <v>1374</v>
      </c>
      <c r="B2023" s="561"/>
      <c r="C2023" s="172"/>
      <c r="D2023" s="173"/>
      <c r="E2023" s="174"/>
      <c r="F2023" s="175"/>
      <c r="G2023" s="176"/>
      <c r="H2023" s="175"/>
      <c r="I2023" s="177"/>
      <c r="J2023" s="41"/>
      <c r="K2023" s="174"/>
      <c r="L2023" s="175"/>
    </row>
    <row r="2024" spans="1:12" ht="15.75">
      <c r="A2024" s="560" t="s">
        <v>1405</v>
      </c>
      <c r="B2024" s="560"/>
      <c r="C2024" s="560"/>
      <c r="D2024" s="560"/>
      <c r="E2024" s="560"/>
      <c r="F2024" s="560"/>
      <c r="G2024" s="560"/>
      <c r="H2024" s="560"/>
      <c r="I2024" s="560"/>
      <c r="J2024" s="560"/>
      <c r="K2024" s="560"/>
      <c r="L2024" s="560"/>
    </row>
    <row r="2025" spans="1:12" ht="15">
      <c r="A2025" s="165"/>
      <c r="B2025" s="165"/>
      <c r="C2025" s="165"/>
      <c r="D2025" s="165"/>
      <c r="E2025" s="166"/>
      <c r="F2025" s="166"/>
      <c r="G2025" s="166"/>
      <c r="H2025" s="166"/>
      <c r="I2025" s="165"/>
      <c r="J2025" s="167"/>
      <c r="K2025" s="165"/>
      <c r="L2025" s="165"/>
    </row>
    <row r="2026" spans="1:12">
      <c r="A2026" s="562" t="s">
        <v>250</v>
      </c>
      <c r="B2026" s="562"/>
      <c r="C2026" s="562"/>
      <c r="D2026" s="562"/>
      <c r="E2026" s="563" t="s">
        <v>14</v>
      </c>
      <c r="F2026" s="563"/>
      <c r="G2026" s="564" t="s">
        <v>982</v>
      </c>
      <c r="H2026" s="564"/>
      <c r="I2026" s="564"/>
      <c r="J2026" s="564"/>
      <c r="K2026" s="565" t="s">
        <v>248</v>
      </c>
      <c r="L2026" s="565"/>
    </row>
    <row r="2027" spans="1:12" ht="24">
      <c r="A2027" s="520" t="s">
        <v>9</v>
      </c>
      <c r="B2027" s="148" t="s">
        <v>246</v>
      </c>
      <c r="C2027" s="148" t="s">
        <v>247</v>
      </c>
      <c r="D2027" s="235" t="s">
        <v>16</v>
      </c>
      <c r="E2027" s="521" t="s">
        <v>18</v>
      </c>
      <c r="F2027" s="521" t="s">
        <v>17</v>
      </c>
      <c r="G2027" s="151" t="s">
        <v>19</v>
      </c>
      <c r="H2027" s="152" t="s">
        <v>4</v>
      </c>
      <c r="I2027" s="236" t="s">
        <v>8</v>
      </c>
      <c r="J2027" s="154" t="s">
        <v>20</v>
      </c>
      <c r="K2027" s="522" t="s">
        <v>19</v>
      </c>
      <c r="L2027" s="520" t="s">
        <v>4</v>
      </c>
    </row>
    <row r="2028" spans="1:12">
      <c r="A2028" s="229">
        <v>1</v>
      </c>
      <c r="B2028" s="230" t="s">
        <v>1349</v>
      </c>
      <c r="C2028" s="230" t="s">
        <v>29</v>
      </c>
      <c r="D2028" s="231">
        <v>43404</v>
      </c>
      <c r="E2028" s="232">
        <v>2</v>
      </c>
      <c r="F2028" s="232">
        <v>12</v>
      </c>
      <c r="G2028" s="168">
        <v>398736.37</v>
      </c>
      <c r="H2028" s="169">
        <v>69257</v>
      </c>
      <c r="I2028" s="170">
        <v>84</v>
      </c>
      <c r="J2028" s="171">
        <v>1009</v>
      </c>
      <c r="K2028" s="233">
        <v>1163678.1499999899</v>
      </c>
      <c r="L2028" s="234">
        <v>199943</v>
      </c>
    </row>
    <row r="2029" spans="1:12">
      <c r="A2029" s="229">
        <v>2</v>
      </c>
      <c r="B2029" s="230" t="s">
        <v>1285</v>
      </c>
      <c r="C2029" s="230" t="s">
        <v>28</v>
      </c>
      <c r="D2029" s="231">
        <v>43384</v>
      </c>
      <c r="E2029" s="232">
        <v>5</v>
      </c>
      <c r="F2029" s="232">
        <v>32</v>
      </c>
      <c r="G2029" s="168">
        <v>132902.9</v>
      </c>
      <c r="H2029" s="169">
        <v>24125</v>
      </c>
      <c r="I2029" s="170">
        <v>49</v>
      </c>
      <c r="J2029" s="171">
        <v>541</v>
      </c>
      <c r="K2029" s="233">
        <v>1204817.71999999</v>
      </c>
      <c r="L2029" s="234">
        <v>246667</v>
      </c>
    </row>
    <row r="2030" spans="1:12">
      <c r="A2030" s="229">
        <v>3</v>
      </c>
      <c r="B2030" s="230" t="s">
        <v>1351</v>
      </c>
      <c r="C2030" s="230" t="s">
        <v>28</v>
      </c>
      <c r="D2030" s="231">
        <v>43404</v>
      </c>
      <c r="E2030" s="232">
        <v>2</v>
      </c>
      <c r="F2030" s="232">
        <v>12</v>
      </c>
      <c r="G2030" s="168">
        <v>130942.29</v>
      </c>
      <c r="H2030" s="169">
        <v>25302</v>
      </c>
      <c r="I2030" s="170">
        <v>93</v>
      </c>
      <c r="J2030" s="171">
        <v>939</v>
      </c>
      <c r="K2030" s="233">
        <v>395786.04000000103</v>
      </c>
      <c r="L2030" s="234">
        <v>76059</v>
      </c>
    </row>
    <row r="2031" spans="1:12">
      <c r="A2031" s="187">
        <v>4</v>
      </c>
      <c r="B2031" s="188" t="s">
        <v>1384</v>
      </c>
      <c r="C2031" s="188" t="s">
        <v>1386</v>
      </c>
      <c r="D2031" s="189">
        <v>43412</v>
      </c>
      <c r="E2031" s="190">
        <v>1</v>
      </c>
      <c r="F2031" s="190">
        <v>4</v>
      </c>
      <c r="G2031" s="168">
        <v>93190.71</v>
      </c>
      <c r="H2031" s="169">
        <v>16767</v>
      </c>
      <c r="I2031" s="170">
        <v>72</v>
      </c>
      <c r="J2031" s="171">
        <v>960</v>
      </c>
      <c r="K2031" s="191">
        <v>93190.709999999905</v>
      </c>
      <c r="L2031" s="192">
        <v>16767</v>
      </c>
    </row>
    <row r="2032" spans="1:12">
      <c r="A2032" s="229">
        <v>5</v>
      </c>
      <c r="B2032" s="230" t="s">
        <v>1262</v>
      </c>
      <c r="C2032" s="230" t="s">
        <v>444</v>
      </c>
      <c r="D2032" s="231">
        <v>43377</v>
      </c>
      <c r="E2032" s="232">
        <v>6</v>
      </c>
      <c r="F2032" s="232">
        <v>39</v>
      </c>
      <c r="G2032" s="168">
        <v>63639.64</v>
      </c>
      <c r="H2032" s="169">
        <v>11794</v>
      </c>
      <c r="I2032" s="170">
        <v>47</v>
      </c>
      <c r="J2032" s="171">
        <v>477</v>
      </c>
      <c r="K2032" s="233">
        <v>1495742.03999998</v>
      </c>
      <c r="L2032" s="234">
        <v>302400</v>
      </c>
    </row>
    <row r="2033" spans="1:12">
      <c r="A2033" s="187">
        <v>6</v>
      </c>
      <c r="B2033" s="188" t="s">
        <v>1388</v>
      </c>
      <c r="C2033" s="188" t="s">
        <v>28</v>
      </c>
      <c r="D2033" s="189">
        <v>43412</v>
      </c>
      <c r="E2033" s="190">
        <v>1</v>
      </c>
      <c r="F2033" s="190">
        <v>4</v>
      </c>
      <c r="G2033" s="168">
        <v>57806.97</v>
      </c>
      <c r="H2033" s="169">
        <v>10185</v>
      </c>
      <c r="I2033" s="170">
        <v>58</v>
      </c>
      <c r="J2033" s="171">
        <v>766</v>
      </c>
      <c r="K2033" s="191">
        <v>57806.969999999797</v>
      </c>
      <c r="L2033" s="192">
        <v>10185</v>
      </c>
    </row>
    <row r="2034" spans="1:12">
      <c r="A2034" s="229">
        <v>7</v>
      </c>
      <c r="B2034" s="230" t="s">
        <v>1264</v>
      </c>
      <c r="C2034" s="230" t="s">
        <v>28</v>
      </c>
      <c r="D2034" s="231">
        <v>43377</v>
      </c>
      <c r="E2034" s="232">
        <v>6</v>
      </c>
      <c r="F2034" s="232">
        <v>39</v>
      </c>
      <c r="G2034" s="168">
        <v>35808.379999999997</v>
      </c>
      <c r="H2034" s="169">
        <v>7102</v>
      </c>
      <c r="I2034" s="170">
        <v>58</v>
      </c>
      <c r="J2034" s="171">
        <v>238</v>
      </c>
      <c r="K2034" s="233">
        <v>623978.209999996</v>
      </c>
      <c r="L2034" s="234">
        <v>128145</v>
      </c>
    </row>
    <row r="2035" spans="1:12">
      <c r="A2035" s="187">
        <v>8</v>
      </c>
      <c r="B2035" s="188" t="s">
        <v>1390</v>
      </c>
      <c r="C2035" s="188" t="s">
        <v>132</v>
      </c>
      <c r="D2035" s="189">
        <v>43412</v>
      </c>
      <c r="E2035" s="190">
        <v>1</v>
      </c>
      <c r="F2035" s="190">
        <v>4</v>
      </c>
      <c r="G2035" s="168">
        <v>35286.49</v>
      </c>
      <c r="H2035" s="169">
        <v>6501</v>
      </c>
      <c r="I2035" s="170">
        <v>28</v>
      </c>
      <c r="J2035" s="171">
        <v>337</v>
      </c>
      <c r="K2035" s="191">
        <v>35286.49</v>
      </c>
      <c r="L2035" s="192">
        <v>6501</v>
      </c>
    </row>
    <row r="2036" spans="1:12">
      <c r="A2036" s="229">
        <v>9</v>
      </c>
      <c r="B2036" s="230" t="s">
        <v>1335</v>
      </c>
      <c r="C2036" s="230" t="s">
        <v>28</v>
      </c>
      <c r="D2036" s="231">
        <v>43398</v>
      </c>
      <c r="E2036" s="232">
        <v>3</v>
      </c>
      <c r="F2036" s="232">
        <v>18</v>
      </c>
      <c r="G2036" s="168">
        <v>31274.87</v>
      </c>
      <c r="H2036" s="169">
        <v>5744</v>
      </c>
      <c r="I2036" s="170">
        <v>45</v>
      </c>
      <c r="J2036" s="171">
        <v>328</v>
      </c>
      <c r="K2036" s="233">
        <v>409146.42000000202</v>
      </c>
      <c r="L2036" s="234">
        <v>75331</v>
      </c>
    </row>
    <row r="2037" spans="1:12">
      <c r="A2037" s="229">
        <v>10</v>
      </c>
      <c r="B2037" s="230" t="s">
        <v>1260</v>
      </c>
      <c r="C2037" s="230" t="s">
        <v>28</v>
      </c>
      <c r="D2037" s="231">
        <v>43377</v>
      </c>
      <c r="E2037" s="232">
        <v>6</v>
      </c>
      <c r="F2037" s="232">
        <v>39</v>
      </c>
      <c r="G2037" s="168">
        <v>22058.65</v>
      </c>
      <c r="H2037" s="169">
        <v>4044</v>
      </c>
      <c r="I2037" s="170">
        <v>26</v>
      </c>
      <c r="J2037" s="171">
        <v>178</v>
      </c>
      <c r="K2037" s="233">
        <v>1503876.00999998</v>
      </c>
      <c r="L2037" s="234">
        <v>285787</v>
      </c>
    </row>
    <row r="2038" spans="1:12">
      <c r="A2038" s="187">
        <v>11</v>
      </c>
      <c r="B2038" s="188" t="s">
        <v>1392</v>
      </c>
      <c r="C2038" s="188" t="s">
        <v>28</v>
      </c>
      <c r="D2038" s="189">
        <v>43412</v>
      </c>
      <c r="E2038" s="190">
        <v>1</v>
      </c>
      <c r="F2038" s="190">
        <v>4</v>
      </c>
      <c r="G2038" s="168">
        <v>16745.18</v>
      </c>
      <c r="H2038" s="169">
        <v>3043</v>
      </c>
      <c r="I2038" s="170">
        <v>18</v>
      </c>
      <c r="J2038" s="171">
        <v>208</v>
      </c>
      <c r="K2038" s="191">
        <v>16745.18</v>
      </c>
      <c r="L2038" s="192">
        <v>3043</v>
      </c>
    </row>
    <row r="2039" spans="1:12">
      <c r="A2039" s="187">
        <v>12</v>
      </c>
      <c r="B2039" s="188" t="s">
        <v>1394</v>
      </c>
      <c r="C2039" s="188" t="s">
        <v>28</v>
      </c>
      <c r="D2039" s="189">
        <v>43412</v>
      </c>
      <c r="E2039" s="190">
        <v>1</v>
      </c>
      <c r="F2039" s="190">
        <v>4</v>
      </c>
      <c r="G2039" s="168">
        <v>10510.47</v>
      </c>
      <c r="H2039" s="169">
        <v>1958</v>
      </c>
      <c r="I2039" s="170">
        <v>16</v>
      </c>
      <c r="J2039" s="171">
        <v>145</v>
      </c>
      <c r="K2039" s="191">
        <v>10510.47</v>
      </c>
      <c r="L2039" s="192">
        <v>1958</v>
      </c>
    </row>
    <row r="2040" spans="1:12">
      <c r="A2040" s="187">
        <v>13</v>
      </c>
      <c r="B2040" s="188" t="s">
        <v>1396</v>
      </c>
      <c r="C2040" s="188" t="s">
        <v>31</v>
      </c>
      <c r="D2040" s="189">
        <v>43412</v>
      </c>
      <c r="E2040" s="190">
        <v>1</v>
      </c>
      <c r="F2040" s="190">
        <v>4</v>
      </c>
      <c r="G2040" s="168">
        <v>9825.7199999999993</v>
      </c>
      <c r="H2040" s="169">
        <v>3679</v>
      </c>
      <c r="I2040" s="170">
        <v>32</v>
      </c>
      <c r="J2040" s="171">
        <v>232</v>
      </c>
      <c r="K2040" s="191">
        <v>9883.2199999999993</v>
      </c>
      <c r="L2040" s="192">
        <v>3722</v>
      </c>
    </row>
    <row r="2041" spans="1:12">
      <c r="A2041" s="229">
        <v>14</v>
      </c>
      <c r="B2041" s="230" t="s">
        <v>1337</v>
      </c>
      <c r="C2041" s="230" t="s">
        <v>541</v>
      </c>
      <c r="D2041" s="231">
        <v>43398</v>
      </c>
      <c r="E2041" s="232">
        <v>3</v>
      </c>
      <c r="F2041" s="232">
        <v>18</v>
      </c>
      <c r="G2041" s="168">
        <v>7841.62</v>
      </c>
      <c r="H2041" s="169">
        <v>1449</v>
      </c>
      <c r="I2041" s="170">
        <v>19</v>
      </c>
      <c r="J2041" s="171">
        <v>103</v>
      </c>
      <c r="K2041" s="233">
        <v>193073.97</v>
      </c>
      <c r="L2041" s="234">
        <v>35606</v>
      </c>
    </row>
    <row r="2042" spans="1:12">
      <c r="A2042" s="229">
        <v>15</v>
      </c>
      <c r="B2042" s="230" t="s">
        <v>1324</v>
      </c>
      <c r="C2042" s="230" t="s">
        <v>1326</v>
      </c>
      <c r="D2042" s="231">
        <v>43391</v>
      </c>
      <c r="E2042" s="232">
        <v>4</v>
      </c>
      <c r="F2042" s="232">
        <v>25</v>
      </c>
      <c r="G2042" s="168">
        <v>7569.57</v>
      </c>
      <c r="H2042" s="169">
        <v>1276</v>
      </c>
      <c r="I2042" s="170">
        <v>10</v>
      </c>
      <c r="J2042" s="171">
        <v>55</v>
      </c>
      <c r="K2042" s="233">
        <v>96068.5799999999</v>
      </c>
      <c r="L2042" s="234">
        <v>20694</v>
      </c>
    </row>
    <row r="2043" spans="1:12">
      <c r="A2043" s="229">
        <v>16</v>
      </c>
      <c r="B2043" s="230" t="s">
        <v>1316</v>
      </c>
      <c r="C2043" s="230" t="s">
        <v>1318</v>
      </c>
      <c r="D2043" s="231">
        <v>43391</v>
      </c>
      <c r="E2043" s="232">
        <v>4</v>
      </c>
      <c r="F2043" s="232">
        <v>25</v>
      </c>
      <c r="G2043" s="168">
        <v>6174.28</v>
      </c>
      <c r="H2043" s="169">
        <v>1226</v>
      </c>
      <c r="I2043" s="170">
        <v>12</v>
      </c>
      <c r="J2043" s="171">
        <v>68</v>
      </c>
      <c r="K2043" s="233">
        <v>172138.12</v>
      </c>
      <c r="L2043" s="234">
        <v>43485</v>
      </c>
    </row>
    <row r="2044" spans="1:12">
      <c r="A2044" s="229">
        <v>17</v>
      </c>
      <c r="B2044" s="230" t="s">
        <v>1312</v>
      </c>
      <c r="C2044" s="230" t="s">
        <v>28</v>
      </c>
      <c r="D2044" s="231">
        <v>43391</v>
      </c>
      <c r="E2044" s="232">
        <v>4</v>
      </c>
      <c r="F2044" s="232">
        <v>25</v>
      </c>
      <c r="G2044" s="168">
        <v>4719.12</v>
      </c>
      <c r="H2044" s="169">
        <v>843</v>
      </c>
      <c r="I2044" s="170">
        <v>11</v>
      </c>
      <c r="J2044" s="171">
        <v>42</v>
      </c>
      <c r="K2044" s="233">
        <v>268917.21000000101</v>
      </c>
      <c r="L2044" s="234">
        <v>59651</v>
      </c>
    </row>
    <row r="2045" spans="1:12">
      <c r="A2045" s="229">
        <v>18</v>
      </c>
      <c r="B2045" s="230" t="s">
        <v>1356</v>
      </c>
      <c r="C2045" s="230" t="s">
        <v>31</v>
      </c>
      <c r="D2045" s="231">
        <v>43404</v>
      </c>
      <c r="E2045" s="232">
        <v>2</v>
      </c>
      <c r="F2045" s="232">
        <v>12</v>
      </c>
      <c r="G2045" s="168">
        <v>4670.26</v>
      </c>
      <c r="H2045" s="169">
        <v>850</v>
      </c>
      <c r="I2045" s="170">
        <v>11</v>
      </c>
      <c r="J2045" s="171">
        <v>55</v>
      </c>
      <c r="K2045" s="233">
        <v>17384.63</v>
      </c>
      <c r="L2045" s="234">
        <v>3945</v>
      </c>
    </row>
    <row r="2046" spans="1:12">
      <c r="A2046" s="187">
        <v>19</v>
      </c>
      <c r="B2046" s="188" t="s">
        <v>1399</v>
      </c>
      <c r="C2046" s="188" t="s">
        <v>1401</v>
      </c>
      <c r="D2046" s="189">
        <v>43412</v>
      </c>
      <c r="E2046" s="190">
        <v>1</v>
      </c>
      <c r="F2046" s="190">
        <v>4</v>
      </c>
      <c r="G2046" s="168">
        <v>3489.7</v>
      </c>
      <c r="H2046" s="169">
        <v>623</v>
      </c>
      <c r="I2046" s="170">
        <v>8</v>
      </c>
      <c r="J2046" s="171">
        <v>84</v>
      </c>
      <c r="K2046" s="191">
        <v>3855.7</v>
      </c>
      <c r="L2046" s="192">
        <v>859</v>
      </c>
    </row>
    <row r="2047" spans="1:12">
      <c r="A2047" s="229">
        <v>20</v>
      </c>
      <c r="B2047" s="230" t="s">
        <v>1375</v>
      </c>
      <c r="C2047" s="230" t="s">
        <v>1322</v>
      </c>
      <c r="D2047" s="231">
        <v>43391</v>
      </c>
      <c r="E2047" s="232">
        <v>4</v>
      </c>
      <c r="F2047" s="232">
        <v>25</v>
      </c>
      <c r="G2047" s="168">
        <v>3141.27</v>
      </c>
      <c r="H2047" s="169">
        <v>592</v>
      </c>
      <c r="I2047" s="170">
        <v>18</v>
      </c>
      <c r="J2047" s="171">
        <v>41</v>
      </c>
      <c r="K2047" s="233">
        <v>75604.729999999807</v>
      </c>
      <c r="L2047" s="234">
        <v>16396</v>
      </c>
    </row>
    <row r="2048" spans="1:12">
      <c r="A2048" s="229">
        <v>21</v>
      </c>
      <c r="B2048" s="230" t="s">
        <v>1364</v>
      </c>
      <c r="C2048" s="230" t="s">
        <v>28</v>
      </c>
      <c r="D2048" s="231">
        <v>43404</v>
      </c>
      <c r="E2048" s="232">
        <v>2</v>
      </c>
      <c r="F2048" s="232">
        <v>12</v>
      </c>
      <c r="G2048" s="168">
        <v>3008.25</v>
      </c>
      <c r="H2048" s="169">
        <v>525</v>
      </c>
      <c r="I2048" s="170">
        <v>10</v>
      </c>
      <c r="J2048" s="171">
        <v>48</v>
      </c>
      <c r="K2048" s="233">
        <v>15316.14</v>
      </c>
      <c r="L2048" s="234">
        <v>2815</v>
      </c>
    </row>
    <row r="2049" spans="1:12">
      <c r="A2049" s="187">
        <v>22</v>
      </c>
      <c r="B2049" s="188" t="s">
        <v>1403</v>
      </c>
      <c r="C2049" s="188" t="s">
        <v>28</v>
      </c>
      <c r="D2049" s="189">
        <v>43412</v>
      </c>
      <c r="E2049" s="190">
        <v>1</v>
      </c>
      <c r="F2049" s="190">
        <v>4</v>
      </c>
      <c r="G2049" s="168">
        <v>2940.97</v>
      </c>
      <c r="H2049" s="169">
        <v>551</v>
      </c>
      <c r="I2049" s="170">
        <v>8</v>
      </c>
      <c r="J2049" s="171">
        <v>88</v>
      </c>
      <c r="K2049" s="191">
        <v>2940.97</v>
      </c>
      <c r="L2049" s="192">
        <v>551</v>
      </c>
    </row>
    <row r="2050" spans="1:12">
      <c r="A2050" s="229">
        <v>23</v>
      </c>
      <c r="B2050" s="230" t="s">
        <v>983</v>
      </c>
      <c r="C2050" s="230" t="s">
        <v>28</v>
      </c>
      <c r="D2050" s="231">
        <v>43307</v>
      </c>
      <c r="E2050" s="232">
        <v>16</v>
      </c>
      <c r="F2050" s="232">
        <v>109</v>
      </c>
      <c r="G2050" s="168">
        <v>2141.1999999999998</v>
      </c>
      <c r="H2050" s="169">
        <v>396</v>
      </c>
      <c r="I2050" s="170">
        <v>12</v>
      </c>
      <c r="J2050" s="171">
        <v>20</v>
      </c>
      <c r="K2050" s="233">
        <v>2256088.0299999798</v>
      </c>
      <c r="L2050" s="234">
        <v>443433</v>
      </c>
    </row>
    <row r="2051" spans="1:12">
      <c r="A2051" s="229">
        <v>24</v>
      </c>
      <c r="B2051" s="230" t="s">
        <v>1353</v>
      </c>
      <c r="C2051" s="230" t="s">
        <v>28</v>
      </c>
      <c r="D2051" s="231">
        <v>43404</v>
      </c>
      <c r="E2051" s="232">
        <v>2</v>
      </c>
      <c r="F2051" s="232">
        <v>12</v>
      </c>
      <c r="G2051" s="168">
        <v>1972.82</v>
      </c>
      <c r="H2051" s="169">
        <v>352</v>
      </c>
      <c r="I2051" s="170">
        <v>14</v>
      </c>
      <c r="J2051" s="171">
        <v>40</v>
      </c>
      <c r="K2051" s="233">
        <v>26991.43</v>
      </c>
      <c r="L2051" s="234">
        <v>4938</v>
      </c>
    </row>
    <row r="2052" spans="1:12">
      <c r="A2052" s="229">
        <v>25</v>
      </c>
      <c r="B2052" s="230" t="s">
        <v>1341</v>
      </c>
      <c r="C2052" s="230" t="s">
        <v>35</v>
      </c>
      <c r="D2052" s="231">
        <v>43398</v>
      </c>
      <c r="E2052" s="232">
        <v>3</v>
      </c>
      <c r="F2052" s="232">
        <v>18</v>
      </c>
      <c r="G2052" s="168">
        <v>1494.19</v>
      </c>
      <c r="H2052" s="169">
        <v>272</v>
      </c>
      <c r="I2052" s="170">
        <v>6</v>
      </c>
      <c r="J2052" s="171">
        <v>25</v>
      </c>
      <c r="K2052" s="233">
        <v>56407.4200000001</v>
      </c>
      <c r="L2052" s="234">
        <v>10555</v>
      </c>
    </row>
    <row r="2053" spans="1:12">
      <c r="A2053" s="229">
        <v>26</v>
      </c>
      <c r="B2053" s="230" t="s">
        <v>1152</v>
      </c>
      <c r="C2053" s="230" t="s">
        <v>28</v>
      </c>
      <c r="D2053" s="231">
        <v>43349</v>
      </c>
      <c r="E2053" s="232">
        <v>10</v>
      </c>
      <c r="F2053" s="232">
        <v>67</v>
      </c>
      <c r="G2053" s="168">
        <v>1028.1500000000001</v>
      </c>
      <c r="H2053" s="169">
        <v>173</v>
      </c>
      <c r="I2053" s="170">
        <v>2</v>
      </c>
      <c r="J2053" s="171">
        <v>7</v>
      </c>
      <c r="K2053" s="233">
        <v>236037.860000001</v>
      </c>
      <c r="L2053" s="234">
        <v>44206</v>
      </c>
    </row>
    <row r="2054" spans="1:12">
      <c r="A2054" s="229">
        <v>27</v>
      </c>
      <c r="B2054" s="230" t="s">
        <v>1218</v>
      </c>
      <c r="C2054" s="230" t="s">
        <v>35</v>
      </c>
      <c r="D2054" s="231">
        <v>43363</v>
      </c>
      <c r="E2054" s="232">
        <v>8</v>
      </c>
      <c r="F2054" s="232">
        <v>53</v>
      </c>
      <c r="G2054" s="168">
        <v>844.78</v>
      </c>
      <c r="H2054" s="169">
        <v>137</v>
      </c>
      <c r="I2054" s="170">
        <v>1</v>
      </c>
      <c r="J2054" s="171">
        <v>6</v>
      </c>
      <c r="K2054" s="233">
        <v>68592.7300000002</v>
      </c>
      <c r="L2054" s="234">
        <v>13054</v>
      </c>
    </row>
    <row r="2055" spans="1:12">
      <c r="A2055" s="229">
        <v>28</v>
      </c>
      <c r="B2055" s="230" t="s">
        <v>1342</v>
      </c>
      <c r="C2055" s="230" t="s">
        <v>28</v>
      </c>
      <c r="D2055" s="231">
        <v>43398</v>
      </c>
      <c r="E2055" s="232">
        <v>3</v>
      </c>
      <c r="F2055" s="232">
        <v>18</v>
      </c>
      <c r="G2055" s="168">
        <v>796.9</v>
      </c>
      <c r="H2055" s="169">
        <v>154</v>
      </c>
      <c r="I2055" s="170">
        <v>8</v>
      </c>
      <c r="J2055" s="171">
        <v>11</v>
      </c>
      <c r="K2055" s="233">
        <v>40847.540000000103</v>
      </c>
      <c r="L2055" s="234">
        <v>7105</v>
      </c>
    </row>
    <row r="2056" spans="1:12">
      <c r="A2056" s="229">
        <v>29</v>
      </c>
      <c r="B2056" s="230" t="s">
        <v>1339</v>
      </c>
      <c r="C2056" s="230" t="s">
        <v>35</v>
      </c>
      <c r="D2056" s="231">
        <v>43398</v>
      </c>
      <c r="E2056" s="232">
        <v>3</v>
      </c>
      <c r="F2056" s="232">
        <v>18</v>
      </c>
      <c r="G2056" s="168">
        <v>747.04</v>
      </c>
      <c r="H2056" s="169">
        <v>132</v>
      </c>
      <c r="I2056" s="170">
        <v>5</v>
      </c>
      <c r="J2056" s="171">
        <v>16</v>
      </c>
      <c r="K2056" s="233">
        <v>56345.969999999899</v>
      </c>
      <c r="L2056" s="234">
        <v>10375</v>
      </c>
    </row>
    <row r="2057" spans="1:12">
      <c r="A2057" s="229">
        <v>30</v>
      </c>
      <c r="B2057" s="230" t="s">
        <v>1314</v>
      </c>
      <c r="C2057" s="230" t="s">
        <v>28</v>
      </c>
      <c r="D2057" s="231">
        <v>43391</v>
      </c>
      <c r="E2057" s="232">
        <v>4</v>
      </c>
      <c r="F2057" s="232">
        <v>24</v>
      </c>
      <c r="G2057" s="168">
        <v>666.35</v>
      </c>
      <c r="H2057" s="169">
        <v>112</v>
      </c>
      <c r="I2057" s="170">
        <v>3</v>
      </c>
      <c r="J2057" s="171">
        <v>5</v>
      </c>
      <c r="K2057" s="233">
        <v>118413.79</v>
      </c>
      <c r="L2057" s="234">
        <v>31497</v>
      </c>
    </row>
    <row r="2058" spans="1:12">
      <c r="A2058" s="229">
        <v>31</v>
      </c>
      <c r="B2058" s="230" t="s">
        <v>1227</v>
      </c>
      <c r="C2058" s="230" t="s">
        <v>1230</v>
      </c>
      <c r="D2058" s="231">
        <v>43363</v>
      </c>
      <c r="E2058" s="232">
        <v>8</v>
      </c>
      <c r="F2058" s="232">
        <v>53</v>
      </c>
      <c r="G2058" s="168">
        <v>481.2</v>
      </c>
      <c r="H2058" s="169">
        <v>94</v>
      </c>
      <c r="I2058" s="170">
        <v>3</v>
      </c>
      <c r="J2058" s="171">
        <v>11</v>
      </c>
      <c r="K2058" s="233">
        <v>37628.840000000098</v>
      </c>
      <c r="L2058" s="234">
        <v>7063</v>
      </c>
    </row>
    <row r="2059" spans="1:12">
      <c r="A2059" s="229">
        <v>32</v>
      </c>
      <c r="B2059" s="230" t="s">
        <v>1366</v>
      </c>
      <c r="C2059" s="230" t="s">
        <v>132</v>
      </c>
      <c r="D2059" s="231">
        <v>43404</v>
      </c>
      <c r="E2059" s="232">
        <v>2</v>
      </c>
      <c r="F2059" s="232">
        <v>12</v>
      </c>
      <c r="G2059" s="168">
        <v>407.35</v>
      </c>
      <c r="H2059" s="169">
        <v>77</v>
      </c>
      <c r="I2059" s="170">
        <v>5</v>
      </c>
      <c r="J2059" s="171">
        <v>14</v>
      </c>
      <c r="K2059" s="233">
        <v>3863.27</v>
      </c>
      <c r="L2059" s="234">
        <v>742</v>
      </c>
    </row>
    <row r="2060" spans="1:12">
      <c r="A2060" s="229">
        <v>33</v>
      </c>
      <c r="B2060" s="230" t="s">
        <v>1175</v>
      </c>
      <c r="C2060" s="230" t="s">
        <v>28</v>
      </c>
      <c r="D2060" s="231">
        <v>43356</v>
      </c>
      <c r="E2060" s="232">
        <v>9</v>
      </c>
      <c r="F2060" s="232">
        <v>59</v>
      </c>
      <c r="G2060" s="168">
        <v>364.6</v>
      </c>
      <c r="H2060" s="169">
        <v>69</v>
      </c>
      <c r="I2060" s="170">
        <v>2</v>
      </c>
      <c r="J2060" s="171">
        <v>7</v>
      </c>
      <c r="K2060" s="233">
        <v>201566.97000000099</v>
      </c>
      <c r="L2060" s="234">
        <v>37739</v>
      </c>
    </row>
    <row r="2061" spans="1:12">
      <c r="A2061" s="229">
        <v>34</v>
      </c>
      <c r="B2061" s="230" t="s">
        <v>1209</v>
      </c>
      <c r="C2061" s="230" t="s">
        <v>1161</v>
      </c>
      <c r="D2061" s="231">
        <v>43356</v>
      </c>
      <c r="E2061" s="232">
        <v>9</v>
      </c>
      <c r="F2061" s="232">
        <v>59</v>
      </c>
      <c r="G2061" s="168">
        <v>307.7</v>
      </c>
      <c r="H2061" s="169">
        <v>56</v>
      </c>
      <c r="I2061" s="170">
        <v>1</v>
      </c>
      <c r="J2061" s="171">
        <v>6</v>
      </c>
      <c r="K2061" s="233">
        <v>398553.31000000198</v>
      </c>
      <c r="L2061" s="234">
        <v>75337</v>
      </c>
    </row>
    <row r="2062" spans="1:12">
      <c r="A2062" s="229">
        <v>35</v>
      </c>
      <c r="B2062" s="230" t="s">
        <v>1404</v>
      </c>
      <c r="C2062" s="230" t="s">
        <v>400</v>
      </c>
      <c r="D2062" s="231">
        <v>43349</v>
      </c>
      <c r="E2062" s="232">
        <v>8</v>
      </c>
      <c r="F2062" s="232">
        <v>54</v>
      </c>
      <c r="G2062" s="168">
        <v>291.37</v>
      </c>
      <c r="H2062" s="169">
        <v>156</v>
      </c>
      <c r="I2062" s="170">
        <v>3</v>
      </c>
      <c r="J2062" s="171">
        <v>4</v>
      </c>
      <c r="K2062" s="233">
        <v>128618.36</v>
      </c>
      <c r="L2062" s="234">
        <v>26583</v>
      </c>
    </row>
    <row r="2063" spans="1:12">
      <c r="A2063" s="229">
        <v>36</v>
      </c>
      <c r="B2063" s="230" t="s">
        <v>1369</v>
      </c>
      <c r="C2063" s="230" t="s">
        <v>28</v>
      </c>
      <c r="D2063" s="231">
        <v>43405</v>
      </c>
      <c r="E2063" s="232">
        <v>2</v>
      </c>
      <c r="F2063" s="232">
        <v>11</v>
      </c>
      <c r="G2063" s="168">
        <v>288.32</v>
      </c>
      <c r="H2063" s="169">
        <v>47</v>
      </c>
      <c r="I2063" s="170">
        <v>2</v>
      </c>
      <c r="J2063" s="171">
        <v>8</v>
      </c>
      <c r="K2063" s="233">
        <v>855.1</v>
      </c>
      <c r="L2063" s="234">
        <v>371</v>
      </c>
    </row>
    <row r="2064" spans="1:12">
      <c r="A2064" s="229">
        <v>37</v>
      </c>
      <c r="B2064" s="230" t="s">
        <v>1367</v>
      </c>
      <c r="C2064" s="230" t="s">
        <v>28</v>
      </c>
      <c r="D2064" s="231"/>
      <c r="E2064" s="232">
        <v>1</v>
      </c>
      <c r="F2064" s="232">
        <v>2</v>
      </c>
      <c r="G2064" s="168">
        <v>288</v>
      </c>
      <c r="H2064" s="169">
        <v>99</v>
      </c>
      <c r="I2064" s="170">
        <v>1</v>
      </c>
      <c r="J2064" s="171">
        <v>1</v>
      </c>
      <c r="K2064" s="233">
        <v>825</v>
      </c>
      <c r="L2064" s="234">
        <v>287</v>
      </c>
    </row>
    <row r="2065" spans="1:12">
      <c r="A2065" s="229">
        <v>38</v>
      </c>
      <c r="B2065" s="230" t="s">
        <v>1039</v>
      </c>
      <c r="C2065" s="230" t="s">
        <v>28</v>
      </c>
      <c r="D2065" s="231">
        <v>43321</v>
      </c>
      <c r="E2065" s="232">
        <v>11</v>
      </c>
      <c r="F2065" s="232">
        <v>74</v>
      </c>
      <c r="G2065" s="168">
        <v>280.5</v>
      </c>
      <c r="H2065" s="169">
        <v>57</v>
      </c>
      <c r="I2065" s="170">
        <v>3</v>
      </c>
      <c r="J2065" s="171">
        <v>4</v>
      </c>
      <c r="K2065" s="233">
        <v>228996.07</v>
      </c>
      <c r="L2065" s="234">
        <v>44894</v>
      </c>
    </row>
    <row r="2066" spans="1:12">
      <c r="A2066" s="229">
        <v>39</v>
      </c>
      <c r="B2066" s="230" t="s">
        <v>1301</v>
      </c>
      <c r="C2066" s="230" t="s">
        <v>1302</v>
      </c>
      <c r="D2066" s="231">
        <v>43384</v>
      </c>
      <c r="E2066" s="232">
        <v>4</v>
      </c>
      <c r="F2066" s="232">
        <v>25</v>
      </c>
      <c r="G2066" s="168">
        <v>209.4</v>
      </c>
      <c r="H2066" s="169">
        <v>63</v>
      </c>
      <c r="I2066" s="170">
        <v>2</v>
      </c>
      <c r="J2066" s="171">
        <v>2</v>
      </c>
      <c r="K2066" s="233">
        <v>5073.66</v>
      </c>
      <c r="L2066" s="234">
        <v>1207</v>
      </c>
    </row>
    <row r="2067" spans="1:12">
      <c r="A2067" s="229">
        <v>40</v>
      </c>
      <c r="B2067" s="230" t="s">
        <v>1238</v>
      </c>
      <c r="C2067" s="230" t="s">
        <v>28</v>
      </c>
      <c r="D2067" s="231">
        <v>43370</v>
      </c>
      <c r="E2067" s="232">
        <v>7</v>
      </c>
      <c r="F2067" s="232">
        <v>46</v>
      </c>
      <c r="G2067" s="168">
        <v>200.2</v>
      </c>
      <c r="H2067" s="169">
        <v>36</v>
      </c>
      <c r="I2067" s="170">
        <v>1</v>
      </c>
      <c r="J2067" s="171">
        <v>4</v>
      </c>
      <c r="K2067" s="233">
        <v>282799.49</v>
      </c>
      <c r="L2067" s="234">
        <v>56155</v>
      </c>
    </row>
    <row r="2068" spans="1:12">
      <c r="A2068" s="175"/>
      <c r="B2068" s="177"/>
      <c r="C2068" s="177" t="s">
        <v>127</v>
      </c>
      <c r="D2068" s="173" t="s">
        <v>127</v>
      </c>
      <c r="E2068" s="174" t="s">
        <v>127</v>
      </c>
      <c r="F2068" s="175" t="s">
        <v>127</v>
      </c>
      <c r="G2068" s="176" t="s">
        <v>127</v>
      </c>
      <c r="H2068" s="175" t="s">
        <v>127</v>
      </c>
      <c r="I2068" s="177" t="s">
        <v>127</v>
      </c>
      <c r="J2068" s="178" t="s">
        <v>127</v>
      </c>
      <c r="K2068" s="174" t="s">
        <v>127</v>
      </c>
      <c r="L2068" s="175" t="s">
        <v>127</v>
      </c>
    </row>
    <row r="2069" spans="1:12">
      <c r="A2069" s="561" t="s">
        <v>1406</v>
      </c>
      <c r="B2069" s="561"/>
      <c r="C2069" s="172"/>
      <c r="D2069" s="173"/>
      <c r="E2069" s="174"/>
      <c r="F2069" s="175"/>
      <c r="G2069" s="176"/>
      <c r="H2069" s="175"/>
      <c r="I2069" s="177"/>
      <c r="J2069" s="41"/>
      <c r="K2069" s="174"/>
      <c r="L2069" s="175"/>
    </row>
    <row r="2070" spans="1:12" ht="15.75">
      <c r="A2070" s="560" t="s">
        <v>1436</v>
      </c>
      <c r="B2070" s="560"/>
      <c r="C2070" s="560"/>
      <c r="D2070" s="560"/>
      <c r="E2070" s="560"/>
      <c r="F2070" s="560"/>
      <c r="G2070" s="560"/>
      <c r="H2070" s="560"/>
      <c r="I2070" s="560"/>
      <c r="J2070" s="560"/>
      <c r="K2070" s="560"/>
      <c r="L2070" s="560"/>
    </row>
    <row r="2071" spans="1:12" ht="15">
      <c r="A2071" s="165"/>
      <c r="B2071" s="165"/>
      <c r="C2071" s="165"/>
      <c r="D2071" s="165"/>
      <c r="E2071" s="166"/>
      <c r="F2071" s="166"/>
      <c r="G2071" s="166"/>
      <c r="H2071" s="166"/>
      <c r="I2071" s="165"/>
      <c r="J2071" s="167"/>
      <c r="K2071" s="165"/>
      <c r="L2071" s="165"/>
    </row>
    <row r="2072" spans="1:12">
      <c r="A2072" s="562" t="s">
        <v>250</v>
      </c>
      <c r="B2072" s="562"/>
      <c r="C2072" s="562"/>
      <c r="D2072" s="562"/>
      <c r="E2072" s="563" t="s">
        <v>14</v>
      </c>
      <c r="F2072" s="563"/>
      <c r="G2072" s="564" t="s">
        <v>982</v>
      </c>
      <c r="H2072" s="564"/>
      <c r="I2072" s="564"/>
      <c r="J2072" s="564"/>
      <c r="K2072" s="565" t="s">
        <v>248</v>
      </c>
      <c r="L2072" s="565"/>
    </row>
    <row r="2073" spans="1:12" ht="24">
      <c r="A2073" s="525" t="s">
        <v>9</v>
      </c>
      <c r="B2073" s="148" t="s">
        <v>246</v>
      </c>
      <c r="C2073" s="148" t="s">
        <v>247</v>
      </c>
      <c r="D2073" s="235" t="s">
        <v>16</v>
      </c>
      <c r="E2073" s="526" t="s">
        <v>18</v>
      </c>
      <c r="F2073" s="526" t="s">
        <v>17</v>
      </c>
      <c r="G2073" s="151" t="s">
        <v>19</v>
      </c>
      <c r="H2073" s="152" t="s">
        <v>4</v>
      </c>
      <c r="I2073" s="236" t="s">
        <v>8</v>
      </c>
      <c r="J2073" s="154" t="s">
        <v>20</v>
      </c>
      <c r="K2073" s="527" t="s">
        <v>19</v>
      </c>
      <c r="L2073" s="525" t="s">
        <v>4</v>
      </c>
    </row>
    <row r="2074" spans="1:12">
      <c r="A2074" s="187">
        <v>1</v>
      </c>
      <c r="B2074" s="188" t="s">
        <v>1407</v>
      </c>
      <c r="C2074" s="188" t="s">
        <v>29</v>
      </c>
      <c r="D2074" s="189">
        <v>43419</v>
      </c>
      <c r="E2074" s="190">
        <v>1</v>
      </c>
      <c r="F2074" s="190">
        <v>4</v>
      </c>
      <c r="G2074" s="168">
        <v>606178.150000002</v>
      </c>
      <c r="H2074" s="169">
        <v>102706</v>
      </c>
      <c r="I2074" s="170">
        <v>114</v>
      </c>
      <c r="J2074" s="171">
        <v>1396</v>
      </c>
      <c r="K2074" s="191">
        <v>659641.29</v>
      </c>
      <c r="L2074" s="192">
        <v>112522</v>
      </c>
    </row>
    <row r="2075" spans="1:12">
      <c r="A2075" s="229">
        <v>2</v>
      </c>
      <c r="B2075" s="230" t="s">
        <v>1349</v>
      </c>
      <c r="C2075" s="230" t="s">
        <v>29</v>
      </c>
      <c r="D2075" s="231">
        <v>43404</v>
      </c>
      <c r="E2075" s="232">
        <v>3</v>
      </c>
      <c r="F2075" s="232">
        <v>19</v>
      </c>
      <c r="G2075" s="168">
        <v>267379.99</v>
      </c>
      <c r="H2075" s="169">
        <v>47927</v>
      </c>
      <c r="I2075" s="170">
        <v>82</v>
      </c>
      <c r="J2075" s="171">
        <v>912</v>
      </c>
      <c r="K2075" s="233">
        <v>1559288.3999999801</v>
      </c>
      <c r="L2075" s="234">
        <v>271318</v>
      </c>
    </row>
    <row r="2076" spans="1:12">
      <c r="A2076" s="229">
        <v>3</v>
      </c>
      <c r="B2076" s="230" t="s">
        <v>1285</v>
      </c>
      <c r="C2076" s="230" t="s">
        <v>28</v>
      </c>
      <c r="D2076" s="231">
        <v>43384</v>
      </c>
      <c r="E2076" s="232">
        <v>6</v>
      </c>
      <c r="F2076" s="232">
        <v>39</v>
      </c>
      <c r="G2076" s="168">
        <v>113908.11</v>
      </c>
      <c r="H2076" s="169">
        <v>20645</v>
      </c>
      <c r="I2076" s="170">
        <v>48</v>
      </c>
      <c r="J2076" s="171">
        <v>493</v>
      </c>
      <c r="K2076" s="233">
        <v>1367614.0899999901</v>
      </c>
      <c r="L2076" s="234">
        <v>276705</v>
      </c>
    </row>
    <row r="2077" spans="1:12">
      <c r="A2077" s="187">
        <v>4</v>
      </c>
      <c r="B2077" s="188" t="s">
        <v>1414</v>
      </c>
      <c r="C2077" s="188" t="s">
        <v>29</v>
      </c>
      <c r="D2077" s="189">
        <v>43419</v>
      </c>
      <c r="E2077" s="190">
        <v>1</v>
      </c>
      <c r="F2077" s="190">
        <v>4</v>
      </c>
      <c r="G2077" s="168">
        <v>101469.92</v>
      </c>
      <c r="H2077" s="169">
        <v>18673</v>
      </c>
      <c r="I2077" s="170">
        <v>51</v>
      </c>
      <c r="J2077" s="171">
        <v>655</v>
      </c>
      <c r="K2077" s="191">
        <v>101469.92</v>
      </c>
      <c r="L2077" s="192">
        <v>18673</v>
      </c>
    </row>
    <row r="2078" spans="1:12">
      <c r="A2078" s="229">
        <v>5</v>
      </c>
      <c r="B2078" s="230" t="s">
        <v>1351</v>
      </c>
      <c r="C2078" s="230" t="s">
        <v>28</v>
      </c>
      <c r="D2078" s="231">
        <v>43404</v>
      </c>
      <c r="E2078" s="232">
        <v>3</v>
      </c>
      <c r="F2078" s="232">
        <v>19</v>
      </c>
      <c r="G2078" s="168">
        <v>86644.200000000099</v>
      </c>
      <c r="H2078" s="169">
        <v>17007</v>
      </c>
      <c r="I2078" s="170">
        <v>82</v>
      </c>
      <c r="J2078" s="171">
        <v>656</v>
      </c>
      <c r="K2078" s="233">
        <v>503389.88000000198</v>
      </c>
      <c r="L2078" s="234">
        <v>97160</v>
      </c>
    </row>
    <row r="2079" spans="1:12">
      <c r="A2079" s="229">
        <v>6</v>
      </c>
      <c r="B2079" s="230" t="s">
        <v>1262</v>
      </c>
      <c r="C2079" s="230" t="s">
        <v>444</v>
      </c>
      <c r="D2079" s="231">
        <v>43377</v>
      </c>
      <c r="E2079" s="232">
        <v>7</v>
      </c>
      <c r="F2079" s="232">
        <v>46</v>
      </c>
      <c r="G2079" s="168">
        <v>40359.910000000003</v>
      </c>
      <c r="H2079" s="169">
        <v>7453</v>
      </c>
      <c r="I2079" s="170">
        <v>39</v>
      </c>
      <c r="J2079" s="171">
        <v>341</v>
      </c>
      <c r="K2079" s="233">
        <v>1548534.5899999801</v>
      </c>
      <c r="L2079" s="234">
        <v>312231</v>
      </c>
    </row>
    <row r="2080" spans="1:12">
      <c r="A2080" s="229">
        <v>7</v>
      </c>
      <c r="B2080" s="230" t="s">
        <v>1384</v>
      </c>
      <c r="C2080" s="230" t="s">
        <v>1386</v>
      </c>
      <c r="D2080" s="231">
        <v>43412</v>
      </c>
      <c r="E2080" s="232">
        <v>2</v>
      </c>
      <c r="F2080" s="232">
        <v>11</v>
      </c>
      <c r="G2080" s="168">
        <v>37967.480000000003</v>
      </c>
      <c r="H2080" s="169">
        <v>6930</v>
      </c>
      <c r="I2080" s="170">
        <v>69</v>
      </c>
      <c r="J2080" s="171">
        <v>505</v>
      </c>
      <c r="K2080" s="233">
        <v>159423.56000000099</v>
      </c>
      <c r="L2080" s="234">
        <v>28912</v>
      </c>
    </row>
    <row r="2081" spans="1:12">
      <c r="A2081" s="229">
        <v>8</v>
      </c>
      <c r="B2081" s="230" t="s">
        <v>1417</v>
      </c>
      <c r="C2081" s="230" t="s">
        <v>241</v>
      </c>
      <c r="D2081" s="231">
        <v>43419</v>
      </c>
      <c r="E2081" s="232">
        <v>1</v>
      </c>
      <c r="F2081" s="232">
        <v>2</v>
      </c>
      <c r="G2081" s="168">
        <v>30008.46</v>
      </c>
      <c r="H2081" s="169">
        <v>3119</v>
      </c>
      <c r="I2081" s="170">
        <v>13</v>
      </c>
      <c r="J2081" s="171">
        <v>20</v>
      </c>
      <c r="K2081" s="233">
        <v>30008.46</v>
      </c>
      <c r="L2081" s="234">
        <v>3119</v>
      </c>
    </row>
    <row r="2082" spans="1:12">
      <c r="A2082" s="229">
        <v>9</v>
      </c>
      <c r="B2082" s="230" t="s">
        <v>1264</v>
      </c>
      <c r="C2082" s="230" t="s">
        <v>28</v>
      </c>
      <c r="D2082" s="231">
        <v>43377</v>
      </c>
      <c r="E2082" s="232">
        <v>7</v>
      </c>
      <c r="F2082" s="232">
        <v>46</v>
      </c>
      <c r="G2082" s="168">
        <v>23067.53</v>
      </c>
      <c r="H2082" s="169">
        <v>4857</v>
      </c>
      <c r="I2082" s="170">
        <v>44</v>
      </c>
      <c r="J2082" s="171">
        <v>165</v>
      </c>
      <c r="K2082" s="233">
        <v>653938.46999999403</v>
      </c>
      <c r="L2082" s="234">
        <v>134440</v>
      </c>
    </row>
    <row r="2083" spans="1:12">
      <c r="A2083" s="229">
        <v>10</v>
      </c>
      <c r="B2083" s="230" t="s">
        <v>1388</v>
      </c>
      <c r="C2083" s="230" t="s">
        <v>28</v>
      </c>
      <c r="D2083" s="231">
        <v>43412</v>
      </c>
      <c r="E2083" s="232">
        <v>2</v>
      </c>
      <c r="F2083" s="232">
        <v>11</v>
      </c>
      <c r="G2083" s="168">
        <v>21022.11</v>
      </c>
      <c r="H2083" s="169">
        <v>3845</v>
      </c>
      <c r="I2083" s="170">
        <v>53</v>
      </c>
      <c r="J2083" s="171">
        <v>313</v>
      </c>
      <c r="K2083" s="233">
        <v>95911.259999999602</v>
      </c>
      <c r="L2083" s="234">
        <v>17137</v>
      </c>
    </row>
    <row r="2084" spans="1:12">
      <c r="A2084" s="229">
        <v>11</v>
      </c>
      <c r="B2084" s="230" t="s">
        <v>1396</v>
      </c>
      <c r="C2084" s="230" t="s">
        <v>31</v>
      </c>
      <c r="D2084" s="231">
        <v>43412</v>
      </c>
      <c r="E2084" s="232">
        <v>2</v>
      </c>
      <c r="F2084" s="232">
        <v>11</v>
      </c>
      <c r="G2084" s="168">
        <v>18392.46</v>
      </c>
      <c r="H2084" s="169">
        <v>8120</v>
      </c>
      <c r="I2084" s="170">
        <v>27</v>
      </c>
      <c r="J2084" s="171">
        <v>165</v>
      </c>
      <c r="K2084" s="233">
        <v>34579.54</v>
      </c>
      <c r="L2084" s="234">
        <v>16193</v>
      </c>
    </row>
    <row r="2085" spans="1:12">
      <c r="A2085" s="229">
        <v>12</v>
      </c>
      <c r="B2085" s="230" t="s">
        <v>1390</v>
      </c>
      <c r="C2085" s="230" t="s">
        <v>132</v>
      </c>
      <c r="D2085" s="231">
        <v>43412</v>
      </c>
      <c r="E2085" s="232">
        <v>2</v>
      </c>
      <c r="F2085" s="232">
        <v>11</v>
      </c>
      <c r="G2085" s="168">
        <v>16875.169999999998</v>
      </c>
      <c r="H2085" s="169">
        <v>3123</v>
      </c>
      <c r="I2085" s="170">
        <v>29</v>
      </c>
      <c r="J2085" s="171">
        <v>180</v>
      </c>
      <c r="K2085" s="233">
        <v>62008.5</v>
      </c>
      <c r="L2085" s="234">
        <v>11533</v>
      </c>
    </row>
    <row r="2086" spans="1:12">
      <c r="A2086" s="187">
        <v>13</v>
      </c>
      <c r="B2086" s="188" t="s">
        <v>1420</v>
      </c>
      <c r="C2086" s="188" t="s">
        <v>138</v>
      </c>
      <c r="D2086" s="189">
        <v>43419</v>
      </c>
      <c r="E2086" s="190">
        <v>1</v>
      </c>
      <c r="F2086" s="190">
        <v>4</v>
      </c>
      <c r="G2086" s="168">
        <v>10286.27</v>
      </c>
      <c r="H2086" s="169">
        <v>1932</v>
      </c>
      <c r="I2086" s="170">
        <v>12</v>
      </c>
      <c r="J2086" s="171">
        <v>149</v>
      </c>
      <c r="K2086" s="191">
        <v>10286.27</v>
      </c>
      <c r="L2086" s="192">
        <v>1932</v>
      </c>
    </row>
    <row r="2087" spans="1:12">
      <c r="A2087" s="229">
        <v>14</v>
      </c>
      <c r="B2087" s="230" t="s">
        <v>1392</v>
      </c>
      <c r="C2087" s="230" t="s">
        <v>28</v>
      </c>
      <c r="D2087" s="231">
        <v>43412</v>
      </c>
      <c r="E2087" s="232">
        <v>2</v>
      </c>
      <c r="F2087" s="232">
        <v>11</v>
      </c>
      <c r="G2087" s="168">
        <v>6258.11</v>
      </c>
      <c r="H2087" s="169">
        <v>1149</v>
      </c>
      <c r="I2087" s="170">
        <v>20</v>
      </c>
      <c r="J2087" s="171">
        <v>85</v>
      </c>
      <c r="K2087" s="233">
        <v>29015.68</v>
      </c>
      <c r="L2087" s="234">
        <v>5345</v>
      </c>
    </row>
    <row r="2088" spans="1:12">
      <c r="A2088" s="229">
        <v>15</v>
      </c>
      <c r="B2088" s="230" t="s">
        <v>1260</v>
      </c>
      <c r="C2088" s="230" t="s">
        <v>28</v>
      </c>
      <c r="D2088" s="231">
        <v>43377</v>
      </c>
      <c r="E2088" s="232">
        <v>7</v>
      </c>
      <c r="F2088" s="232">
        <v>46</v>
      </c>
      <c r="G2088" s="168">
        <v>5723.91</v>
      </c>
      <c r="H2088" s="169">
        <v>1017</v>
      </c>
      <c r="I2088" s="170">
        <v>12</v>
      </c>
      <c r="J2088" s="171">
        <v>59</v>
      </c>
      <c r="K2088" s="233">
        <v>1516381.2199999799</v>
      </c>
      <c r="L2088" s="234">
        <v>288051</v>
      </c>
    </row>
    <row r="2089" spans="1:12">
      <c r="A2089" s="187">
        <v>16</v>
      </c>
      <c r="B2089" s="188" t="s">
        <v>1422</v>
      </c>
      <c r="C2089" s="188" t="s">
        <v>293</v>
      </c>
      <c r="D2089" s="189">
        <v>43419</v>
      </c>
      <c r="E2089" s="190">
        <v>1</v>
      </c>
      <c r="F2089" s="190">
        <v>4</v>
      </c>
      <c r="G2089" s="168">
        <v>5098.93</v>
      </c>
      <c r="H2089" s="169">
        <v>950</v>
      </c>
      <c r="I2089" s="170">
        <v>17</v>
      </c>
      <c r="J2089" s="171">
        <v>150</v>
      </c>
      <c r="K2089" s="191">
        <v>5098.93</v>
      </c>
      <c r="L2089" s="192">
        <v>950</v>
      </c>
    </row>
    <row r="2090" spans="1:12">
      <c r="A2090" s="187">
        <v>17</v>
      </c>
      <c r="B2090" s="188" t="s">
        <v>1424</v>
      </c>
      <c r="C2090" s="188" t="s">
        <v>132</v>
      </c>
      <c r="D2090" s="189">
        <v>43419</v>
      </c>
      <c r="E2090" s="190">
        <v>1</v>
      </c>
      <c r="F2090" s="190">
        <v>4</v>
      </c>
      <c r="G2090" s="168">
        <v>4432.18</v>
      </c>
      <c r="H2090" s="169">
        <v>807</v>
      </c>
      <c r="I2090" s="170">
        <v>11</v>
      </c>
      <c r="J2090" s="171">
        <v>101</v>
      </c>
      <c r="K2090" s="191">
        <v>4432.18</v>
      </c>
      <c r="L2090" s="192">
        <v>807</v>
      </c>
    </row>
    <row r="2091" spans="1:12">
      <c r="A2091" s="229">
        <v>18</v>
      </c>
      <c r="B2091" s="230" t="s">
        <v>1335</v>
      </c>
      <c r="C2091" s="230" t="s">
        <v>28</v>
      </c>
      <c r="D2091" s="231">
        <v>43398</v>
      </c>
      <c r="E2091" s="232">
        <v>4</v>
      </c>
      <c r="F2091" s="232">
        <v>25</v>
      </c>
      <c r="G2091" s="168">
        <v>3505.22</v>
      </c>
      <c r="H2091" s="169">
        <v>679</v>
      </c>
      <c r="I2091" s="170">
        <v>16</v>
      </c>
      <c r="J2091" s="171">
        <v>50</v>
      </c>
      <c r="K2091" s="233">
        <v>420236.01000000199</v>
      </c>
      <c r="L2091" s="234">
        <v>77476</v>
      </c>
    </row>
    <row r="2092" spans="1:12">
      <c r="A2092" s="229">
        <v>19</v>
      </c>
      <c r="B2092" s="230" t="s">
        <v>1394</v>
      </c>
      <c r="C2092" s="230" t="s">
        <v>28</v>
      </c>
      <c r="D2092" s="231">
        <v>43412</v>
      </c>
      <c r="E2092" s="232">
        <v>2</v>
      </c>
      <c r="F2092" s="232">
        <v>11</v>
      </c>
      <c r="G2092" s="168">
        <v>3401.12</v>
      </c>
      <c r="H2092" s="169">
        <v>624</v>
      </c>
      <c r="I2092" s="170">
        <v>14</v>
      </c>
      <c r="J2092" s="171">
        <v>40</v>
      </c>
      <c r="K2092" s="233">
        <v>17087.189999999999</v>
      </c>
      <c r="L2092" s="234">
        <v>3186</v>
      </c>
    </row>
    <row r="2093" spans="1:12">
      <c r="A2093" s="187">
        <v>20</v>
      </c>
      <c r="B2093" s="188" t="s">
        <v>1426</v>
      </c>
      <c r="C2093" s="188" t="s">
        <v>1428</v>
      </c>
      <c r="D2093" s="189">
        <v>43419</v>
      </c>
      <c r="E2093" s="190">
        <v>1</v>
      </c>
      <c r="F2093" s="190">
        <v>4</v>
      </c>
      <c r="G2093" s="168">
        <v>3048.67</v>
      </c>
      <c r="H2093" s="169">
        <v>579</v>
      </c>
      <c r="I2093" s="170">
        <v>11</v>
      </c>
      <c r="J2093" s="171">
        <v>85</v>
      </c>
      <c r="K2093" s="191">
        <v>3048.67</v>
      </c>
      <c r="L2093" s="192">
        <v>579</v>
      </c>
    </row>
    <row r="2094" spans="1:12">
      <c r="A2094" s="229">
        <v>21</v>
      </c>
      <c r="B2094" s="230" t="s">
        <v>1324</v>
      </c>
      <c r="C2094" s="230" t="s">
        <v>1326</v>
      </c>
      <c r="D2094" s="231">
        <v>43391</v>
      </c>
      <c r="E2094" s="232">
        <v>5</v>
      </c>
      <c r="F2094" s="232">
        <v>32</v>
      </c>
      <c r="G2094" s="168">
        <v>3046.64</v>
      </c>
      <c r="H2094" s="169">
        <v>510</v>
      </c>
      <c r="I2094" s="170">
        <v>5</v>
      </c>
      <c r="J2094" s="171">
        <v>24</v>
      </c>
      <c r="K2094" s="233">
        <v>102676.8</v>
      </c>
      <c r="L2094" s="234">
        <v>21899</v>
      </c>
    </row>
    <row r="2095" spans="1:12">
      <c r="A2095" s="229">
        <v>22</v>
      </c>
      <c r="B2095" s="230" t="s">
        <v>1430</v>
      </c>
      <c r="C2095" s="230" t="s">
        <v>31</v>
      </c>
      <c r="D2095" s="231">
        <v>43433</v>
      </c>
      <c r="E2095" s="232">
        <v>0</v>
      </c>
      <c r="F2095" s="232">
        <v>0</v>
      </c>
      <c r="G2095" s="168">
        <v>2228.84</v>
      </c>
      <c r="H2095" s="169">
        <v>422</v>
      </c>
      <c r="I2095" s="170">
        <v>5</v>
      </c>
      <c r="J2095" s="171">
        <v>43</v>
      </c>
      <c r="K2095" s="233">
        <v>2228.84</v>
      </c>
      <c r="L2095" s="234">
        <v>422</v>
      </c>
    </row>
    <row r="2096" spans="1:12">
      <c r="A2096" s="229">
        <v>23</v>
      </c>
      <c r="B2096" s="230" t="s">
        <v>1316</v>
      </c>
      <c r="C2096" s="230" t="s">
        <v>1318</v>
      </c>
      <c r="D2096" s="231">
        <v>43391</v>
      </c>
      <c r="E2096" s="232">
        <v>5</v>
      </c>
      <c r="F2096" s="232">
        <v>32</v>
      </c>
      <c r="G2096" s="168">
        <v>2211.52</v>
      </c>
      <c r="H2096" s="169">
        <v>425</v>
      </c>
      <c r="I2096" s="170">
        <v>4</v>
      </c>
      <c r="J2096" s="171">
        <v>25</v>
      </c>
      <c r="K2096" s="233">
        <v>177999.15</v>
      </c>
      <c r="L2096" s="234">
        <v>44700</v>
      </c>
    </row>
    <row r="2097" spans="1:12">
      <c r="A2097" s="229">
        <v>24</v>
      </c>
      <c r="B2097" s="230" t="s">
        <v>1356</v>
      </c>
      <c r="C2097" s="230" t="s">
        <v>31</v>
      </c>
      <c r="D2097" s="231">
        <v>43404</v>
      </c>
      <c r="E2097" s="232">
        <v>3</v>
      </c>
      <c r="F2097" s="232">
        <v>19</v>
      </c>
      <c r="G2097" s="168">
        <v>2206.25</v>
      </c>
      <c r="H2097" s="169">
        <v>422</v>
      </c>
      <c r="I2097" s="170">
        <v>5</v>
      </c>
      <c r="J2097" s="171">
        <v>20</v>
      </c>
      <c r="K2097" s="233">
        <v>22118.720000000001</v>
      </c>
      <c r="L2097" s="234">
        <v>4862</v>
      </c>
    </row>
    <row r="2098" spans="1:12">
      <c r="A2098" s="229">
        <v>25</v>
      </c>
      <c r="B2098" s="230" t="s">
        <v>1399</v>
      </c>
      <c r="C2098" s="230" t="s">
        <v>1401</v>
      </c>
      <c r="D2098" s="231">
        <v>43412</v>
      </c>
      <c r="E2098" s="232">
        <v>2</v>
      </c>
      <c r="F2098" s="232">
        <v>11</v>
      </c>
      <c r="G2098" s="168">
        <v>2151.14</v>
      </c>
      <c r="H2098" s="169">
        <v>376</v>
      </c>
      <c r="I2098" s="170">
        <v>8</v>
      </c>
      <c r="J2098" s="171">
        <v>34</v>
      </c>
      <c r="K2098" s="233">
        <v>8380.0400000000009</v>
      </c>
      <c r="L2098" s="234">
        <v>1649</v>
      </c>
    </row>
    <row r="2099" spans="1:12">
      <c r="A2099" s="229">
        <v>26</v>
      </c>
      <c r="B2099" s="230" t="s">
        <v>1337</v>
      </c>
      <c r="C2099" s="230" t="s">
        <v>541</v>
      </c>
      <c r="D2099" s="231">
        <v>43398</v>
      </c>
      <c r="E2099" s="232">
        <v>4</v>
      </c>
      <c r="F2099" s="232">
        <v>25</v>
      </c>
      <c r="G2099" s="168">
        <v>1516.8</v>
      </c>
      <c r="H2099" s="169">
        <v>329</v>
      </c>
      <c r="I2099" s="170">
        <v>5</v>
      </c>
      <c r="J2099" s="171">
        <v>18</v>
      </c>
      <c r="K2099" s="233">
        <v>197455.93</v>
      </c>
      <c r="L2099" s="234">
        <v>36490</v>
      </c>
    </row>
    <row r="2100" spans="1:12">
      <c r="A2100" s="187">
        <v>27</v>
      </c>
      <c r="B2100" s="188" t="s">
        <v>1432</v>
      </c>
      <c r="C2100" s="188" t="s">
        <v>132</v>
      </c>
      <c r="D2100" s="189">
        <v>43419</v>
      </c>
      <c r="E2100" s="190">
        <v>1</v>
      </c>
      <c r="F2100" s="190">
        <v>4</v>
      </c>
      <c r="G2100" s="168">
        <v>971.92</v>
      </c>
      <c r="H2100" s="169">
        <v>175</v>
      </c>
      <c r="I2100" s="170">
        <v>5</v>
      </c>
      <c r="J2100" s="171">
        <v>25</v>
      </c>
      <c r="K2100" s="191">
        <v>971.92</v>
      </c>
      <c r="L2100" s="192">
        <v>175</v>
      </c>
    </row>
    <row r="2101" spans="1:12">
      <c r="A2101" s="229">
        <v>28</v>
      </c>
      <c r="B2101" s="230" t="s">
        <v>1227</v>
      </c>
      <c r="C2101" s="230" t="s">
        <v>1230</v>
      </c>
      <c r="D2101" s="231">
        <v>43363</v>
      </c>
      <c r="E2101" s="232">
        <v>9</v>
      </c>
      <c r="F2101" s="232">
        <v>60</v>
      </c>
      <c r="G2101" s="168">
        <v>902.22</v>
      </c>
      <c r="H2101" s="169">
        <v>163</v>
      </c>
      <c r="I2101" s="170">
        <v>2</v>
      </c>
      <c r="J2101" s="171">
        <v>8</v>
      </c>
      <c r="K2101" s="233">
        <v>39863.900000000103</v>
      </c>
      <c r="L2101" s="234">
        <v>7557</v>
      </c>
    </row>
    <row r="2102" spans="1:12">
      <c r="A2102" s="229">
        <v>29</v>
      </c>
      <c r="B2102" s="230" t="s">
        <v>1312</v>
      </c>
      <c r="C2102" s="230" t="s">
        <v>28</v>
      </c>
      <c r="D2102" s="231">
        <v>43391</v>
      </c>
      <c r="E2102" s="232">
        <v>5</v>
      </c>
      <c r="F2102" s="232">
        <v>32</v>
      </c>
      <c r="G2102" s="168">
        <v>786.22</v>
      </c>
      <c r="H2102" s="169">
        <v>143</v>
      </c>
      <c r="I2102" s="170">
        <v>3</v>
      </c>
      <c r="J2102" s="171">
        <v>8</v>
      </c>
      <c r="K2102" s="233">
        <v>272377.00000000099</v>
      </c>
      <c r="L2102" s="234">
        <v>60495</v>
      </c>
    </row>
    <row r="2103" spans="1:12">
      <c r="A2103" s="229">
        <v>30</v>
      </c>
      <c r="B2103" s="230" t="s">
        <v>983</v>
      </c>
      <c r="C2103" s="230" t="s">
        <v>28</v>
      </c>
      <c r="D2103" s="231">
        <v>43307</v>
      </c>
      <c r="E2103" s="232">
        <v>17</v>
      </c>
      <c r="F2103" s="232">
        <v>116</v>
      </c>
      <c r="G2103" s="168">
        <v>773.85</v>
      </c>
      <c r="H2103" s="169">
        <v>143</v>
      </c>
      <c r="I2103" s="170">
        <v>6</v>
      </c>
      <c r="J2103" s="171">
        <v>12</v>
      </c>
      <c r="K2103" s="233">
        <v>2258795.5999999801</v>
      </c>
      <c r="L2103" s="234">
        <v>443953</v>
      </c>
    </row>
    <row r="2104" spans="1:12">
      <c r="A2104" s="229">
        <v>31</v>
      </c>
      <c r="B2104" s="230" t="s">
        <v>1330</v>
      </c>
      <c r="C2104" s="230" t="s">
        <v>231</v>
      </c>
      <c r="D2104" s="231">
        <v>43391</v>
      </c>
      <c r="E2104" s="232">
        <v>3</v>
      </c>
      <c r="F2104" s="232">
        <v>17</v>
      </c>
      <c r="G2104" s="168">
        <v>752</v>
      </c>
      <c r="H2104" s="169">
        <v>110</v>
      </c>
      <c r="I2104" s="170">
        <v>1</v>
      </c>
      <c r="J2104" s="171">
        <v>8</v>
      </c>
      <c r="K2104" s="233">
        <v>4019.32</v>
      </c>
      <c r="L2104" s="234">
        <v>888</v>
      </c>
    </row>
    <row r="2105" spans="1:12">
      <c r="A2105" s="229">
        <v>32</v>
      </c>
      <c r="B2105" s="230" t="s">
        <v>1375</v>
      </c>
      <c r="C2105" s="230" t="s">
        <v>1322</v>
      </c>
      <c r="D2105" s="231">
        <v>43391</v>
      </c>
      <c r="E2105" s="232">
        <v>5</v>
      </c>
      <c r="F2105" s="232">
        <v>32</v>
      </c>
      <c r="G2105" s="168">
        <v>734.4</v>
      </c>
      <c r="H2105" s="169">
        <v>187</v>
      </c>
      <c r="I2105" s="170">
        <v>7</v>
      </c>
      <c r="J2105" s="171">
        <v>10</v>
      </c>
      <c r="K2105" s="233">
        <v>78287.169999999795</v>
      </c>
      <c r="L2105" s="234">
        <v>17101</v>
      </c>
    </row>
    <row r="2106" spans="1:12">
      <c r="A2106" s="187">
        <v>33</v>
      </c>
      <c r="B2106" s="188" t="s">
        <v>1368</v>
      </c>
      <c r="C2106" s="188" t="s">
        <v>616</v>
      </c>
      <c r="D2106" s="189">
        <v>43419</v>
      </c>
      <c r="E2106" s="190">
        <v>1</v>
      </c>
      <c r="F2106" s="190">
        <v>4</v>
      </c>
      <c r="G2106" s="168">
        <v>709.5</v>
      </c>
      <c r="H2106" s="169">
        <v>170</v>
      </c>
      <c r="I2106" s="170">
        <v>2</v>
      </c>
      <c r="J2106" s="171">
        <v>8</v>
      </c>
      <c r="K2106" s="191">
        <v>1427.5</v>
      </c>
      <c r="L2106" s="192">
        <v>461</v>
      </c>
    </row>
    <row r="2107" spans="1:12">
      <c r="A2107" s="229">
        <v>34</v>
      </c>
      <c r="B2107" s="230" t="s">
        <v>1403</v>
      </c>
      <c r="C2107" s="230" t="s">
        <v>28</v>
      </c>
      <c r="D2107" s="231">
        <v>43412</v>
      </c>
      <c r="E2107" s="232">
        <v>2</v>
      </c>
      <c r="F2107" s="232">
        <v>11</v>
      </c>
      <c r="G2107" s="168">
        <v>564.46</v>
      </c>
      <c r="H2107" s="169">
        <v>107</v>
      </c>
      <c r="I2107" s="170">
        <v>8</v>
      </c>
      <c r="J2107" s="171">
        <v>21</v>
      </c>
      <c r="K2107" s="233">
        <v>4596.99</v>
      </c>
      <c r="L2107" s="234">
        <v>872</v>
      </c>
    </row>
    <row r="2108" spans="1:12">
      <c r="A2108" s="229">
        <v>35</v>
      </c>
      <c r="B2108" s="230" t="s">
        <v>1364</v>
      </c>
      <c r="C2108" s="230" t="s">
        <v>28</v>
      </c>
      <c r="D2108" s="231">
        <v>43404</v>
      </c>
      <c r="E2108" s="232">
        <v>3</v>
      </c>
      <c r="F2108" s="232">
        <v>17</v>
      </c>
      <c r="G2108" s="168">
        <v>431</v>
      </c>
      <c r="H2108" s="169">
        <v>72</v>
      </c>
      <c r="I2108" s="170">
        <v>1</v>
      </c>
      <c r="J2108" s="171">
        <v>2</v>
      </c>
      <c r="K2108" s="233">
        <v>16453.23</v>
      </c>
      <c r="L2108" s="234">
        <v>3020</v>
      </c>
    </row>
    <row r="2109" spans="1:12">
      <c r="A2109" s="229">
        <v>36</v>
      </c>
      <c r="B2109" s="230" t="s">
        <v>1341</v>
      </c>
      <c r="C2109" s="230" t="s">
        <v>35</v>
      </c>
      <c r="D2109" s="231">
        <v>43398</v>
      </c>
      <c r="E2109" s="232">
        <v>4</v>
      </c>
      <c r="F2109" s="232">
        <v>24</v>
      </c>
      <c r="G2109" s="168">
        <v>395.66</v>
      </c>
      <c r="H2109" s="169">
        <v>90</v>
      </c>
      <c r="I2109" s="170">
        <v>3</v>
      </c>
      <c r="J2109" s="171">
        <v>10</v>
      </c>
      <c r="K2109" s="233">
        <v>58395.010000000097</v>
      </c>
      <c r="L2109" s="234">
        <v>10954</v>
      </c>
    </row>
    <row r="2110" spans="1:12">
      <c r="A2110" s="229">
        <v>37</v>
      </c>
      <c r="B2110" s="230" t="s">
        <v>1433</v>
      </c>
      <c r="C2110" s="230" t="s">
        <v>134</v>
      </c>
      <c r="D2110" s="231">
        <v>42873</v>
      </c>
      <c r="E2110" s="232">
        <v>5</v>
      </c>
      <c r="F2110" s="232">
        <v>31</v>
      </c>
      <c r="G2110" s="168">
        <v>325</v>
      </c>
      <c r="H2110" s="169">
        <v>50</v>
      </c>
      <c r="I2110" s="170">
        <v>2</v>
      </c>
      <c r="J2110" s="171">
        <v>2</v>
      </c>
      <c r="K2110" s="233">
        <v>4226.46</v>
      </c>
      <c r="L2110" s="234">
        <v>1080</v>
      </c>
    </row>
    <row r="2111" spans="1:12">
      <c r="A2111" s="229">
        <v>38</v>
      </c>
      <c r="B2111" s="230" t="s">
        <v>1039</v>
      </c>
      <c r="C2111" s="230" t="s">
        <v>28</v>
      </c>
      <c r="D2111" s="231">
        <v>43321</v>
      </c>
      <c r="E2111" s="232">
        <v>11</v>
      </c>
      <c r="F2111" s="232">
        <v>76</v>
      </c>
      <c r="G2111" s="168">
        <v>259.42</v>
      </c>
      <c r="H2111" s="169">
        <v>54</v>
      </c>
      <c r="I2111" s="170">
        <v>3</v>
      </c>
      <c r="J2111" s="171">
        <v>4</v>
      </c>
      <c r="K2111" s="233">
        <v>229532.79</v>
      </c>
      <c r="L2111" s="234">
        <v>45001</v>
      </c>
    </row>
    <row r="2112" spans="1:12">
      <c r="A2112" s="229">
        <v>39</v>
      </c>
      <c r="B2112" s="230" t="s">
        <v>1434</v>
      </c>
      <c r="C2112" s="230" t="s">
        <v>28</v>
      </c>
      <c r="D2112" s="231">
        <v>42712</v>
      </c>
      <c r="E2112" s="232">
        <v>24</v>
      </c>
      <c r="F2112" s="232">
        <v>168</v>
      </c>
      <c r="G2112" s="168">
        <v>235.5</v>
      </c>
      <c r="H2112" s="169">
        <v>51</v>
      </c>
      <c r="I2112" s="170">
        <v>3</v>
      </c>
      <c r="J2112" s="171">
        <v>3</v>
      </c>
      <c r="K2112" s="233">
        <v>2079509.75999999</v>
      </c>
      <c r="L2112" s="234">
        <v>434782</v>
      </c>
    </row>
    <row r="2113" spans="1:12">
      <c r="A2113" s="229">
        <v>40</v>
      </c>
      <c r="B2113" s="230" t="s">
        <v>1369</v>
      </c>
      <c r="C2113" s="230" t="s">
        <v>28</v>
      </c>
      <c r="D2113" s="231">
        <v>43405</v>
      </c>
      <c r="E2113" s="232">
        <v>3</v>
      </c>
      <c r="F2113" s="232">
        <v>17</v>
      </c>
      <c r="G2113" s="168">
        <v>229.82</v>
      </c>
      <c r="H2113" s="169">
        <v>41</v>
      </c>
      <c r="I2113" s="170">
        <v>3</v>
      </c>
      <c r="J2113" s="171">
        <v>7</v>
      </c>
      <c r="K2113" s="233">
        <v>1112.92</v>
      </c>
      <c r="L2113" s="234">
        <v>417</v>
      </c>
    </row>
    <row r="2114" spans="1:12">
      <c r="A2114" s="175"/>
      <c r="B2114" s="177"/>
      <c r="C2114" s="177" t="s">
        <v>127</v>
      </c>
      <c r="D2114" s="173" t="s">
        <v>127</v>
      </c>
      <c r="E2114" s="174" t="s">
        <v>127</v>
      </c>
      <c r="F2114" s="175" t="s">
        <v>127</v>
      </c>
      <c r="G2114" s="176" t="s">
        <v>127</v>
      </c>
      <c r="H2114" s="175" t="s">
        <v>127</v>
      </c>
      <c r="I2114" s="177" t="s">
        <v>127</v>
      </c>
      <c r="J2114" s="178" t="s">
        <v>127</v>
      </c>
      <c r="K2114" s="174" t="s">
        <v>127</v>
      </c>
      <c r="L2114" s="175" t="s">
        <v>127</v>
      </c>
    </row>
    <row r="2115" spans="1:12" ht="12.75" customHeight="1">
      <c r="A2115" s="561" t="s">
        <v>1437</v>
      </c>
      <c r="B2115" s="561"/>
      <c r="C2115" s="172"/>
      <c r="D2115" s="173"/>
      <c r="E2115" s="174"/>
      <c r="F2115" s="175"/>
      <c r="G2115" s="176"/>
      <c r="H2115" s="175"/>
      <c r="I2115" s="177"/>
      <c r="J2115" s="41"/>
      <c r="K2115" s="174"/>
      <c r="L2115" s="175"/>
    </row>
    <row r="2116" spans="1:12" ht="15.75">
      <c r="A2116" s="560" t="s">
        <v>1464</v>
      </c>
      <c r="B2116" s="560"/>
      <c r="C2116" s="560"/>
      <c r="D2116" s="560"/>
      <c r="E2116" s="560"/>
      <c r="F2116" s="560"/>
      <c r="G2116" s="560"/>
      <c r="H2116" s="560"/>
      <c r="I2116" s="560"/>
      <c r="J2116" s="560"/>
      <c r="K2116" s="560"/>
      <c r="L2116" s="560"/>
    </row>
    <row r="2117" spans="1:12" ht="15">
      <c r="A2117" s="165"/>
      <c r="B2117" s="165"/>
      <c r="C2117" s="165"/>
      <c r="D2117" s="165"/>
      <c r="E2117" s="166"/>
      <c r="F2117" s="166"/>
      <c r="G2117" s="166"/>
      <c r="H2117" s="166"/>
      <c r="I2117" s="165"/>
      <c r="J2117" s="167"/>
      <c r="K2117" s="165"/>
      <c r="L2117" s="165"/>
    </row>
    <row r="2118" spans="1:12">
      <c r="A2118" s="562" t="s">
        <v>250</v>
      </c>
      <c r="B2118" s="562"/>
      <c r="C2118" s="562"/>
      <c r="D2118" s="562"/>
      <c r="E2118" s="563" t="s">
        <v>14</v>
      </c>
      <c r="F2118" s="563"/>
      <c r="G2118" s="564" t="s">
        <v>982</v>
      </c>
      <c r="H2118" s="564"/>
      <c r="I2118" s="564"/>
      <c r="J2118" s="564"/>
      <c r="K2118" s="565" t="s">
        <v>248</v>
      </c>
      <c r="L2118" s="565"/>
    </row>
    <row r="2119" spans="1:12" ht="24">
      <c r="A2119" s="530" t="s">
        <v>9</v>
      </c>
      <c r="B2119" s="148" t="s">
        <v>246</v>
      </c>
      <c r="C2119" s="148" t="s">
        <v>247</v>
      </c>
      <c r="D2119" s="235" t="s">
        <v>16</v>
      </c>
      <c r="E2119" s="531" t="s">
        <v>18</v>
      </c>
      <c r="F2119" s="531" t="s">
        <v>17</v>
      </c>
      <c r="G2119" s="151" t="s">
        <v>19</v>
      </c>
      <c r="H2119" s="152" t="s">
        <v>4</v>
      </c>
      <c r="I2119" s="236" t="s">
        <v>8</v>
      </c>
      <c r="J2119" s="154" t="s">
        <v>20</v>
      </c>
      <c r="K2119" s="532" t="s">
        <v>19</v>
      </c>
      <c r="L2119" s="530" t="s">
        <v>4</v>
      </c>
    </row>
    <row r="2120" spans="1:12">
      <c r="A2120" s="229">
        <v>1</v>
      </c>
      <c r="B2120" s="230" t="s">
        <v>1407</v>
      </c>
      <c r="C2120" s="230" t="s">
        <v>29</v>
      </c>
      <c r="D2120" s="231">
        <v>43419</v>
      </c>
      <c r="E2120" s="232">
        <v>2</v>
      </c>
      <c r="F2120" s="232">
        <v>11</v>
      </c>
      <c r="G2120" s="168">
        <v>292994.21000000002</v>
      </c>
      <c r="H2120" s="169">
        <v>50166</v>
      </c>
      <c r="I2120" s="170">
        <v>115</v>
      </c>
      <c r="J2120" s="171">
        <v>1203</v>
      </c>
      <c r="K2120" s="233">
        <v>1132515.25999999</v>
      </c>
      <c r="L2120" s="234">
        <v>194632</v>
      </c>
    </row>
    <row r="2121" spans="1:12">
      <c r="A2121" s="187">
        <v>2</v>
      </c>
      <c r="B2121" s="188" t="s">
        <v>1440</v>
      </c>
      <c r="C2121" s="188" t="s">
        <v>133</v>
      </c>
      <c r="D2121" s="189">
        <v>43426</v>
      </c>
      <c r="E2121" s="190">
        <v>1</v>
      </c>
      <c r="F2121" s="190">
        <v>4</v>
      </c>
      <c r="G2121" s="168">
        <v>234003.85</v>
      </c>
      <c r="H2121" s="169">
        <v>45510</v>
      </c>
      <c r="I2121" s="170">
        <v>111</v>
      </c>
      <c r="J2121" s="171">
        <v>1125</v>
      </c>
      <c r="K2121" s="191">
        <v>234003.85</v>
      </c>
      <c r="L2121" s="192">
        <v>45510</v>
      </c>
    </row>
    <row r="2122" spans="1:12">
      <c r="A2122" s="229">
        <v>3</v>
      </c>
      <c r="B2122" s="230" t="s">
        <v>1349</v>
      </c>
      <c r="C2122" s="230" t="s">
        <v>29</v>
      </c>
      <c r="D2122" s="231">
        <v>43404</v>
      </c>
      <c r="E2122" s="232">
        <v>4</v>
      </c>
      <c r="F2122" s="232">
        <v>26</v>
      </c>
      <c r="G2122" s="168">
        <v>205577.94</v>
      </c>
      <c r="H2122" s="169">
        <v>36847</v>
      </c>
      <c r="I2122" s="170">
        <v>77</v>
      </c>
      <c r="J2122" s="171">
        <v>876</v>
      </c>
      <c r="K2122" s="233">
        <v>1879483.0999999701</v>
      </c>
      <c r="L2122" s="234">
        <v>329147</v>
      </c>
    </row>
    <row r="2123" spans="1:12">
      <c r="A2123" s="229">
        <v>4</v>
      </c>
      <c r="B2123" s="230" t="s">
        <v>1285</v>
      </c>
      <c r="C2123" s="230" t="s">
        <v>28</v>
      </c>
      <c r="D2123" s="231">
        <v>43384</v>
      </c>
      <c r="E2123" s="232">
        <v>7</v>
      </c>
      <c r="F2123" s="232">
        <v>46</v>
      </c>
      <c r="G2123" s="168">
        <v>80056.039999999994</v>
      </c>
      <c r="H2123" s="169">
        <v>14384</v>
      </c>
      <c r="I2123" s="170">
        <v>50</v>
      </c>
      <c r="J2123" s="171">
        <v>452</v>
      </c>
      <c r="K2123" s="233">
        <v>1498598.8599999801</v>
      </c>
      <c r="L2123" s="234">
        <v>300573</v>
      </c>
    </row>
    <row r="2124" spans="1:12">
      <c r="A2124" s="229">
        <v>5</v>
      </c>
      <c r="B2124" s="230" t="s">
        <v>1414</v>
      </c>
      <c r="C2124" s="230" t="s">
        <v>29</v>
      </c>
      <c r="D2124" s="231">
        <v>43419</v>
      </c>
      <c r="E2124" s="232">
        <v>2</v>
      </c>
      <c r="F2124" s="232">
        <v>11</v>
      </c>
      <c r="G2124" s="168">
        <v>76859.600000000006</v>
      </c>
      <c r="H2124" s="169">
        <v>14112</v>
      </c>
      <c r="I2124" s="170">
        <v>45</v>
      </c>
      <c r="J2124" s="171">
        <v>484</v>
      </c>
      <c r="K2124" s="233">
        <v>219769.25</v>
      </c>
      <c r="L2124" s="234">
        <v>40485</v>
      </c>
    </row>
    <row r="2125" spans="1:12">
      <c r="A2125" s="229">
        <v>6</v>
      </c>
      <c r="B2125" s="230" t="s">
        <v>1351</v>
      </c>
      <c r="C2125" s="230" t="s">
        <v>28</v>
      </c>
      <c r="D2125" s="231">
        <v>43404</v>
      </c>
      <c r="E2125" s="232">
        <v>4</v>
      </c>
      <c r="F2125" s="232">
        <v>26</v>
      </c>
      <c r="G2125" s="168">
        <v>37664.49</v>
      </c>
      <c r="H2125" s="169">
        <v>7524</v>
      </c>
      <c r="I2125" s="170">
        <v>64</v>
      </c>
      <c r="J2125" s="171">
        <v>416</v>
      </c>
      <c r="K2125" s="233">
        <v>561800.04000000097</v>
      </c>
      <c r="L2125" s="234">
        <v>108714</v>
      </c>
    </row>
    <row r="2126" spans="1:12">
      <c r="A2126" s="187">
        <v>7</v>
      </c>
      <c r="B2126" s="188" t="s">
        <v>1443</v>
      </c>
      <c r="C2126" s="188" t="s">
        <v>29</v>
      </c>
      <c r="D2126" s="189">
        <v>43426</v>
      </c>
      <c r="E2126" s="190">
        <v>1</v>
      </c>
      <c r="F2126" s="190">
        <v>4</v>
      </c>
      <c r="G2126" s="168">
        <v>21088.080000000002</v>
      </c>
      <c r="H2126" s="169">
        <v>3820</v>
      </c>
      <c r="I2126" s="170">
        <v>25</v>
      </c>
      <c r="J2126" s="171">
        <v>285</v>
      </c>
      <c r="K2126" s="191">
        <v>21088.080000000002</v>
      </c>
      <c r="L2126" s="192">
        <v>3820</v>
      </c>
    </row>
    <row r="2127" spans="1:12">
      <c r="A2127" s="229">
        <v>8</v>
      </c>
      <c r="B2127" s="230" t="s">
        <v>1262</v>
      </c>
      <c r="C2127" s="230" t="s">
        <v>444</v>
      </c>
      <c r="D2127" s="231">
        <v>43377</v>
      </c>
      <c r="E2127" s="232">
        <v>8</v>
      </c>
      <c r="F2127" s="232">
        <v>53</v>
      </c>
      <c r="G2127" s="168">
        <v>18742.990000000002</v>
      </c>
      <c r="H2127" s="169">
        <v>3455</v>
      </c>
      <c r="I2127" s="170">
        <v>25</v>
      </c>
      <c r="J2127" s="171">
        <v>168</v>
      </c>
      <c r="K2127" s="233">
        <v>1578578.1999999799</v>
      </c>
      <c r="L2127" s="234">
        <v>317901</v>
      </c>
    </row>
    <row r="2128" spans="1:12">
      <c r="A2128" s="187">
        <v>9</v>
      </c>
      <c r="B2128" s="188" t="s">
        <v>1446</v>
      </c>
      <c r="C2128" s="188" t="s">
        <v>28</v>
      </c>
      <c r="D2128" s="189">
        <v>43426</v>
      </c>
      <c r="E2128" s="190">
        <v>1</v>
      </c>
      <c r="F2128" s="190">
        <v>4</v>
      </c>
      <c r="G2128" s="168">
        <v>17547.55</v>
      </c>
      <c r="H2128" s="169">
        <v>3212</v>
      </c>
      <c r="I2128" s="170">
        <v>17</v>
      </c>
      <c r="J2128" s="171">
        <v>201</v>
      </c>
      <c r="K2128" s="191">
        <v>17603.55</v>
      </c>
      <c r="L2128" s="192">
        <v>3226</v>
      </c>
    </row>
    <row r="2129" spans="1:12">
      <c r="A2129" s="187">
        <v>10</v>
      </c>
      <c r="B2129" s="188" t="s">
        <v>1449</v>
      </c>
      <c r="C2129" s="188" t="s">
        <v>28</v>
      </c>
      <c r="D2129" s="189">
        <v>43426</v>
      </c>
      <c r="E2129" s="190">
        <v>1</v>
      </c>
      <c r="F2129" s="190">
        <v>4</v>
      </c>
      <c r="G2129" s="168">
        <v>15612.92</v>
      </c>
      <c r="H2129" s="169">
        <v>2840</v>
      </c>
      <c r="I2129" s="170">
        <v>24</v>
      </c>
      <c r="J2129" s="171">
        <v>276</v>
      </c>
      <c r="K2129" s="191">
        <v>15612.92</v>
      </c>
      <c r="L2129" s="192">
        <v>2840</v>
      </c>
    </row>
    <row r="2130" spans="1:12">
      <c r="A2130" s="187">
        <v>11</v>
      </c>
      <c r="B2130" s="188" t="s">
        <v>1450</v>
      </c>
      <c r="C2130" s="188" t="s">
        <v>828</v>
      </c>
      <c r="D2130" s="189">
        <v>43426</v>
      </c>
      <c r="E2130" s="190">
        <v>1</v>
      </c>
      <c r="F2130" s="190">
        <v>4</v>
      </c>
      <c r="G2130" s="168">
        <v>13056.19</v>
      </c>
      <c r="H2130" s="169">
        <v>2399</v>
      </c>
      <c r="I2130" s="170">
        <v>25</v>
      </c>
      <c r="J2130" s="171">
        <v>229</v>
      </c>
      <c r="K2130" s="191">
        <v>13056.19</v>
      </c>
      <c r="L2130" s="192">
        <v>2399</v>
      </c>
    </row>
    <row r="2131" spans="1:12">
      <c r="A2131" s="229">
        <v>12</v>
      </c>
      <c r="B2131" s="230" t="s">
        <v>1384</v>
      </c>
      <c r="C2131" s="230" t="s">
        <v>1386</v>
      </c>
      <c r="D2131" s="231">
        <v>43412</v>
      </c>
      <c r="E2131" s="232">
        <v>3</v>
      </c>
      <c r="F2131" s="232">
        <v>18</v>
      </c>
      <c r="G2131" s="168">
        <v>11240.83</v>
      </c>
      <c r="H2131" s="169">
        <v>2067</v>
      </c>
      <c r="I2131" s="170">
        <v>39</v>
      </c>
      <c r="J2131" s="171">
        <v>173</v>
      </c>
      <c r="K2131" s="233">
        <v>186707.42000000199</v>
      </c>
      <c r="L2131" s="234">
        <v>33929</v>
      </c>
    </row>
    <row r="2132" spans="1:12">
      <c r="A2132" s="187">
        <v>13</v>
      </c>
      <c r="B2132" s="188" t="s">
        <v>1451</v>
      </c>
      <c r="C2132" s="188" t="s">
        <v>526</v>
      </c>
      <c r="D2132" s="189">
        <v>43426</v>
      </c>
      <c r="E2132" s="190">
        <v>1</v>
      </c>
      <c r="F2132" s="190">
        <v>4</v>
      </c>
      <c r="G2132" s="168">
        <v>5471.49</v>
      </c>
      <c r="H2132" s="169">
        <v>1009</v>
      </c>
      <c r="I2132" s="170">
        <v>8</v>
      </c>
      <c r="J2132" s="171">
        <v>50</v>
      </c>
      <c r="K2132" s="191">
        <v>5880.49</v>
      </c>
      <c r="L2132" s="192">
        <v>1141</v>
      </c>
    </row>
    <row r="2133" spans="1:12">
      <c r="A2133" s="229">
        <v>14</v>
      </c>
      <c r="B2133" s="230" t="s">
        <v>1388</v>
      </c>
      <c r="C2133" s="230" t="s">
        <v>28</v>
      </c>
      <c r="D2133" s="231">
        <v>43412</v>
      </c>
      <c r="E2133" s="232">
        <v>3</v>
      </c>
      <c r="F2133" s="232">
        <v>18</v>
      </c>
      <c r="G2133" s="168">
        <v>4343.04</v>
      </c>
      <c r="H2133" s="169">
        <v>791</v>
      </c>
      <c r="I2133" s="170">
        <v>31</v>
      </c>
      <c r="J2133" s="171">
        <v>87</v>
      </c>
      <c r="K2133" s="233">
        <v>106018.13</v>
      </c>
      <c r="L2133" s="234">
        <v>19004</v>
      </c>
    </row>
    <row r="2134" spans="1:12">
      <c r="A2134" s="229">
        <v>15</v>
      </c>
      <c r="B2134" s="230" t="s">
        <v>1264</v>
      </c>
      <c r="C2134" s="230" t="s">
        <v>28</v>
      </c>
      <c r="D2134" s="231">
        <v>43377</v>
      </c>
      <c r="E2134" s="232">
        <v>8</v>
      </c>
      <c r="F2134" s="232">
        <v>53</v>
      </c>
      <c r="G2134" s="168">
        <v>3772.23</v>
      </c>
      <c r="H2134" s="169">
        <v>775</v>
      </c>
      <c r="I2134" s="170">
        <v>26</v>
      </c>
      <c r="J2134" s="171">
        <v>67</v>
      </c>
      <c r="K2134" s="233">
        <v>667550.38999999198</v>
      </c>
      <c r="L2134" s="234">
        <v>137150</v>
      </c>
    </row>
    <row r="2135" spans="1:12">
      <c r="A2135" s="229">
        <v>16</v>
      </c>
      <c r="B2135" s="230" t="s">
        <v>1396</v>
      </c>
      <c r="C2135" s="230" t="s">
        <v>31</v>
      </c>
      <c r="D2135" s="231">
        <v>43412</v>
      </c>
      <c r="E2135" s="232">
        <v>3</v>
      </c>
      <c r="F2135" s="232">
        <v>18</v>
      </c>
      <c r="G2135" s="168">
        <v>3685.9</v>
      </c>
      <c r="H2135" s="169">
        <v>832</v>
      </c>
      <c r="I2135" s="170">
        <v>19</v>
      </c>
      <c r="J2135" s="171">
        <v>85</v>
      </c>
      <c r="K2135" s="233">
        <v>51284.36</v>
      </c>
      <c r="L2135" s="234">
        <v>25014</v>
      </c>
    </row>
    <row r="2136" spans="1:12">
      <c r="A2136" s="187">
        <v>17</v>
      </c>
      <c r="B2136" s="188" t="s">
        <v>1455</v>
      </c>
      <c r="C2136" s="188" t="s">
        <v>134</v>
      </c>
      <c r="D2136" s="189">
        <v>43426</v>
      </c>
      <c r="E2136" s="190">
        <v>1</v>
      </c>
      <c r="F2136" s="190">
        <v>4</v>
      </c>
      <c r="G2136" s="168">
        <v>3629.64</v>
      </c>
      <c r="H2136" s="169">
        <v>685</v>
      </c>
      <c r="I2136" s="170">
        <v>7</v>
      </c>
      <c r="J2136" s="171">
        <v>84</v>
      </c>
      <c r="K2136" s="191">
        <v>3629.64</v>
      </c>
      <c r="L2136" s="192">
        <v>685</v>
      </c>
    </row>
    <row r="2137" spans="1:12">
      <c r="A2137" s="229">
        <v>18</v>
      </c>
      <c r="B2137" s="230" t="s">
        <v>1390</v>
      </c>
      <c r="C2137" s="230" t="s">
        <v>132</v>
      </c>
      <c r="D2137" s="231">
        <v>43412</v>
      </c>
      <c r="E2137" s="232">
        <v>3</v>
      </c>
      <c r="F2137" s="232">
        <v>18</v>
      </c>
      <c r="G2137" s="168">
        <v>3575.86</v>
      </c>
      <c r="H2137" s="169">
        <v>669</v>
      </c>
      <c r="I2137" s="170">
        <v>10</v>
      </c>
      <c r="J2137" s="171">
        <v>43</v>
      </c>
      <c r="K2137" s="233">
        <v>70862.95</v>
      </c>
      <c r="L2137" s="234">
        <v>13194</v>
      </c>
    </row>
    <row r="2138" spans="1:12">
      <c r="A2138" s="229">
        <v>19</v>
      </c>
      <c r="B2138" s="230" t="s">
        <v>1420</v>
      </c>
      <c r="C2138" s="230" t="s">
        <v>138</v>
      </c>
      <c r="D2138" s="231">
        <v>43419</v>
      </c>
      <c r="E2138" s="232">
        <v>2</v>
      </c>
      <c r="F2138" s="232">
        <v>11</v>
      </c>
      <c r="G2138" s="168">
        <v>2968.46</v>
      </c>
      <c r="H2138" s="169">
        <v>543</v>
      </c>
      <c r="I2138" s="170">
        <v>11</v>
      </c>
      <c r="J2138" s="171">
        <v>50</v>
      </c>
      <c r="K2138" s="233">
        <v>16105.16</v>
      </c>
      <c r="L2138" s="234">
        <v>3016</v>
      </c>
    </row>
    <row r="2139" spans="1:12">
      <c r="A2139" s="187">
        <v>20</v>
      </c>
      <c r="B2139" s="188" t="s">
        <v>1457</v>
      </c>
      <c r="C2139" s="188" t="s">
        <v>28</v>
      </c>
      <c r="D2139" s="189">
        <v>43426</v>
      </c>
      <c r="E2139" s="190">
        <v>1</v>
      </c>
      <c r="F2139" s="190">
        <v>4</v>
      </c>
      <c r="G2139" s="168">
        <v>2286.37</v>
      </c>
      <c r="H2139" s="169">
        <v>409</v>
      </c>
      <c r="I2139" s="170">
        <v>6</v>
      </c>
      <c r="J2139" s="171">
        <v>66</v>
      </c>
      <c r="K2139" s="191">
        <v>2286.37</v>
      </c>
      <c r="L2139" s="192">
        <v>409</v>
      </c>
    </row>
    <row r="2140" spans="1:12">
      <c r="A2140" s="229">
        <v>21</v>
      </c>
      <c r="B2140" s="230" t="s">
        <v>1324</v>
      </c>
      <c r="C2140" s="230" t="s">
        <v>1326</v>
      </c>
      <c r="D2140" s="231">
        <v>43391</v>
      </c>
      <c r="E2140" s="232">
        <v>6</v>
      </c>
      <c r="F2140" s="232">
        <v>39</v>
      </c>
      <c r="G2140" s="168">
        <v>1623.98</v>
      </c>
      <c r="H2140" s="169">
        <v>269</v>
      </c>
      <c r="I2140" s="170">
        <v>5</v>
      </c>
      <c r="J2140" s="171">
        <v>17</v>
      </c>
      <c r="K2140" s="233">
        <v>108126.61</v>
      </c>
      <c r="L2140" s="234">
        <v>22895</v>
      </c>
    </row>
    <row r="2141" spans="1:12">
      <c r="A2141" s="229">
        <v>22</v>
      </c>
      <c r="B2141" s="230" t="s">
        <v>1424</v>
      </c>
      <c r="C2141" s="230" t="s">
        <v>132</v>
      </c>
      <c r="D2141" s="231">
        <v>43419</v>
      </c>
      <c r="E2141" s="232">
        <v>2</v>
      </c>
      <c r="F2141" s="232">
        <v>11</v>
      </c>
      <c r="G2141" s="168">
        <v>1491.04</v>
      </c>
      <c r="H2141" s="169">
        <v>267</v>
      </c>
      <c r="I2141" s="170">
        <v>10</v>
      </c>
      <c r="J2141" s="171">
        <v>33</v>
      </c>
      <c r="K2141" s="233">
        <v>9022.75</v>
      </c>
      <c r="L2141" s="234">
        <v>1640</v>
      </c>
    </row>
    <row r="2142" spans="1:12">
      <c r="A2142" s="229">
        <v>23</v>
      </c>
      <c r="B2142" s="230" t="s">
        <v>1392</v>
      </c>
      <c r="C2142" s="230" t="s">
        <v>28</v>
      </c>
      <c r="D2142" s="231">
        <v>43412</v>
      </c>
      <c r="E2142" s="232">
        <v>3</v>
      </c>
      <c r="F2142" s="232">
        <v>17</v>
      </c>
      <c r="G2142" s="168">
        <v>1466.7</v>
      </c>
      <c r="H2142" s="169">
        <v>259</v>
      </c>
      <c r="I2142" s="170">
        <v>3</v>
      </c>
      <c r="J2142" s="171">
        <v>17</v>
      </c>
      <c r="K2142" s="233">
        <v>34321.31</v>
      </c>
      <c r="L2142" s="234">
        <v>6316</v>
      </c>
    </row>
    <row r="2143" spans="1:12">
      <c r="A2143" s="187">
        <v>24</v>
      </c>
      <c r="B2143" s="188" t="s">
        <v>1459</v>
      </c>
      <c r="C2143" s="188" t="s">
        <v>551</v>
      </c>
      <c r="D2143" s="189">
        <v>43426</v>
      </c>
      <c r="E2143" s="190">
        <v>1</v>
      </c>
      <c r="F2143" s="190">
        <v>4</v>
      </c>
      <c r="G2143" s="168">
        <v>1370</v>
      </c>
      <c r="H2143" s="169">
        <v>292</v>
      </c>
      <c r="I2143" s="170">
        <v>1</v>
      </c>
      <c r="J2143" s="171">
        <v>4</v>
      </c>
      <c r="K2143" s="191">
        <v>1370</v>
      </c>
      <c r="L2143" s="192">
        <v>292</v>
      </c>
    </row>
    <row r="2144" spans="1:12">
      <c r="A2144" s="229">
        <v>25</v>
      </c>
      <c r="B2144" s="230" t="s">
        <v>1422</v>
      </c>
      <c r="C2144" s="230" t="s">
        <v>293</v>
      </c>
      <c r="D2144" s="231">
        <v>43419</v>
      </c>
      <c r="E2144" s="232">
        <v>2</v>
      </c>
      <c r="F2144" s="232">
        <v>11</v>
      </c>
      <c r="G2144" s="168">
        <v>1291.1600000000001</v>
      </c>
      <c r="H2144" s="169">
        <v>240</v>
      </c>
      <c r="I2144" s="170">
        <v>17</v>
      </c>
      <c r="J2144" s="171">
        <v>44</v>
      </c>
      <c r="K2144" s="233">
        <v>8144.24999999999</v>
      </c>
      <c r="L2144" s="234">
        <v>1529</v>
      </c>
    </row>
    <row r="2145" spans="1:12">
      <c r="A2145" s="229">
        <v>26</v>
      </c>
      <c r="B2145" s="230" t="s">
        <v>1260</v>
      </c>
      <c r="C2145" s="230" t="s">
        <v>28</v>
      </c>
      <c r="D2145" s="231">
        <v>43377</v>
      </c>
      <c r="E2145" s="232">
        <v>8</v>
      </c>
      <c r="F2145" s="232">
        <v>53</v>
      </c>
      <c r="G2145" s="168">
        <v>1280.48</v>
      </c>
      <c r="H2145" s="169">
        <v>223</v>
      </c>
      <c r="I2145" s="170">
        <v>6</v>
      </c>
      <c r="J2145" s="171">
        <v>18</v>
      </c>
      <c r="K2145" s="233">
        <v>1521256.9699999799</v>
      </c>
      <c r="L2145" s="234">
        <v>288957</v>
      </c>
    </row>
    <row r="2146" spans="1:12">
      <c r="A2146" s="229">
        <v>27</v>
      </c>
      <c r="B2146" s="230" t="s">
        <v>1312</v>
      </c>
      <c r="C2146" s="230" t="s">
        <v>28</v>
      </c>
      <c r="D2146" s="231">
        <v>43391</v>
      </c>
      <c r="E2146" s="232">
        <v>6</v>
      </c>
      <c r="F2146" s="232">
        <v>39</v>
      </c>
      <c r="G2146" s="168">
        <v>1261.4100000000001</v>
      </c>
      <c r="H2146" s="169">
        <v>321</v>
      </c>
      <c r="I2146" s="170">
        <v>6</v>
      </c>
      <c r="J2146" s="171">
        <v>11</v>
      </c>
      <c r="K2146" s="233">
        <v>275180.41000000102</v>
      </c>
      <c r="L2146" s="234">
        <v>61083</v>
      </c>
    </row>
    <row r="2147" spans="1:12">
      <c r="A2147" s="229">
        <v>28</v>
      </c>
      <c r="B2147" s="230" t="s">
        <v>1356</v>
      </c>
      <c r="C2147" s="230" t="s">
        <v>31</v>
      </c>
      <c r="D2147" s="231">
        <v>43404</v>
      </c>
      <c r="E2147" s="232">
        <v>4</v>
      </c>
      <c r="F2147" s="232">
        <v>26</v>
      </c>
      <c r="G2147" s="168">
        <v>1255.4000000000001</v>
      </c>
      <c r="H2147" s="169">
        <v>235</v>
      </c>
      <c r="I2147" s="170">
        <v>4</v>
      </c>
      <c r="J2147" s="171">
        <v>10</v>
      </c>
      <c r="K2147" s="233">
        <v>29357.119999999999</v>
      </c>
      <c r="L2147" s="234">
        <v>6301</v>
      </c>
    </row>
    <row r="2148" spans="1:12">
      <c r="A2148" s="229">
        <v>29</v>
      </c>
      <c r="B2148" s="230" t="s">
        <v>1316</v>
      </c>
      <c r="C2148" s="230" t="s">
        <v>1318</v>
      </c>
      <c r="D2148" s="231">
        <v>43391</v>
      </c>
      <c r="E2148" s="232">
        <v>6</v>
      </c>
      <c r="F2148" s="232">
        <v>39</v>
      </c>
      <c r="G2148" s="168">
        <v>1129.6400000000001</v>
      </c>
      <c r="H2148" s="169">
        <v>227</v>
      </c>
      <c r="I2148" s="170">
        <v>3</v>
      </c>
      <c r="J2148" s="171">
        <v>17</v>
      </c>
      <c r="K2148" s="233">
        <v>180893.77</v>
      </c>
      <c r="L2148" s="234">
        <v>45300</v>
      </c>
    </row>
    <row r="2149" spans="1:12">
      <c r="A2149" s="229">
        <v>30</v>
      </c>
      <c r="B2149" s="230" t="s">
        <v>1417</v>
      </c>
      <c r="C2149" s="230" t="s">
        <v>241</v>
      </c>
      <c r="D2149" s="231">
        <v>43419</v>
      </c>
      <c r="E2149" s="232">
        <v>1</v>
      </c>
      <c r="F2149" s="232">
        <v>3</v>
      </c>
      <c r="G2149" s="168">
        <v>716.04</v>
      </c>
      <c r="H2149" s="169">
        <v>78</v>
      </c>
      <c r="I2149" s="170">
        <v>3</v>
      </c>
      <c r="J2149" s="171">
        <v>3</v>
      </c>
      <c r="K2149" s="233">
        <v>47165.26</v>
      </c>
      <c r="L2149" s="234">
        <v>4986</v>
      </c>
    </row>
    <row r="2150" spans="1:12">
      <c r="A2150" s="187">
        <v>31</v>
      </c>
      <c r="B2150" s="188" t="s">
        <v>1460</v>
      </c>
      <c r="C2150" s="188" t="s">
        <v>31</v>
      </c>
      <c r="D2150" s="189">
        <v>43426</v>
      </c>
      <c r="E2150" s="190">
        <v>1</v>
      </c>
      <c r="F2150" s="190">
        <v>4</v>
      </c>
      <c r="G2150" s="168">
        <v>690.25</v>
      </c>
      <c r="H2150" s="169">
        <v>120</v>
      </c>
      <c r="I2150" s="170">
        <v>4</v>
      </c>
      <c r="J2150" s="171">
        <v>15</v>
      </c>
      <c r="K2150" s="191">
        <v>690.25</v>
      </c>
      <c r="L2150" s="192">
        <v>120</v>
      </c>
    </row>
    <row r="2151" spans="1:12">
      <c r="A2151" s="229">
        <v>32</v>
      </c>
      <c r="B2151" s="230" t="s">
        <v>1426</v>
      </c>
      <c r="C2151" s="230" t="s">
        <v>1428</v>
      </c>
      <c r="D2151" s="231">
        <v>43419</v>
      </c>
      <c r="E2151" s="232">
        <v>2</v>
      </c>
      <c r="F2151" s="232">
        <v>11</v>
      </c>
      <c r="G2151" s="168">
        <v>663.32</v>
      </c>
      <c r="H2151" s="169">
        <v>115</v>
      </c>
      <c r="I2151" s="170">
        <v>4</v>
      </c>
      <c r="J2151" s="171">
        <v>16</v>
      </c>
      <c r="K2151" s="233">
        <v>5862.1399999999903</v>
      </c>
      <c r="L2151" s="234">
        <v>1104</v>
      </c>
    </row>
    <row r="2152" spans="1:12">
      <c r="A2152" s="229">
        <v>33</v>
      </c>
      <c r="B2152" s="230" t="s">
        <v>1462</v>
      </c>
      <c r="C2152" s="230" t="s">
        <v>28</v>
      </c>
      <c r="D2152" s="231">
        <v>43433</v>
      </c>
      <c r="E2152" s="232">
        <v>0</v>
      </c>
      <c r="F2152" s="232">
        <v>0</v>
      </c>
      <c r="G2152" s="168">
        <v>658</v>
      </c>
      <c r="H2152" s="169">
        <v>118</v>
      </c>
      <c r="I2152" s="170">
        <v>1</v>
      </c>
      <c r="J2152" s="171">
        <v>1</v>
      </c>
      <c r="K2152" s="233">
        <v>658</v>
      </c>
      <c r="L2152" s="234">
        <v>118</v>
      </c>
    </row>
    <row r="2153" spans="1:12">
      <c r="A2153" s="229">
        <v>34</v>
      </c>
      <c r="B2153" s="230" t="s">
        <v>1430</v>
      </c>
      <c r="C2153" s="230" t="s">
        <v>31</v>
      </c>
      <c r="D2153" s="231">
        <v>43433</v>
      </c>
      <c r="E2153" s="232">
        <v>0</v>
      </c>
      <c r="F2153" s="232">
        <v>0</v>
      </c>
      <c r="G2153" s="168">
        <v>523.01</v>
      </c>
      <c r="H2153" s="169">
        <v>98</v>
      </c>
      <c r="I2153" s="170">
        <v>5</v>
      </c>
      <c r="J2153" s="171">
        <v>18</v>
      </c>
      <c r="K2153" s="233">
        <v>3063.8</v>
      </c>
      <c r="L2153" s="234">
        <v>578</v>
      </c>
    </row>
    <row r="2154" spans="1:12">
      <c r="A2154" s="229">
        <v>35</v>
      </c>
      <c r="B2154" s="230" t="s">
        <v>1399</v>
      </c>
      <c r="C2154" s="230" t="s">
        <v>1401</v>
      </c>
      <c r="D2154" s="231">
        <v>43412</v>
      </c>
      <c r="E2154" s="232">
        <v>3</v>
      </c>
      <c r="F2154" s="232">
        <v>18</v>
      </c>
      <c r="G2154" s="168">
        <v>467.2</v>
      </c>
      <c r="H2154" s="169">
        <v>82</v>
      </c>
      <c r="I2154" s="170">
        <v>2</v>
      </c>
      <c r="J2154" s="171">
        <v>6</v>
      </c>
      <c r="K2154" s="233">
        <v>10139.620000000001</v>
      </c>
      <c r="L2154" s="234">
        <v>1971</v>
      </c>
    </row>
    <row r="2155" spans="1:12">
      <c r="A2155" s="229">
        <v>36</v>
      </c>
      <c r="B2155" s="230" t="s">
        <v>1227</v>
      </c>
      <c r="C2155" s="230" t="s">
        <v>1230</v>
      </c>
      <c r="D2155" s="231">
        <v>43363</v>
      </c>
      <c r="E2155" s="232">
        <v>10</v>
      </c>
      <c r="F2155" s="232">
        <v>66</v>
      </c>
      <c r="G2155" s="168">
        <v>463.16</v>
      </c>
      <c r="H2155" s="169">
        <v>77</v>
      </c>
      <c r="I2155" s="170">
        <v>2</v>
      </c>
      <c r="J2155" s="171">
        <v>5</v>
      </c>
      <c r="K2155" s="233">
        <v>40940.860000000102</v>
      </c>
      <c r="L2155" s="234">
        <v>7743</v>
      </c>
    </row>
    <row r="2156" spans="1:12">
      <c r="A2156" s="229">
        <v>37</v>
      </c>
      <c r="B2156" s="230" t="s">
        <v>1364</v>
      </c>
      <c r="C2156" s="230" t="s">
        <v>28</v>
      </c>
      <c r="D2156" s="231">
        <v>43404</v>
      </c>
      <c r="E2156" s="232">
        <v>4</v>
      </c>
      <c r="F2156" s="232">
        <v>24</v>
      </c>
      <c r="G2156" s="168">
        <v>396.6</v>
      </c>
      <c r="H2156" s="169">
        <v>63</v>
      </c>
      <c r="I2156" s="170">
        <v>1</v>
      </c>
      <c r="J2156" s="171">
        <v>3</v>
      </c>
      <c r="K2156" s="233">
        <v>20181.75</v>
      </c>
      <c r="L2156" s="234">
        <v>3822</v>
      </c>
    </row>
    <row r="2157" spans="1:12">
      <c r="A2157" s="229">
        <v>38</v>
      </c>
      <c r="B2157" s="230" t="s">
        <v>1335</v>
      </c>
      <c r="C2157" s="230" t="s">
        <v>28</v>
      </c>
      <c r="D2157" s="231">
        <v>43398</v>
      </c>
      <c r="E2157" s="232">
        <v>5</v>
      </c>
      <c r="F2157" s="232">
        <v>32</v>
      </c>
      <c r="G2157" s="168">
        <v>376.3</v>
      </c>
      <c r="H2157" s="169">
        <v>66</v>
      </c>
      <c r="I2157" s="170">
        <v>3</v>
      </c>
      <c r="J2157" s="171">
        <v>8</v>
      </c>
      <c r="K2157" s="233">
        <v>422947.150000002</v>
      </c>
      <c r="L2157" s="234">
        <v>77991</v>
      </c>
    </row>
    <row r="2158" spans="1:12">
      <c r="A2158" s="229">
        <v>39</v>
      </c>
      <c r="B2158" s="230" t="s">
        <v>1375</v>
      </c>
      <c r="C2158" s="230" t="s">
        <v>1322</v>
      </c>
      <c r="D2158" s="231">
        <v>43391</v>
      </c>
      <c r="E2158" s="232">
        <v>6</v>
      </c>
      <c r="F2158" s="232">
        <v>38</v>
      </c>
      <c r="G2158" s="168">
        <v>256.2</v>
      </c>
      <c r="H2158" s="169">
        <v>92</v>
      </c>
      <c r="I2158" s="170">
        <v>4</v>
      </c>
      <c r="J2158" s="171">
        <v>5</v>
      </c>
      <c r="K2158" s="233">
        <v>80238.419999999896</v>
      </c>
      <c r="L2158" s="234">
        <v>17552</v>
      </c>
    </row>
    <row r="2159" spans="1:12">
      <c r="A2159" s="229">
        <v>40</v>
      </c>
      <c r="B2159" s="230" t="s">
        <v>983</v>
      </c>
      <c r="C2159" s="230" t="s">
        <v>28</v>
      </c>
      <c r="D2159" s="231">
        <v>43307</v>
      </c>
      <c r="E2159" s="232">
        <v>18</v>
      </c>
      <c r="F2159" s="232">
        <v>123</v>
      </c>
      <c r="G2159" s="168">
        <v>227.7</v>
      </c>
      <c r="H2159" s="169">
        <v>48</v>
      </c>
      <c r="I2159" s="170">
        <v>6</v>
      </c>
      <c r="J2159" s="171">
        <v>13</v>
      </c>
      <c r="K2159" s="233">
        <v>2260318.3499999801</v>
      </c>
      <c r="L2159" s="234">
        <v>444218</v>
      </c>
    </row>
    <row r="2160" spans="1:12">
      <c r="A2160" s="175"/>
      <c r="B2160" s="177"/>
      <c r="C2160" s="177" t="s">
        <v>127</v>
      </c>
      <c r="D2160" s="173" t="s">
        <v>127</v>
      </c>
      <c r="E2160" s="174" t="s">
        <v>127</v>
      </c>
      <c r="F2160" s="175" t="s">
        <v>127</v>
      </c>
      <c r="G2160" s="176" t="s">
        <v>127</v>
      </c>
      <c r="H2160" s="175" t="s">
        <v>127</v>
      </c>
      <c r="I2160" s="177" t="s">
        <v>127</v>
      </c>
      <c r="J2160" s="178" t="s">
        <v>127</v>
      </c>
      <c r="K2160" s="174" t="s">
        <v>127</v>
      </c>
      <c r="L2160" s="175" t="s">
        <v>127</v>
      </c>
    </row>
    <row r="2161" spans="1:12">
      <c r="A2161" s="561" t="s">
        <v>1465</v>
      </c>
      <c r="B2161" s="561"/>
      <c r="C2161" s="172"/>
      <c r="D2161" s="173"/>
      <c r="E2161" s="174"/>
      <c r="F2161" s="175"/>
      <c r="G2161" s="176"/>
      <c r="H2161" s="175"/>
      <c r="I2161" s="177"/>
      <c r="J2161" s="41"/>
      <c r="K2161" s="174"/>
      <c r="L2161" s="175"/>
    </row>
    <row r="2162" spans="1:12" ht="15.75">
      <c r="A2162" s="560" t="s">
        <v>1484</v>
      </c>
      <c r="B2162" s="560"/>
      <c r="C2162" s="560"/>
      <c r="D2162" s="560"/>
      <c r="E2162" s="560"/>
      <c r="F2162" s="560"/>
      <c r="G2162" s="560"/>
      <c r="H2162" s="560"/>
      <c r="I2162" s="560"/>
      <c r="J2162" s="560"/>
      <c r="K2162" s="560"/>
      <c r="L2162" s="560"/>
    </row>
    <row r="2163" spans="1:12" ht="15">
      <c r="A2163" s="165"/>
      <c r="B2163" s="165"/>
      <c r="C2163" s="165"/>
      <c r="D2163" s="165"/>
      <c r="E2163" s="166"/>
      <c r="F2163" s="166"/>
      <c r="G2163" s="166"/>
      <c r="H2163" s="166"/>
      <c r="I2163" s="165"/>
      <c r="J2163" s="167"/>
      <c r="K2163" s="165"/>
      <c r="L2163" s="165"/>
    </row>
    <row r="2164" spans="1:12">
      <c r="A2164" s="562" t="s">
        <v>250</v>
      </c>
      <c r="B2164" s="562"/>
      <c r="C2164" s="562"/>
      <c r="D2164" s="562"/>
      <c r="E2164" s="563" t="s">
        <v>14</v>
      </c>
      <c r="F2164" s="563"/>
      <c r="G2164" s="564" t="s">
        <v>982</v>
      </c>
      <c r="H2164" s="564"/>
      <c r="I2164" s="564"/>
      <c r="J2164" s="564"/>
      <c r="K2164" s="565" t="s">
        <v>248</v>
      </c>
      <c r="L2164" s="565"/>
    </row>
    <row r="2165" spans="1:12" ht="24">
      <c r="A2165" s="535" t="s">
        <v>9</v>
      </c>
      <c r="B2165" s="148" t="s">
        <v>246</v>
      </c>
      <c r="C2165" s="148" t="s">
        <v>247</v>
      </c>
      <c r="D2165" s="235" t="s">
        <v>16</v>
      </c>
      <c r="E2165" s="536" t="s">
        <v>18</v>
      </c>
      <c r="F2165" s="536" t="s">
        <v>17</v>
      </c>
      <c r="G2165" s="151" t="s">
        <v>19</v>
      </c>
      <c r="H2165" s="152" t="s">
        <v>4</v>
      </c>
      <c r="I2165" s="236" t="s">
        <v>8</v>
      </c>
      <c r="J2165" s="154" t="s">
        <v>20</v>
      </c>
      <c r="K2165" s="537" t="s">
        <v>19</v>
      </c>
      <c r="L2165" s="535" t="s">
        <v>4</v>
      </c>
    </row>
    <row r="2166" spans="1:12">
      <c r="A2166" s="187">
        <v>1</v>
      </c>
      <c r="B2166" s="188" t="s">
        <v>1469</v>
      </c>
      <c r="C2166" s="188" t="s">
        <v>28</v>
      </c>
      <c r="D2166" s="189">
        <v>43433</v>
      </c>
      <c r="E2166" s="190">
        <v>1</v>
      </c>
      <c r="F2166" s="190">
        <v>4</v>
      </c>
      <c r="G2166" s="168">
        <v>189778.16</v>
      </c>
      <c r="H2166" s="169">
        <v>36382</v>
      </c>
      <c r="I2166" s="170">
        <v>99</v>
      </c>
      <c r="J2166" s="171">
        <v>933</v>
      </c>
      <c r="K2166" s="191">
        <v>189778.16</v>
      </c>
      <c r="L2166" s="192">
        <v>36382</v>
      </c>
    </row>
    <row r="2167" spans="1:12">
      <c r="A2167" s="229">
        <v>2</v>
      </c>
      <c r="B2167" s="230" t="s">
        <v>1349</v>
      </c>
      <c r="C2167" s="230" t="s">
        <v>29</v>
      </c>
      <c r="D2167" s="231">
        <v>43404</v>
      </c>
      <c r="E2167" s="232">
        <v>5</v>
      </c>
      <c r="F2167" s="232">
        <v>33</v>
      </c>
      <c r="G2167" s="168">
        <v>161060.6</v>
      </c>
      <c r="H2167" s="169">
        <v>29127</v>
      </c>
      <c r="I2167" s="170">
        <v>76</v>
      </c>
      <c r="J2167" s="171">
        <v>776</v>
      </c>
      <c r="K2167" s="233">
        <v>2122299.4099999699</v>
      </c>
      <c r="L2167" s="234">
        <v>373367</v>
      </c>
    </row>
    <row r="2168" spans="1:12">
      <c r="A2168" s="229">
        <v>3</v>
      </c>
      <c r="B2168" s="230" t="s">
        <v>1407</v>
      </c>
      <c r="C2168" s="230" t="s">
        <v>29</v>
      </c>
      <c r="D2168" s="231">
        <v>43419</v>
      </c>
      <c r="E2168" s="232">
        <v>3</v>
      </c>
      <c r="F2168" s="232">
        <v>18</v>
      </c>
      <c r="G2168" s="168">
        <v>159306.72</v>
      </c>
      <c r="H2168" s="169">
        <v>28029</v>
      </c>
      <c r="I2168" s="170">
        <v>110</v>
      </c>
      <c r="J2168" s="171">
        <v>1049</v>
      </c>
      <c r="K2168" s="233">
        <v>1371221.1199999801</v>
      </c>
      <c r="L2168" s="234">
        <v>236944</v>
      </c>
    </row>
    <row r="2169" spans="1:12">
      <c r="A2169" s="187">
        <v>4</v>
      </c>
      <c r="B2169" s="188" t="s">
        <v>1472</v>
      </c>
      <c r="C2169" s="188" t="s">
        <v>28</v>
      </c>
      <c r="D2169" s="189">
        <v>43433</v>
      </c>
      <c r="E2169" s="190">
        <v>1</v>
      </c>
      <c r="F2169" s="190">
        <v>4</v>
      </c>
      <c r="G2169" s="168">
        <v>149364.84</v>
      </c>
      <c r="H2169" s="169">
        <v>27010</v>
      </c>
      <c r="I2169" s="170">
        <v>79</v>
      </c>
      <c r="J2169" s="171">
        <v>993</v>
      </c>
      <c r="K2169" s="191">
        <v>149364.84</v>
      </c>
      <c r="L2169" s="192">
        <v>27010</v>
      </c>
    </row>
    <row r="2170" spans="1:12">
      <c r="A2170" s="187">
        <v>5</v>
      </c>
      <c r="B2170" s="188" t="s">
        <v>1440</v>
      </c>
      <c r="C2170" s="188" t="s">
        <v>133</v>
      </c>
      <c r="D2170" s="189">
        <v>43426</v>
      </c>
      <c r="E2170" s="190">
        <v>2</v>
      </c>
      <c r="F2170" s="190">
        <v>11</v>
      </c>
      <c r="G2170" s="168">
        <v>148591.18</v>
      </c>
      <c r="H2170" s="169">
        <v>29399</v>
      </c>
      <c r="I2170" s="170">
        <v>87</v>
      </c>
      <c r="J2170" s="171">
        <v>807</v>
      </c>
      <c r="K2170" s="191">
        <v>439016.57000000298</v>
      </c>
      <c r="L2170" s="192">
        <v>86084</v>
      </c>
    </row>
    <row r="2171" spans="1:12">
      <c r="A2171" s="229">
        <v>6</v>
      </c>
      <c r="B2171" s="230" t="s">
        <v>1285</v>
      </c>
      <c r="C2171" s="230" t="s">
        <v>28</v>
      </c>
      <c r="D2171" s="231">
        <v>43384</v>
      </c>
      <c r="E2171" s="232">
        <v>8</v>
      </c>
      <c r="F2171" s="232">
        <v>53</v>
      </c>
      <c r="G2171" s="168">
        <v>64406.51</v>
      </c>
      <c r="H2171" s="169">
        <v>11510</v>
      </c>
      <c r="I2171" s="170">
        <v>38</v>
      </c>
      <c r="J2171" s="171">
        <v>343</v>
      </c>
      <c r="K2171" s="233">
        <v>1593415.9399999799</v>
      </c>
      <c r="L2171" s="234">
        <v>317786</v>
      </c>
    </row>
    <row r="2172" spans="1:12">
      <c r="A2172" s="229">
        <v>7</v>
      </c>
      <c r="B2172" s="230" t="s">
        <v>1414</v>
      </c>
      <c r="C2172" s="230" t="s">
        <v>29</v>
      </c>
      <c r="D2172" s="231">
        <v>43419</v>
      </c>
      <c r="E2172" s="232">
        <v>3</v>
      </c>
      <c r="F2172" s="232">
        <v>18</v>
      </c>
      <c r="G2172" s="168">
        <v>52231.69</v>
      </c>
      <c r="H2172" s="169">
        <v>9510</v>
      </c>
      <c r="I2172" s="170">
        <v>48</v>
      </c>
      <c r="J2172" s="171">
        <v>385</v>
      </c>
      <c r="K2172" s="233">
        <v>300091.68000000098</v>
      </c>
      <c r="L2172" s="234">
        <v>55280</v>
      </c>
    </row>
    <row r="2173" spans="1:12">
      <c r="A2173" s="187">
        <v>8</v>
      </c>
      <c r="B2173" s="188" t="s">
        <v>1462</v>
      </c>
      <c r="C2173" s="188" t="s">
        <v>28</v>
      </c>
      <c r="D2173" s="189">
        <v>43433</v>
      </c>
      <c r="E2173" s="190">
        <v>1</v>
      </c>
      <c r="F2173" s="190">
        <v>4</v>
      </c>
      <c r="G2173" s="168">
        <v>22020.82</v>
      </c>
      <c r="H2173" s="169">
        <v>4089</v>
      </c>
      <c r="I2173" s="170">
        <v>20</v>
      </c>
      <c r="J2173" s="171">
        <v>252</v>
      </c>
      <c r="K2173" s="191">
        <v>22678.82</v>
      </c>
      <c r="L2173" s="192">
        <v>4207</v>
      </c>
    </row>
    <row r="2174" spans="1:12">
      <c r="A2174" s="229">
        <v>9</v>
      </c>
      <c r="B2174" s="230" t="s">
        <v>1443</v>
      </c>
      <c r="C2174" s="230" t="s">
        <v>29</v>
      </c>
      <c r="D2174" s="231">
        <v>43426</v>
      </c>
      <c r="E2174" s="232">
        <v>2</v>
      </c>
      <c r="F2174" s="232">
        <v>11</v>
      </c>
      <c r="G2174" s="168">
        <v>10483.42</v>
      </c>
      <c r="H2174" s="169">
        <v>1899</v>
      </c>
      <c r="I2174" s="170">
        <v>22</v>
      </c>
      <c r="J2174" s="171">
        <v>144</v>
      </c>
      <c r="K2174" s="233">
        <v>40222.959999999999</v>
      </c>
      <c r="L2174" s="234">
        <v>7335</v>
      </c>
    </row>
    <row r="2175" spans="1:12">
      <c r="A2175" s="229">
        <v>10</v>
      </c>
      <c r="B2175" s="230" t="s">
        <v>1262</v>
      </c>
      <c r="C2175" s="230" t="s">
        <v>444</v>
      </c>
      <c r="D2175" s="231">
        <v>43377</v>
      </c>
      <c r="E2175" s="232">
        <v>9</v>
      </c>
      <c r="F2175" s="232">
        <v>60</v>
      </c>
      <c r="G2175" s="168">
        <v>9885.34</v>
      </c>
      <c r="H2175" s="169">
        <v>1821</v>
      </c>
      <c r="I2175" s="170">
        <v>14</v>
      </c>
      <c r="J2175" s="171">
        <v>99</v>
      </c>
      <c r="K2175" s="233">
        <v>1592832.6499999801</v>
      </c>
      <c r="L2175" s="234">
        <v>320593</v>
      </c>
    </row>
    <row r="2176" spans="1:12">
      <c r="A2176" s="229">
        <v>11</v>
      </c>
      <c r="B2176" s="230" t="s">
        <v>1446</v>
      </c>
      <c r="C2176" s="230" t="s">
        <v>28</v>
      </c>
      <c r="D2176" s="231">
        <v>43426</v>
      </c>
      <c r="E2176" s="232">
        <v>2</v>
      </c>
      <c r="F2176" s="232">
        <v>11</v>
      </c>
      <c r="G2176" s="168">
        <v>9043.94</v>
      </c>
      <c r="H2176" s="169">
        <v>1603</v>
      </c>
      <c r="I2176" s="170">
        <v>15</v>
      </c>
      <c r="J2176" s="171">
        <v>85</v>
      </c>
      <c r="K2176" s="233">
        <v>35328.370000000097</v>
      </c>
      <c r="L2176" s="234">
        <v>6442</v>
      </c>
    </row>
    <row r="2177" spans="1:12">
      <c r="A2177" s="229">
        <v>12</v>
      </c>
      <c r="B2177" s="230" t="s">
        <v>1351</v>
      </c>
      <c r="C2177" s="230" t="s">
        <v>28</v>
      </c>
      <c r="D2177" s="231">
        <v>43404</v>
      </c>
      <c r="E2177" s="232">
        <v>5</v>
      </c>
      <c r="F2177" s="232">
        <v>33</v>
      </c>
      <c r="G2177" s="168">
        <v>8581.23</v>
      </c>
      <c r="H2177" s="169">
        <v>1734</v>
      </c>
      <c r="I2177" s="170">
        <v>31</v>
      </c>
      <c r="J2177" s="171">
        <v>137</v>
      </c>
      <c r="K2177" s="233">
        <v>579771</v>
      </c>
      <c r="L2177" s="234">
        <v>112696</v>
      </c>
    </row>
    <row r="2178" spans="1:12">
      <c r="A2178" s="187">
        <v>13</v>
      </c>
      <c r="B2178" s="188" t="s">
        <v>1474</v>
      </c>
      <c r="C2178" s="188" t="s">
        <v>35</v>
      </c>
      <c r="D2178" s="189">
        <v>43433</v>
      </c>
      <c r="E2178" s="190">
        <v>1</v>
      </c>
      <c r="F2178" s="190">
        <v>4</v>
      </c>
      <c r="G2178" s="168">
        <v>7073.72</v>
      </c>
      <c r="H2178" s="169">
        <v>1272</v>
      </c>
      <c r="I2178" s="170">
        <v>11</v>
      </c>
      <c r="J2178" s="171">
        <v>101</v>
      </c>
      <c r="K2178" s="191">
        <v>7073.72</v>
      </c>
      <c r="L2178" s="192">
        <v>1272</v>
      </c>
    </row>
    <row r="2179" spans="1:12">
      <c r="A2179" s="229">
        <v>14</v>
      </c>
      <c r="B2179" s="230" t="s">
        <v>1451</v>
      </c>
      <c r="C2179" s="230" t="s">
        <v>526</v>
      </c>
      <c r="D2179" s="231">
        <v>43426</v>
      </c>
      <c r="E2179" s="232">
        <v>2</v>
      </c>
      <c r="F2179" s="232">
        <v>11</v>
      </c>
      <c r="G2179" s="168">
        <v>6884.95</v>
      </c>
      <c r="H2179" s="169">
        <v>1271</v>
      </c>
      <c r="I2179" s="170">
        <v>8</v>
      </c>
      <c r="J2179" s="171">
        <v>50</v>
      </c>
      <c r="K2179" s="233">
        <v>18909.34</v>
      </c>
      <c r="L2179" s="234">
        <v>3686</v>
      </c>
    </row>
    <row r="2180" spans="1:12">
      <c r="A2180" s="229">
        <v>15</v>
      </c>
      <c r="B2180" s="230" t="s">
        <v>1449</v>
      </c>
      <c r="C2180" s="230" t="s">
        <v>28</v>
      </c>
      <c r="D2180" s="231">
        <v>43426</v>
      </c>
      <c r="E2180" s="232">
        <v>2</v>
      </c>
      <c r="F2180" s="232">
        <v>11</v>
      </c>
      <c r="G2180" s="168">
        <v>5531.86</v>
      </c>
      <c r="H2180" s="169">
        <v>1011</v>
      </c>
      <c r="I2180" s="170">
        <v>24</v>
      </c>
      <c r="J2180" s="171">
        <v>110</v>
      </c>
      <c r="K2180" s="233">
        <v>24996.93</v>
      </c>
      <c r="L2180" s="234">
        <v>4569</v>
      </c>
    </row>
    <row r="2181" spans="1:12">
      <c r="A2181" s="229">
        <v>16</v>
      </c>
      <c r="B2181" s="230" t="s">
        <v>1450</v>
      </c>
      <c r="C2181" s="230" t="s">
        <v>828</v>
      </c>
      <c r="D2181" s="231">
        <v>43426</v>
      </c>
      <c r="E2181" s="232">
        <v>2</v>
      </c>
      <c r="F2181" s="232">
        <v>11</v>
      </c>
      <c r="G2181" s="168">
        <v>5035.3999999999996</v>
      </c>
      <c r="H2181" s="169">
        <v>918</v>
      </c>
      <c r="I2181" s="170">
        <v>21</v>
      </c>
      <c r="J2181" s="171">
        <v>77</v>
      </c>
      <c r="K2181" s="233">
        <v>23940.26</v>
      </c>
      <c r="L2181" s="234">
        <v>4470</v>
      </c>
    </row>
    <row r="2182" spans="1:12">
      <c r="A2182" s="187">
        <v>17</v>
      </c>
      <c r="B2182" s="188" t="s">
        <v>1476</v>
      </c>
      <c r="C2182" s="188" t="s">
        <v>35</v>
      </c>
      <c r="D2182" s="189">
        <v>43433</v>
      </c>
      <c r="E2182" s="190">
        <v>1</v>
      </c>
      <c r="F2182" s="190">
        <v>4</v>
      </c>
      <c r="G2182" s="168">
        <v>2981.42</v>
      </c>
      <c r="H2182" s="169">
        <v>551</v>
      </c>
      <c r="I2182" s="170">
        <v>7</v>
      </c>
      <c r="J2182" s="171">
        <v>81</v>
      </c>
      <c r="K2182" s="191">
        <v>3000.42</v>
      </c>
      <c r="L2182" s="192">
        <v>555</v>
      </c>
    </row>
    <row r="2183" spans="1:12">
      <c r="A2183" s="229">
        <v>18</v>
      </c>
      <c r="B2183" s="230" t="s">
        <v>1478</v>
      </c>
      <c r="C2183" s="230" t="s">
        <v>150</v>
      </c>
      <c r="D2183" s="231">
        <v>43433</v>
      </c>
      <c r="E2183" s="232">
        <v>1</v>
      </c>
      <c r="F2183" s="232">
        <v>3</v>
      </c>
      <c r="G2183" s="168">
        <v>2359.04</v>
      </c>
      <c r="H2183" s="169">
        <v>306</v>
      </c>
      <c r="I2183" s="170">
        <v>2</v>
      </c>
      <c r="J2183" s="171">
        <v>6</v>
      </c>
      <c r="K2183" s="233">
        <v>2359.04</v>
      </c>
      <c r="L2183" s="234">
        <v>306</v>
      </c>
    </row>
    <row r="2184" spans="1:12">
      <c r="A2184" s="229">
        <v>19</v>
      </c>
      <c r="B2184" s="230" t="s">
        <v>1384</v>
      </c>
      <c r="C2184" s="230" t="s">
        <v>1386</v>
      </c>
      <c r="D2184" s="231">
        <v>43412</v>
      </c>
      <c r="E2184" s="232">
        <v>4</v>
      </c>
      <c r="F2184" s="232">
        <v>25</v>
      </c>
      <c r="G2184" s="168">
        <v>2247.1799999999998</v>
      </c>
      <c r="H2184" s="169">
        <v>406</v>
      </c>
      <c r="I2184" s="170">
        <v>11</v>
      </c>
      <c r="J2184" s="171">
        <v>39</v>
      </c>
      <c r="K2184" s="233">
        <v>193359.420000001</v>
      </c>
      <c r="L2184" s="234">
        <v>35189</v>
      </c>
    </row>
    <row r="2185" spans="1:12">
      <c r="A2185" s="229">
        <v>20</v>
      </c>
      <c r="B2185" s="230" t="s">
        <v>1356</v>
      </c>
      <c r="C2185" s="230" t="s">
        <v>31</v>
      </c>
      <c r="D2185" s="231">
        <v>43404</v>
      </c>
      <c r="E2185" s="232">
        <v>5</v>
      </c>
      <c r="F2185" s="232">
        <v>33</v>
      </c>
      <c r="G2185" s="168">
        <v>1625</v>
      </c>
      <c r="H2185" s="169">
        <v>285</v>
      </c>
      <c r="I2185" s="170">
        <v>2</v>
      </c>
      <c r="J2185" s="171">
        <v>16</v>
      </c>
      <c r="K2185" s="233">
        <v>32606.240000000002</v>
      </c>
      <c r="L2185" s="234">
        <v>6942</v>
      </c>
    </row>
    <row r="2186" spans="1:12">
      <c r="A2186" s="229">
        <v>21</v>
      </c>
      <c r="B2186" s="230" t="s">
        <v>1396</v>
      </c>
      <c r="C2186" s="230" t="s">
        <v>31</v>
      </c>
      <c r="D2186" s="231">
        <v>43412</v>
      </c>
      <c r="E2186" s="232">
        <v>4</v>
      </c>
      <c r="F2186" s="232">
        <v>25</v>
      </c>
      <c r="G2186" s="168">
        <v>1533.9</v>
      </c>
      <c r="H2186" s="169">
        <v>277</v>
      </c>
      <c r="I2186" s="170">
        <v>13</v>
      </c>
      <c r="J2186" s="171">
        <v>49</v>
      </c>
      <c r="K2186" s="233">
        <v>53802.02</v>
      </c>
      <c r="L2186" s="234">
        <v>25484</v>
      </c>
    </row>
    <row r="2187" spans="1:12">
      <c r="A2187" s="187">
        <v>22</v>
      </c>
      <c r="B2187" s="188" t="s">
        <v>1430</v>
      </c>
      <c r="C2187" s="188" t="s">
        <v>31</v>
      </c>
      <c r="D2187" s="189">
        <v>43433</v>
      </c>
      <c r="E2187" s="190">
        <v>1</v>
      </c>
      <c r="F2187" s="190">
        <v>4</v>
      </c>
      <c r="G2187" s="168">
        <v>1430.45</v>
      </c>
      <c r="H2187" s="169">
        <v>330</v>
      </c>
      <c r="I2187" s="170">
        <v>8</v>
      </c>
      <c r="J2187" s="171">
        <v>39</v>
      </c>
      <c r="K2187" s="191">
        <v>4608.2</v>
      </c>
      <c r="L2187" s="192">
        <v>932</v>
      </c>
    </row>
    <row r="2188" spans="1:12">
      <c r="A2188" s="187">
        <v>23</v>
      </c>
      <c r="B2188" s="188" t="s">
        <v>1480</v>
      </c>
      <c r="C2188" s="188" t="s">
        <v>1481</v>
      </c>
      <c r="D2188" s="189">
        <v>43433</v>
      </c>
      <c r="E2188" s="190">
        <v>1</v>
      </c>
      <c r="F2188" s="190">
        <v>4</v>
      </c>
      <c r="G2188" s="168">
        <v>1219.29</v>
      </c>
      <c r="H2188" s="169">
        <v>232</v>
      </c>
      <c r="I2188" s="170">
        <v>2</v>
      </c>
      <c r="J2188" s="171">
        <v>31</v>
      </c>
      <c r="K2188" s="191">
        <v>1219.29</v>
      </c>
      <c r="L2188" s="192">
        <v>232</v>
      </c>
    </row>
    <row r="2189" spans="1:12">
      <c r="A2189" s="229">
        <v>24</v>
      </c>
      <c r="B2189" s="230" t="s">
        <v>1455</v>
      </c>
      <c r="C2189" s="230" t="s">
        <v>134</v>
      </c>
      <c r="D2189" s="231">
        <v>43426</v>
      </c>
      <c r="E2189" s="232">
        <v>2</v>
      </c>
      <c r="F2189" s="232">
        <v>11</v>
      </c>
      <c r="G2189" s="168">
        <v>1166.3</v>
      </c>
      <c r="H2189" s="169">
        <v>222</v>
      </c>
      <c r="I2189" s="170">
        <v>7</v>
      </c>
      <c r="J2189" s="171">
        <v>31</v>
      </c>
      <c r="K2189" s="233">
        <v>6271.48</v>
      </c>
      <c r="L2189" s="234">
        <v>1209</v>
      </c>
    </row>
    <row r="2190" spans="1:12">
      <c r="A2190" s="229">
        <v>25</v>
      </c>
      <c r="B2190" s="230" t="s">
        <v>1388</v>
      </c>
      <c r="C2190" s="230" t="s">
        <v>28</v>
      </c>
      <c r="D2190" s="231">
        <v>43412</v>
      </c>
      <c r="E2190" s="232">
        <v>4</v>
      </c>
      <c r="F2190" s="232">
        <v>25</v>
      </c>
      <c r="G2190" s="168">
        <v>1132.3</v>
      </c>
      <c r="H2190" s="169">
        <v>195</v>
      </c>
      <c r="I2190" s="170">
        <v>8</v>
      </c>
      <c r="J2190" s="171">
        <v>22</v>
      </c>
      <c r="K2190" s="233">
        <v>108665.38</v>
      </c>
      <c r="L2190" s="234">
        <v>19497</v>
      </c>
    </row>
    <row r="2191" spans="1:12">
      <c r="A2191" s="187">
        <v>26</v>
      </c>
      <c r="B2191" s="188" t="s">
        <v>1482</v>
      </c>
      <c r="C2191" s="188" t="s">
        <v>1483</v>
      </c>
      <c r="D2191" s="189">
        <v>43433</v>
      </c>
      <c r="E2191" s="190">
        <v>1</v>
      </c>
      <c r="F2191" s="190">
        <v>2</v>
      </c>
      <c r="G2191" s="168">
        <v>1011</v>
      </c>
      <c r="H2191" s="169">
        <v>234</v>
      </c>
      <c r="I2191" s="170">
        <v>1</v>
      </c>
      <c r="J2191" s="171">
        <v>8</v>
      </c>
      <c r="K2191" s="191">
        <v>1011</v>
      </c>
      <c r="L2191" s="192">
        <v>234</v>
      </c>
    </row>
    <row r="2192" spans="1:12">
      <c r="A2192" s="229">
        <v>27</v>
      </c>
      <c r="B2192" s="230" t="s">
        <v>1324</v>
      </c>
      <c r="C2192" s="230" t="s">
        <v>1326</v>
      </c>
      <c r="D2192" s="231">
        <v>43391</v>
      </c>
      <c r="E2192" s="232">
        <v>7</v>
      </c>
      <c r="F2192" s="232">
        <v>45</v>
      </c>
      <c r="G2192" s="168">
        <v>950.94</v>
      </c>
      <c r="H2192" s="169">
        <v>152</v>
      </c>
      <c r="I2192" s="170">
        <v>3</v>
      </c>
      <c r="J2192" s="171">
        <v>9</v>
      </c>
      <c r="K2192" s="233">
        <v>110611.81</v>
      </c>
      <c r="L2192" s="234">
        <v>23316</v>
      </c>
    </row>
    <row r="2193" spans="1:12">
      <c r="A2193" s="229">
        <v>28</v>
      </c>
      <c r="B2193" s="230" t="s">
        <v>1264</v>
      </c>
      <c r="C2193" s="230" t="s">
        <v>28</v>
      </c>
      <c r="D2193" s="231">
        <v>43377</v>
      </c>
      <c r="E2193" s="232">
        <v>9</v>
      </c>
      <c r="F2193" s="232">
        <v>60</v>
      </c>
      <c r="G2193" s="168">
        <v>922.83</v>
      </c>
      <c r="H2193" s="169">
        <v>181</v>
      </c>
      <c r="I2193" s="170">
        <v>12</v>
      </c>
      <c r="J2193" s="171">
        <v>35</v>
      </c>
      <c r="K2193" s="233">
        <v>671258.89999999094</v>
      </c>
      <c r="L2193" s="234">
        <v>138056</v>
      </c>
    </row>
    <row r="2194" spans="1:12">
      <c r="A2194" s="229">
        <v>29</v>
      </c>
      <c r="B2194" s="230" t="s">
        <v>1227</v>
      </c>
      <c r="C2194" s="230" t="s">
        <v>1230</v>
      </c>
      <c r="D2194" s="231">
        <v>43363</v>
      </c>
      <c r="E2194" s="232">
        <v>11</v>
      </c>
      <c r="F2194" s="232">
        <v>73</v>
      </c>
      <c r="G2194" s="168">
        <v>766.26</v>
      </c>
      <c r="H2194" s="169">
        <v>127</v>
      </c>
      <c r="I2194" s="170">
        <v>2</v>
      </c>
      <c r="J2194" s="171">
        <v>5</v>
      </c>
      <c r="K2194" s="233">
        <v>42184.320000000102</v>
      </c>
      <c r="L2194" s="234">
        <v>7953</v>
      </c>
    </row>
    <row r="2195" spans="1:12">
      <c r="A2195" s="229">
        <v>30</v>
      </c>
      <c r="B2195" s="230" t="s">
        <v>1390</v>
      </c>
      <c r="C2195" s="230" t="s">
        <v>132</v>
      </c>
      <c r="D2195" s="231">
        <v>43412</v>
      </c>
      <c r="E2195" s="232">
        <v>4</v>
      </c>
      <c r="F2195" s="232">
        <v>24</v>
      </c>
      <c r="G2195" s="168">
        <v>715.5</v>
      </c>
      <c r="H2195" s="169">
        <v>129</v>
      </c>
      <c r="I2195" s="170">
        <v>3</v>
      </c>
      <c r="J2195" s="171">
        <v>15</v>
      </c>
      <c r="K2195" s="233">
        <v>72977.95</v>
      </c>
      <c r="L2195" s="234">
        <v>13604</v>
      </c>
    </row>
    <row r="2196" spans="1:12">
      <c r="A2196" s="229">
        <v>31</v>
      </c>
      <c r="B2196" s="230" t="s">
        <v>1457</v>
      </c>
      <c r="C2196" s="230" t="s">
        <v>28</v>
      </c>
      <c r="D2196" s="231">
        <v>43426</v>
      </c>
      <c r="E2196" s="232">
        <v>2</v>
      </c>
      <c r="F2196" s="232">
        <v>11</v>
      </c>
      <c r="G2196" s="168">
        <v>712.67</v>
      </c>
      <c r="H2196" s="169">
        <v>126</v>
      </c>
      <c r="I2196" s="170">
        <v>8</v>
      </c>
      <c r="J2196" s="171">
        <v>22</v>
      </c>
      <c r="K2196" s="233">
        <v>4555.1000000000004</v>
      </c>
      <c r="L2196" s="234">
        <v>827</v>
      </c>
    </row>
    <row r="2197" spans="1:12">
      <c r="A2197" s="229">
        <v>32</v>
      </c>
      <c r="B2197" s="230" t="s">
        <v>1392</v>
      </c>
      <c r="C2197" s="230" t="s">
        <v>28</v>
      </c>
      <c r="D2197" s="231">
        <v>43412</v>
      </c>
      <c r="E2197" s="232">
        <v>4</v>
      </c>
      <c r="F2197" s="232">
        <v>24</v>
      </c>
      <c r="G2197" s="168">
        <v>640.94000000000005</v>
      </c>
      <c r="H2197" s="169">
        <v>108</v>
      </c>
      <c r="I2197" s="170">
        <v>1</v>
      </c>
      <c r="J2197" s="171">
        <v>7</v>
      </c>
      <c r="K2197" s="233">
        <v>36295.4900000001</v>
      </c>
      <c r="L2197" s="234">
        <v>6669</v>
      </c>
    </row>
    <row r="2198" spans="1:12">
      <c r="A2198" s="229">
        <v>33</v>
      </c>
      <c r="B2198" s="230" t="s">
        <v>1080</v>
      </c>
      <c r="C2198" s="230" t="s">
        <v>1081</v>
      </c>
      <c r="D2198" s="231">
        <v>43335</v>
      </c>
      <c r="E2198" s="232">
        <v>3</v>
      </c>
      <c r="F2198" s="232">
        <v>17</v>
      </c>
      <c r="G2198" s="168">
        <v>371</v>
      </c>
      <c r="H2198" s="169">
        <v>106</v>
      </c>
      <c r="I2198" s="170">
        <v>10</v>
      </c>
      <c r="J2198" s="171">
        <v>37</v>
      </c>
      <c r="K2198" s="233">
        <v>6348.09</v>
      </c>
      <c r="L2198" s="234">
        <v>1198</v>
      </c>
    </row>
    <row r="2199" spans="1:12">
      <c r="A2199" s="229">
        <v>34</v>
      </c>
      <c r="B2199" s="230" t="s">
        <v>1108</v>
      </c>
      <c r="C2199" s="230" t="s">
        <v>132</v>
      </c>
      <c r="D2199" s="231">
        <v>43335</v>
      </c>
      <c r="E2199" s="232">
        <v>2</v>
      </c>
      <c r="F2199" s="232">
        <v>11</v>
      </c>
      <c r="G2199" s="168">
        <v>353.6</v>
      </c>
      <c r="H2199" s="169">
        <v>55</v>
      </c>
      <c r="I2199" s="170">
        <v>1</v>
      </c>
      <c r="J2199" s="171">
        <v>8</v>
      </c>
      <c r="K2199" s="233">
        <v>2948.1</v>
      </c>
      <c r="L2199" s="234">
        <v>625</v>
      </c>
    </row>
    <row r="2200" spans="1:12">
      <c r="A2200" s="229">
        <v>35</v>
      </c>
      <c r="B2200" s="230" t="s">
        <v>1260</v>
      </c>
      <c r="C2200" s="230" t="s">
        <v>28</v>
      </c>
      <c r="D2200" s="231">
        <v>43377</v>
      </c>
      <c r="E2200" s="232">
        <v>9</v>
      </c>
      <c r="F2200" s="232">
        <v>58</v>
      </c>
      <c r="G2200" s="168">
        <v>325.64999999999998</v>
      </c>
      <c r="H2200" s="169">
        <v>53</v>
      </c>
      <c r="I2200" s="170">
        <v>3</v>
      </c>
      <c r="J2200" s="171">
        <v>7</v>
      </c>
      <c r="K2200" s="233">
        <v>1523263.24999998</v>
      </c>
      <c r="L2200" s="234">
        <v>289427</v>
      </c>
    </row>
    <row r="2201" spans="1:12">
      <c r="A2201" s="229">
        <v>36</v>
      </c>
      <c r="B2201" s="230" t="s">
        <v>1424</v>
      </c>
      <c r="C2201" s="230" t="s">
        <v>132</v>
      </c>
      <c r="D2201" s="231">
        <v>43419</v>
      </c>
      <c r="E2201" s="232">
        <v>3</v>
      </c>
      <c r="F2201" s="232">
        <v>17</v>
      </c>
      <c r="G2201" s="168">
        <v>293.2</v>
      </c>
      <c r="H2201" s="169">
        <v>49</v>
      </c>
      <c r="I2201" s="170">
        <v>2</v>
      </c>
      <c r="J2201" s="171">
        <v>5</v>
      </c>
      <c r="K2201" s="233">
        <v>10154.709999999999</v>
      </c>
      <c r="L2201" s="234">
        <v>1845</v>
      </c>
    </row>
    <row r="2202" spans="1:12">
      <c r="A2202" s="229">
        <v>37</v>
      </c>
      <c r="B2202" s="230" t="s">
        <v>1459</v>
      </c>
      <c r="C2202" s="230" t="s">
        <v>551</v>
      </c>
      <c r="D2202" s="231">
        <v>43426</v>
      </c>
      <c r="E2202" s="232">
        <v>2</v>
      </c>
      <c r="F2202" s="232">
        <v>11</v>
      </c>
      <c r="G2202" s="168">
        <v>230</v>
      </c>
      <c r="H2202" s="169">
        <v>47</v>
      </c>
      <c r="I2202" s="170">
        <v>1</v>
      </c>
      <c r="J2202" s="171">
        <v>4</v>
      </c>
      <c r="K2202" s="233">
        <v>1920</v>
      </c>
      <c r="L2202" s="234">
        <v>406</v>
      </c>
    </row>
    <row r="2203" spans="1:12">
      <c r="A2203" s="229">
        <v>38</v>
      </c>
      <c r="B2203" s="230" t="s">
        <v>1399</v>
      </c>
      <c r="C2203" s="230" t="s">
        <v>1401</v>
      </c>
      <c r="D2203" s="231">
        <v>43412</v>
      </c>
      <c r="E2203" s="232">
        <v>4</v>
      </c>
      <c r="F2203" s="232">
        <v>25</v>
      </c>
      <c r="G2203" s="168">
        <v>220</v>
      </c>
      <c r="H2203" s="169">
        <v>37</v>
      </c>
      <c r="I2203" s="170">
        <v>1</v>
      </c>
      <c r="J2203" s="171">
        <v>4</v>
      </c>
      <c r="K2203" s="233">
        <v>10924.24</v>
      </c>
      <c r="L2203" s="234">
        <v>2106</v>
      </c>
    </row>
    <row r="2204" spans="1:12">
      <c r="A2204" s="229">
        <v>39</v>
      </c>
      <c r="B2204" s="230" t="s">
        <v>1337</v>
      </c>
      <c r="C2204" s="230" t="s">
        <v>541</v>
      </c>
      <c r="D2204" s="231">
        <v>43398</v>
      </c>
      <c r="E2204" s="232">
        <v>6</v>
      </c>
      <c r="F2204" s="232">
        <v>36</v>
      </c>
      <c r="G2204" s="168">
        <v>214.9</v>
      </c>
      <c r="H2204" s="169">
        <v>42</v>
      </c>
      <c r="I2204" s="170">
        <v>1</v>
      </c>
      <c r="J2204" s="171">
        <v>2</v>
      </c>
      <c r="K2204" s="233">
        <v>201199.69</v>
      </c>
      <c r="L2204" s="234">
        <v>37302</v>
      </c>
    </row>
    <row r="2205" spans="1:12">
      <c r="A2205" s="229">
        <v>40</v>
      </c>
      <c r="B2205" s="230" t="s">
        <v>662</v>
      </c>
      <c r="C2205" s="230" t="s">
        <v>133</v>
      </c>
      <c r="D2205" s="231">
        <v>43230</v>
      </c>
      <c r="E2205" s="232">
        <v>17</v>
      </c>
      <c r="F2205" s="232">
        <v>115</v>
      </c>
      <c r="G2205" s="168">
        <v>205.2</v>
      </c>
      <c r="H2205" s="169">
        <v>54</v>
      </c>
      <c r="I2205" s="170">
        <v>1</v>
      </c>
      <c r="J2205" s="171">
        <v>1</v>
      </c>
      <c r="K2205" s="233">
        <v>249996.36</v>
      </c>
      <c r="L2205" s="234">
        <v>50939</v>
      </c>
    </row>
    <row r="2206" spans="1:12">
      <c r="A2206" s="175"/>
      <c r="B2206" s="177"/>
      <c r="C2206" s="177" t="s">
        <v>127</v>
      </c>
      <c r="D2206" s="173" t="s">
        <v>127</v>
      </c>
      <c r="E2206" s="174" t="s">
        <v>127</v>
      </c>
      <c r="F2206" s="175" t="s">
        <v>127</v>
      </c>
      <c r="G2206" s="176" t="s">
        <v>127</v>
      </c>
      <c r="H2206" s="175" t="s">
        <v>127</v>
      </c>
      <c r="I2206" s="177" t="s">
        <v>127</v>
      </c>
      <c r="J2206" s="178" t="s">
        <v>127</v>
      </c>
      <c r="K2206" s="174" t="s">
        <v>127</v>
      </c>
      <c r="L2206" s="175" t="s">
        <v>127</v>
      </c>
    </row>
    <row r="2207" spans="1:12">
      <c r="A2207" s="561" t="s">
        <v>1485</v>
      </c>
      <c r="B2207" s="561"/>
      <c r="C2207" s="172"/>
      <c r="D2207" s="173"/>
      <c r="E2207" s="174"/>
      <c r="F2207" s="175"/>
      <c r="G2207" s="176"/>
      <c r="H2207" s="175"/>
      <c r="I2207" s="177"/>
      <c r="J2207" s="41"/>
      <c r="K2207" s="174"/>
      <c r="L2207" s="175"/>
    </row>
    <row r="2208" spans="1:12" ht="15.75">
      <c r="A2208" s="560" t="s">
        <v>1519</v>
      </c>
      <c r="B2208" s="560"/>
      <c r="C2208" s="560"/>
      <c r="D2208" s="560"/>
      <c r="E2208" s="560"/>
      <c r="F2208" s="560"/>
      <c r="G2208" s="560"/>
      <c r="H2208" s="560"/>
      <c r="I2208" s="560"/>
      <c r="J2208" s="560"/>
      <c r="K2208" s="560"/>
      <c r="L2208" s="560"/>
    </row>
    <row r="2209" spans="1:12" ht="15">
      <c r="A2209" s="165"/>
      <c r="B2209" s="165"/>
      <c r="C2209" s="165"/>
      <c r="D2209" s="165"/>
      <c r="E2209" s="166"/>
      <c r="F2209" s="166"/>
      <c r="G2209" s="166"/>
      <c r="H2209" s="166"/>
      <c r="I2209" s="165"/>
      <c r="J2209" s="167"/>
      <c r="K2209" s="165"/>
      <c r="L2209" s="165"/>
    </row>
    <row r="2210" spans="1:12">
      <c r="A2210" s="562" t="s">
        <v>250</v>
      </c>
      <c r="B2210" s="562"/>
      <c r="C2210" s="562"/>
      <c r="D2210" s="562"/>
      <c r="E2210" s="563" t="s">
        <v>14</v>
      </c>
      <c r="F2210" s="563"/>
      <c r="G2210" s="564" t="s">
        <v>982</v>
      </c>
      <c r="H2210" s="564"/>
      <c r="I2210" s="564"/>
      <c r="J2210" s="564"/>
      <c r="K2210" s="565" t="s">
        <v>248</v>
      </c>
      <c r="L2210" s="565"/>
    </row>
    <row r="2211" spans="1:12" ht="24">
      <c r="A2211" s="540" t="s">
        <v>9</v>
      </c>
      <c r="B2211" s="148" t="s">
        <v>246</v>
      </c>
      <c r="C2211" s="148" t="s">
        <v>247</v>
      </c>
      <c r="D2211" s="235" t="s">
        <v>16</v>
      </c>
      <c r="E2211" s="541" t="s">
        <v>18</v>
      </c>
      <c r="F2211" s="541" t="s">
        <v>17</v>
      </c>
      <c r="G2211" s="151" t="s">
        <v>19</v>
      </c>
      <c r="H2211" s="152" t="s">
        <v>4</v>
      </c>
      <c r="I2211" s="236" t="s">
        <v>8</v>
      </c>
      <c r="J2211" s="154" t="s">
        <v>20</v>
      </c>
      <c r="K2211" s="542" t="s">
        <v>19</v>
      </c>
      <c r="L2211" s="540" t="s">
        <v>4</v>
      </c>
    </row>
    <row r="2212" spans="1:12">
      <c r="A2212" s="229">
        <v>1</v>
      </c>
      <c r="B2212" s="230" t="s">
        <v>1469</v>
      </c>
      <c r="C2212" s="230" t="s">
        <v>28</v>
      </c>
      <c r="D2212" s="231">
        <v>43433</v>
      </c>
      <c r="E2212" s="232">
        <v>2</v>
      </c>
      <c r="F2212" s="232">
        <v>11</v>
      </c>
      <c r="G2212" s="168">
        <v>136942.03</v>
      </c>
      <c r="H2212" s="169">
        <v>26712</v>
      </c>
      <c r="I2212" s="170">
        <v>80</v>
      </c>
      <c r="J2212" s="171">
        <v>649</v>
      </c>
      <c r="K2212" s="233">
        <v>355983.31999999902</v>
      </c>
      <c r="L2212" s="234">
        <v>68715</v>
      </c>
    </row>
    <row r="2213" spans="1:12">
      <c r="A2213" s="187">
        <v>2</v>
      </c>
      <c r="B2213" s="188" t="s">
        <v>1491</v>
      </c>
      <c r="C2213" s="188" t="s">
        <v>1494</v>
      </c>
      <c r="D2213" s="189">
        <v>43440</v>
      </c>
      <c r="E2213" s="190">
        <v>1</v>
      </c>
      <c r="F2213" s="190">
        <v>4</v>
      </c>
      <c r="G2213" s="168">
        <v>132020.07</v>
      </c>
      <c r="H2213" s="169">
        <v>22541</v>
      </c>
      <c r="I2213" s="170">
        <v>67</v>
      </c>
      <c r="J2213" s="171">
        <v>910</v>
      </c>
      <c r="K2213" s="191">
        <v>132020.07</v>
      </c>
      <c r="L2213" s="192">
        <v>22541</v>
      </c>
    </row>
    <row r="2214" spans="1:12">
      <c r="A2214" s="229">
        <v>3</v>
      </c>
      <c r="B2214" s="230" t="s">
        <v>1440</v>
      </c>
      <c r="C2214" s="230" t="s">
        <v>133</v>
      </c>
      <c r="D2214" s="231">
        <v>43426</v>
      </c>
      <c r="E2214" s="232">
        <v>3</v>
      </c>
      <c r="F2214" s="232">
        <v>18</v>
      </c>
      <c r="G2214" s="168">
        <v>111733.54</v>
      </c>
      <c r="H2214" s="169">
        <v>22235</v>
      </c>
      <c r="I2214" s="170">
        <v>79</v>
      </c>
      <c r="J2214" s="171">
        <v>605</v>
      </c>
      <c r="K2214" s="233">
        <v>572566.59000000299</v>
      </c>
      <c r="L2214" s="234">
        <v>112783</v>
      </c>
    </row>
    <row r="2215" spans="1:12">
      <c r="A2215" s="229">
        <v>4</v>
      </c>
      <c r="B2215" s="230" t="s">
        <v>1349</v>
      </c>
      <c r="C2215" s="230" t="s">
        <v>29</v>
      </c>
      <c r="D2215" s="231">
        <v>43404</v>
      </c>
      <c r="E2215" s="232">
        <v>6</v>
      </c>
      <c r="F2215" s="232">
        <v>40</v>
      </c>
      <c r="G2215" s="168">
        <v>90837.1</v>
      </c>
      <c r="H2215" s="169">
        <v>16632</v>
      </c>
      <c r="I2215" s="170">
        <v>54</v>
      </c>
      <c r="J2215" s="171">
        <v>517</v>
      </c>
      <c r="K2215" s="233">
        <v>2264277.3599999798</v>
      </c>
      <c r="L2215" s="234">
        <v>400063</v>
      </c>
    </row>
    <row r="2216" spans="1:12">
      <c r="A2216" s="229">
        <v>5</v>
      </c>
      <c r="B2216" s="230" t="s">
        <v>1472</v>
      </c>
      <c r="C2216" s="230" t="s">
        <v>28</v>
      </c>
      <c r="D2216" s="231">
        <v>43433</v>
      </c>
      <c r="E2216" s="232">
        <v>2</v>
      </c>
      <c r="F2216" s="232">
        <v>11</v>
      </c>
      <c r="G2216" s="168">
        <v>72341.679999999993</v>
      </c>
      <c r="H2216" s="169">
        <v>13318</v>
      </c>
      <c r="I2216" s="170">
        <v>62</v>
      </c>
      <c r="J2216" s="171">
        <v>598</v>
      </c>
      <c r="K2216" s="233">
        <v>262520.73</v>
      </c>
      <c r="L2216" s="234">
        <v>48012</v>
      </c>
    </row>
    <row r="2217" spans="1:12">
      <c r="A2217" s="229">
        <v>6</v>
      </c>
      <c r="B2217" s="230" t="s">
        <v>1407</v>
      </c>
      <c r="C2217" s="230" t="s">
        <v>29</v>
      </c>
      <c r="D2217" s="231">
        <v>43419</v>
      </c>
      <c r="E2217" s="232">
        <v>4</v>
      </c>
      <c r="F2217" s="232">
        <v>25</v>
      </c>
      <c r="G2217" s="168">
        <v>70607.649999999994</v>
      </c>
      <c r="H2217" s="169">
        <v>12942</v>
      </c>
      <c r="I2217" s="170">
        <v>63</v>
      </c>
      <c r="J2217" s="171">
        <v>550</v>
      </c>
      <c r="K2217" s="233">
        <v>1480617.00999998</v>
      </c>
      <c r="L2217" s="234">
        <v>257074</v>
      </c>
    </row>
    <row r="2218" spans="1:12">
      <c r="A2218" s="187">
        <v>7</v>
      </c>
      <c r="B2218" s="188" t="s">
        <v>1496</v>
      </c>
      <c r="C2218" s="188" t="s">
        <v>31</v>
      </c>
      <c r="D2218" s="189">
        <v>43440</v>
      </c>
      <c r="E2218" s="190">
        <v>1</v>
      </c>
      <c r="F2218" s="190">
        <v>4</v>
      </c>
      <c r="G2218" s="168">
        <v>60628.480000000003</v>
      </c>
      <c r="H2218" s="169">
        <v>11052</v>
      </c>
      <c r="I2218" s="170">
        <v>58</v>
      </c>
      <c r="J2218" s="171">
        <v>698</v>
      </c>
      <c r="K2218" s="191">
        <v>60628.480000000003</v>
      </c>
      <c r="L2218" s="192">
        <v>12078</v>
      </c>
    </row>
    <row r="2219" spans="1:12">
      <c r="A2219" s="229">
        <v>8</v>
      </c>
      <c r="B2219" s="230" t="s">
        <v>1285</v>
      </c>
      <c r="C2219" s="230" t="s">
        <v>28</v>
      </c>
      <c r="D2219" s="231">
        <v>43384</v>
      </c>
      <c r="E2219" s="232">
        <v>9</v>
      </c>
      <c r="F2219" s="232">
        <v>60</v>
      </c>
      <c r="G2219" s="168">
        <v>37526.86</v>
      </c>
      <c r="H2219" s="169">
        <v>6747</v>
      </c>
      <c r="I2219" s="170">
        <v>30</v>
      </c>
      <c r="J2219" s="171">
        <v>202</v>
      </c>
      <c r="K2219" s="233">
        <v>1649316.6199999801</v>
      </c>
      <c r="L2219" s="234">
        <v>328022</v>
      </c>
    </row>
    <row r="2220" spans="1:12">
      <c r="A2220" s="187">
        <v>9</v>
      </c>
      <c r="B2220" s="188" t="s">
        <v>1497</v>
      </c>
      <c r="C2220" s="188" t="s">
        <v>134</v>
      </c>
      <c r="D2220" s="189">
        <v>43440</v>
      </c>
      <c r="E2220" s="190">
        <v>1</v>
      </c>
      <c r="F2220" s="190">
        <v>4</v>
      </c>
      <c r="G2220" s="168">
        <v>23565.29</v>
      </c>
      <c r="H2220" s="169">
        <v>4650</v>
      </c>
      <c r="I2220" s="170">
        <v>33</v>
      </c>
      <c r="J2220" s="171">
        <v>266</v>
      </c>
      <c r="K2220" s="191">
        <v>23565.29</v>
      </c>
      <c r="L2220" s="192">
        <v>4650</v>
      </c>
    </row>
    <row r="2221" spans="1:12">
      <c r="A2221" s="229">
        <v>10</v>
      </c>
      <c r="B2221" s="230" t="s">
        <v>1414</v>
      </c>
      <c r="C2221" s="230" t="s">
        <v>29</v>
      </c>
      <c r="D2221" s="231">
        <v>43419</v>
      </c>
      <c r="E2221" s="232">
        <v>4</v>
      </c>
      <c r="F2221" s="232">
        <v>25</v>
      </c>
      <c r="G2221" s="168">
        <v>22383.91</v>
      </c>
      <c r="H2221" s="169">
        <v>4150</v>
      </c>
      <c r="I2221" s="170">
        <v>24</v>
      </c>
      <c r="J2221" s="171">
        <v>160</v>
      </c>
      <c r="K2221" s="233">
        <v>336760.22000000201</v>
      </c>
      <c r="L2221" s="234">
        <v>62145</v>
      </c>
    </row>
    <row r="2222" spans="1:12">
      <c r="A2222" s="229">
        <v>11</v>
      </c>
      <c r="B2222" s="230" t="s">
        <v>1462</v>
      </c>
      <c r="C2222" s="230" t="s">
        <v>28</v>
      </c>
      <c r="D2222" s="231">
        <v>43433</v>
      </c>
      <c r="E2222" s="232">
        <v>2</v>
      </c>
      <c r="F2222" s="232">
        <v>11</v>
      </c>
      <c r="G2222" s="168">
        <v>10378.32</v>
      </c>
      <c r="H2222" s="169">
        <v>1931</v>
      </c>
      <c r="I2222" s="170">
        <v>17</v>
      </c>
      <c r="J2222" s="171">
        <v>119</v>
      </c>
      <c r="K2222" s="233">
        <v>41867.79</v>
      </c>
      <c r="L2222" s="234">
        <v>7939</v>
      </c>
    </row>
    <row r="2223" spans="1:12">
      <c r="A2223" s="187">
        <v>12</v>
      </c>
      <c r="B2223" s="188" t="s">
        <v>1500</v>
      </c>
      <c r="C2223" s="188" t="s">
        <v>28</v>
      </c>
      <c r="D2223" s="189">
        <v>43440</v>
      </c>
      <c r="E2223" s="190">
        <v>1</v>
      </c>
      <c r="F2223" s="190">
        <v>4</v>
      </c>
      <c r="G2223" s="168">
        <v>7600.99</v>
      </c>
      <c r="H2223" s="169">
        <v>1431</v>
      </c>
      <c r="I2223" s="170">
        <v>11</v>
      </c>
      <c r="J2223" s="171">
        <v>102</v>
      </c>
      <c r="K2223" s="191">
        <v>7600.99</v>
      </c>
      <c r="L2223" s="192">
        <v>1431</v>
      </c>
    </row>
    <row r="2224" spans="1:12">
      <c r="A2224" s="187">
        <v>13</v>
      </c>
      <c r="B2224" s="188" t="s">
        <v>1503</v>
      </c>
      <c r="C2224" s="188" t="s">
        <v>28</v>
      </c>
      <c r="D2224" s="189">
        <v>43440</v>
      </c>
      <c r="E2224" s="190">
        <v>1</v>
      </c>
      <c r="F2224" s="190">
        <v>4</v>
      </c>
      <c r="G2224" s="168">
        <v>4528.71</v>
      </c>
      <c r="H2224" s="169">
        <v>848</v>
      </c>
      <c r="I2224" s="170">
        <v>15</v>
      </c>
      <c r="J2224" s="171">
        <v>136</v>
      </c>
      <c r="K2224" s="191">
        <v>4528.71</v>
      </c>
      <c r="L2224" s="192">
        <v>848</v>
      </c>
    </row>
    <row r="2225" spans="1:12">
      <c r="A2225" s="229">
        <v>14</v>
      </c>
      <c r="B2225" s="230" t="s">
        <v>1451</v>
      </c>
      <c r="C2225" s="230" t="s">
        <v>526</v>
      </c>
      <c r="D2225" s="231">
        <v>43426</v>
      </c>
      <c r="E2225" s="232">
        <v>3</v>
      </c>
      <c r="F2225" s="232">
        <v>18</v>
      </c>
      <c r="G2225" s="168">
        <v>3733.1</v>
      </c>
      <c r="H2225" s="169">
        <v>672</v>
      </c>
      <c r="I2225" s="170">
        <v>4</v>
      </c>
      <c r="J2225" s="171">
        <v>30</v>
      </c>
      <c r="K2225" s="233">
        <v>24840.44</v>
      </c>
      <c r="L2225" s="234">
        <v>4820</v>
      </c>
    </row>
    <row r="2226" spans="1:12">
      <c r="A2226" s="187">
        <v>15</v>
      </c>
      <c r="B2226" s="188" t="s">
        <v>1505</v>
      </c>
      <c r="C2226" s="188" t="s">
        <v>372</v>
      </c>
      <c r="D2226" s="189">
        <v>43440</v>
      </c>
      <c r="E2226" s="190">
        <v>1</v>
      </c>
      <c r="F2226" s="190">
        <v>4</v>
      </c>
      <c r="G2226" s="168">
        <v>3556.46</v>
      </c>
      <c r="H2226" s="169">
        <v>716</v>
      </c>
      <c r="I2226" s="170">
        <v>11</v>
      </c>
      <c r="J2226" s="171">
        <v>82</v>
      </c>
      <c r="K2226" s="191">
        <v>3556.46</v>
      </c>
      <c r="L2226" s="192">
        <v>716</v>
      </c>
    </row>
    <row r="2227" spans="1:12">
      <c r="A2227" s="229">
        <v>16</v>
      </c>
      <c r="B2227" s="230" t="s">
        <v>1262</v>
      </c>
      <c r="C2227" s="230" t="s">
        <v>444</v>
      </c>
      <c r="D2227" s="231">
        <v>43377</v>
      </c>
      <c r="E2227" s="232">
        <v>10</v>
      </c>
      <c r="F2227" s="232">
        <v>67</v>
      </c>
      <c r="G2227" s="168">
        <v>3277.62</v>
      </c>
      <c r="H2227" s="169">
        <v>619</v>
      </c>
      <c r="I2227" s="170">
        <v>6</v>
      </c>
      <c r="J2227" s="171">
        <v>36</v>
      </c>
      <c r="K2227" s="233">
        <v>1598273.1199999801</v>
      </c>
      <c r="L2227" s="234">
        <v>321641</v>
      </c>
    </row>
    <row r="2228" spans="1:12">
      <c r="A2228" s="229">
        <v>17</v>
      </c>
      <c r="B2228" s="230" t="s">
        <v>1474</v>
      </c>
      <c r="C2228" s="230" t="s">
        <v>35</v>
      </c>
      <c r="D2228" s="231">
        <v>43433</v>
      </c>
      <c r="E2228" s="232">
        <v>2</v>
      </c>
      <c r="F2228" s="232">
        <v>11</v>
      </c>
      <c r="G2228" s="168">
        <v>2359.0700000000002</v>
      </c>
      <c r="H2228" s="169">
        <v>413</v>
      </c>
      <c r="I2228" s="170">
        <v>8</v>
      </c>
      <c r="J2228" s="171">
        <v>38</v>
      </c>
      <c r="K2228" s="233">
        <v>12191.34</v>
      </c>
      <c r="L2228" s="234">
        <v>2220</v>
      </c>
    </row>
    <row r="2229" spans="1:12">
      <c r="A2229" s="229">
        <v>18</v>
      </c>
      <c r="B2229" s="230" t="s">
        <v>1486</v>
      </c>
      <c r="C2229" s="230" t="s">
        <v>132</v>
      </c>
      <c r="D2229" s="231">
        <v>43433</v>
      </c>
      <c r="E2229" s="232">
        <v>2</v>
      </c>
      <c r="F2229" s="232">
        <v>11</v>
      </c>
      <c r="G2229" s="168">
        <v>2253.9899999999998</v>
      </c>
      <c r="H2229" s="169">
        <v>403</v>
      </c>
      <c r="I2229" s="170">
        <v>10</v>
      </c>
      <c r="J2229" s="171">
        <v>54</v>
      </c>
      <c r="K2229" s="233">
        <v>11417.88</v>
      </c>
      <c r="L2229" s="234">
        <v>2121</v>
      </c>
    </row>
    <row r="2230" spans="1:12">
      <c r="A2230" s="229">
        <v>19</v>
      </c>
      <c r="B2230" s="230" t="s">
        <v>1446</v>
      </c>
      <c r="C2230" s="230" t="s">
        <v>28</v>
      </c>
      <c r="D2230" s="231">
        <v>43426</v>
      </c>
      <c r="E2230" s="232">
        <v>3</v>
      </c>
      <c r="F2230" s="232">
        <v>17</v>
      </c>
      <c r="G2230" s="168">
        <v>1755.62</v>
      </c>
      <c r="H2230" s="169">
        <v>290</v>
      </c>
      <c r="I2230" s="170">
        <v>3</v>
      </c>
      <c r="J2230" s="171">
        <v>14</v>
      </c>
      <c r="K2230" s="233">
        <v>40089.980000000098</v>
      </c>
      <c r="L2230" s="234">
        <v>7326</v>
      </c>
    </row>
    <row r="2231" spans="1:12">
      <c r="A2231" s="229">
        <v>20</v>
      </c>
      <c r="B2231" s="230" t="s">
        <v>1443</v>
      </c>
      <c r="C2231" s="230" t="s">
        <v>29</v>
      </c>
      <c r="D2231" s="231">
        <v>43426</v>
      </c>
      <c r="E2231" s="232">
        <v>3</v>
      </c>
      <c r="F2231" s="232">
        <v>18</v>
      </c>
      <c r="G2231" s="168">
        <v>1665.94</v>
      </c>
      <c r="H2231" s="169">
        <v>321</v>
      </c>
      <c r="I2231" s="170">
        <v>6</v>
      </c>
      <c r="J2231" s="171">
        <v>17</v>
      </c>
      <c r="K2231" s="233">
        <v>45126.21</v>
      </c>
      <c r="L2231" s="234">
        <v>8290</v>
      </c>
    </row>
    <row r="2232" spans="1:12">
      <c r="A2232" s="229">
        <v>21</v>
      </c>
      <c r="B2232" s="230" t="s">
        <v>1351</v>
      </c>
      <c r="C2232" s="230" t="s">
        <v>28</v>
      </c>
      <c r="D2232" s="231">
        <v>43404</v>
      </c>
      <c r="E2232" s="232">
        <v>6</v>
      </c>
      <c r="F2232" s="232">
        <v>40</v>
      </c>
      <c r="G2232" s="168">
        <v>1243.06</v>
      </c>
      <c r="H2232" s="169">
        <v>260</v>
      </c>
      <c r="I2232" s="170">
        <v>7</v>
      </c>
      <c r="J2232" s="171">
        <v>14</v>
      </c>
      <c r="K2232" s="233">
        <v>583857.54000000097</v>
      </c>
      <c r="L2232" s="234">
        <v>113789</v>
      </c>
    </row>
    <row r="2233" spans="1:12">
      <c r="A2233" s="187">
        <v>22</v>
      </c>
      <c r="B2233" s="188" t="s">
        <v>1508</v>
      </c>
      <c r="C2233" s="188" t="s">
        <v>28</v>
      </c>
      <c r="D2233" s="189">
        <v>43440</v>
      </c>
      <c r="E2233" s="190">
        <v>1</v>
      </c>
      <c r="F2233" s="190">
        <v>4</v>
      </c>
      <c r="G2233" s="168">
        <v>1030.26</v>
      </c>
      <c r="H2233" s="169">
        <v>201</v>
      </c>
      <c r="I2233" s="170">
        <v>3</v>
      </c>
      <c r="J2233" s="171">
        <v>41</v>
      </c>
      <c r="K2233" s="191">
        <v>1030.26</v>
      </c>
      <c r="L2233" s="192">
        <v>201</v>
      </c>
    </row>
    <row r="2234" spans="1:12">
      <c r="A2234" s="229">
        <v>23</v>
      </c>
      <c r="B2234" s="230" t="s">
        <v>1482</v>
      </c>
      <c r="C2234" s="230" t="s">
        <v>1483</v>
      </c>
      <c r="D2234" s="231">
        <v>43433</v>
      </c>
      <c r="E2234" s="232">
        <v>2</v>
      </c>
      <c r="F2234" s="232">
        <v>9</v>
      </c>
      <c r="G2234" s="168">
        <v>974.5</v>
      </c>
      <c r="H2234" s="169">
        <v>189</v>
      </c>
      <c r="I2234" s="170">
        <v>1</v>
      </c>
      <c r="J2234" s="171">
        <v>11</v>
      </c>
      <c r="K2234" s="233">
        <v>2484.5</v>
      </c>
      <c r="L2234" s="234">
        <v>557</v>
      </c>
    </row>
    <row r="2235" spans="1:12">
      <c r="A2235" s="229">
        <v>24</v>
      </c>
      <c r="B2235" s="230" t="s">
        <v>1356</v>
      </c>
      <c r="C2235" s="230" t="s">
        <v>31</v>
      </c>
      <c r="D2235" s="231">
        <v>43404</v>
      </c>
      <c r="E2235" s="232">
        <v>6</v>
      </c>
      <c r="F2235" s="232">
        <v>40</v>
      </c>
      <c r="G2235" s="168">
        <v>957</v>
      </c>
      <c r="H2235" s="169">
        <v>162</v>
      </c>
      <c r="I2235" s="170">
        <v>1</v>
      </c>
      <c r="J2235" s="171">
        <v>15</v>
      </c>
      <c r="K2235" s="233">
        <v>34270.74</v>
      </c>
      <c r="L2235" s="234">
        <v>7250</v>
      </c>
    </row>
    <row r="2236" spans="1:12">
      <c r="A2236" s="187">
        <v>25</v>
      </c>
      <c r="B2236" s="188" t="s">
        <v>1509</v>
      </c>
      <c r="C2236" s="188" t="s">
        <v>341</v>
      </c>
      <c r="D2236" s="189">
        <v>43440</v>
      </c>
      <c r="E2236" s="190">
        <v>1</v>
      </c>
      <c r="F2236" s="190">
        <v>4</v>
      </c>
      <c r="G2236" s="168">
        <v>948</v>
      </c>
      <c r="H2236" s="169">
        <v>190</v>
      </c>
      <c r="I2236" s="170">
        <v>2</v>
      </c>
      <c r="J2236" s="171">
        <v>8</v>
      </c>
      <c r="K2236" s="191">
        <v>1898</v>
      </c>
      <c r="L2236" s="192">
        <v>382</v>
      </c>
    </row>
    <row r="2237" spans="1:12">
      <c r="A2237" s="229">
        <v>26</v>
      </c>
      <c r="B2237" s="230" t="s">
        <v>1450</v>
      </c>
      <c r="C2237" s="230" t="s">
        <v>828</v>
      </c>
      <c r="D2237" s="231">
        <v>43426</v>
      </c>
      <c r="E2237" s="232">
        <v>3</v>
      </c>
      <c r="F2237" s="232">
        <v>18</v>
      </c>
      <c r="G2237" s="168">
        <v>830.12</v>
      </c>
      <c r="H2237" s="169">
        <v>139</v>
      </c>
      <c r="I2237" s="170">
        <v>3</v>
      </c>
      <c r="J2237" s="171">
        <v>9</v>
      </c>
      <c r="K2237" s="233">
        <v>26894.7</v>
      </c>
      <c r="L2237" s="234">
        <v>5037</v>
      </c>
    </row>
    <row r="2238" spans="1:12">
      <c r="A2238" s="229">
        <v>27</v>
      </c>
      <c r="B2238" s="230" t="s">
        <v>1476</v>
      </c>
      <c r="C2238" s="230" t="s">
        <v>35</v>
      </c>
      <c r="D2238" s="231">
        <v>43433</v>
      </c>
      <c r="E2238" s="232">
        <v>2</v>
      </c>
      <c r="F2238" s="232">
        <v>11</v>
      </c>
      <c r="G2238" s="168">
        <v>779.78</v>
      </c>
      <c r="H2238" s="169">
        <v>142</v>
      </c>
      <c r="I2238" s="170">
        <v>7</v>
      </c>
      <c r="J2238" s="171">
        <v>20</v>
      </c>
      <c r="K2238" s="233">
        <v>5291.94</v>
      </c>
      <c r="L2238" s="234">
        <v>987</v>
      </c>
    </row>
    <row r="2239" spans="1:12">
      <c r="A2239" s="229">
        <v>28</v>
      </c>
      <c r="B2239" s="230" t="s">
        <v>1512</v>
      </c>
      <c r="C2239" s="230" t="s">
        <v>132</v>
      </c>
      <c r="D2239" s="231">
        <v>25681</v>
      </c>
      <c r="E2239" s="232">
        <v>3</v>
      </c>
      <c r="F2239" s="232">
        <v>17</v>
      </c>
      <c r="G2239" s="168">
        <v>695</v>
      </c>
      <c r="H2239" s="169">
        <v>142</v>
      </c>
      <c r="I2239" s="170">
        <v>2</v>
      </c>
      <c r="J2239" s="171">
        <v>12</v>
      </c>
      <c r="K2239" s="233">
        <v>695</v>
      </c>
      <c r="L2239" s="234">
        <v>142</v>
      </c>
    </row>
    <row r="2240" spans="1:12">
      <c r="A2240" s="229">
        <v>29</v>
      </c>
      <c r="B2240" s="230" t="s">
        <v>1384</v>
      </c>
      <c r="C2240" s="230" t="s">
        <v>1386</v>
      </c>
      <c r="D2240" s="231">
        <v>43412</v>
      </c>
      <c r="E2240" s="232">
        <v>5</v>
      </c>
      <c r="F2240" s="232">
        <v>32</v>
      </c>
      <c r="G2240" s="168">
        <v>691.82</v>
      </c>
      <c r="H2240" s="169">
        <v>142</v>
      </c>
      <c r="I2240" s="170">
        <v>6</v>
      </c>
      <c r="J2240" s="171">
        <v>17</v>
      </c>
      <c r="K2240" s="233">
        <v>194640.62000000101</v>
      </c>
      <c r="L2240" s="234">
        <v>35456</v>
      </c>
    </row>
    <row r="2241" spans="1:12">
      <c r="A2241" s="229">
        <v>30</v>
      </c>
      <c r="B2241" s="230" t="s">
        <v>1430</v>
      </c>
      <c r="C2241" s="230" t="s">
        <v>31</v>
      </c>
      <c r="D2241" s="231">
        <v>43433</v>
      </c>
      <c r="E2241" s="232">
        <v>2</v>
      </c>
      <c r="F2241" s="232">
        <v>11</v>
      </c>
      <c r="G2241" s="168">
        <v>657.8</v>
      </c>
      <c r="H2241" s="169">
        <v>127</v>
      </c>
      <c r="I2241" s="170">
        <v>3</v>
      </c>
      <c r="J2241" s="171">
        <v>8</v>
      </c>
      <c r="K2241" s="233">
        <v>5924.25</v>
      </c>
      <c r="L2241" s="234">
        <v>1202</v>
      </c>
    </row>
    <row r="2242" spans="1:12">
      <c r="A2242" s="229">
        <v>31</v>
      </c>
      <c r="B2242" s="230" t="s">
        <v>1513</v>
      </c>
      <c r="C2242" s="230" t="s">
        <v>372</v>
      </c>
      <c r="D2242" s="231">
        <v>35776</v>
      </c>
      <c r="E2242" s="232">
        <v>3</v>
      </c>
      <c r="F2242" s="232">
        <v>19</v>
      </c>
      <c r="G2242" s="168">
        <v>503</v>
      </c>
      <c r="H2242" s="169">
        <v>112</v>
      </c>
      <c r="I2242" s="170">
        <v>2</v>
      </c>
      <c r="J2242" s="171">
        <v>7</v>
      </c>
      <c r="K2242" s="233">
        <v>503</v>
      </c>
      <c r="L2242" s="234">
        <v>112</v>
      </c>
    </row>
    <row r="2243" spans="1:12">
      <c r="A2243" s="229">
        <v>32</v>
      </c>
      <c r="B2243" s="230" t="s">
        <v>1264</v>
      </c>
      <c r="C2243" s="230" t="s">
        <v>28</v>
      </c>
      <c r="D2243" s="231">
        <v>43377</v>
      </c>
      <c r="E2243" s="232">
        <v>10</v>
      </c>
      <c r="F2243" s="232">
        <v>66</v>
      </c>
      <c r="G2243" s="168">
        <v>441.2</v>
      </c>
      <c r="H2243" s="169">
        <v>95</v>
      </c>
      <c r="I2243" s="170">
        <v>3</v>
      </c>
      <c r="J2243" s="171">
        <v>4</v>
      </c>
      <c r="K2243" s="233">
        <v>673915.14999999094</v>
      </c>
      <c r="L2243" s="234">
        <v>138955</v>
      </c>
    </row>
    <row r="2244" spans="1:12">
      <c r="A2244" s="229">
        <v>33</v>
      </c>
      <c r="B2244" s="230" t="s">
        <v>1480</v>
      </c>
      <c r="C2244" s="230" t="s">
        <v>1481</v>
      </c>
      <c r="D2244" s="231">
        <v>43433</v>
      </c>
      <c r="E2244" s="232">
        <v>2</v>
      </c>
      <c r="F2244" s="232">
        <v>11</v>
      </c>
      <c r="G2244" s="168">
        <v>434.28</v>
      </c>
      <c r="H2244" s="169">
        <v>85</v>
      </c>
      <c r="I2244" s="170">
        <v>2</v>
      </c>
      <c r="J2244" s="171">
        <v>10</v>
      </c>
      <c r="K2244" s="233">
        <v>1905.75</v>
      </c>
      <c r="L2244" s="234">
        <v>365</v>
      </c>
    </row>
    <row r="2245" spans="1:12">
      <c r="A2245" s="229">
        <v>34</v>
      </c>
      <c r="B2245" s="230" t="s">
        <v>1316</v>
      </c>
      <c r="C2245" s="230" t="s">
        <v>1318</v>
      </c>
      <c r="D2245" s="231">
        <v>43391</v>
      </c>
      <c r="E2245" s="232">
        <v>7</v>
      </c>
      <c r="F2245" s="232">
        <v>48</v>
      </c>
      <c r="G2245" s="168">
        <v>430</v>
      </c>
      <c r="H2245" s="169">
        <v>311</v>
      </c>
      <c r="I2245" s="170">
        <v>3</v>
      </c>
      <c r="J2245" s="171">
        <v>5</v>
      </c>
      <c r="K2245" s="233">
        <v>182560.98</v>
      </c>
      <c r="L2245" s="234">
        <v>45956</v>
      </c>
    </row>
    <row r="2246" spans="1:12">
      <c r="A2246" s="229">
        <v>35</v>
      </c>
      <c r="B2246" s="230" t="s">
        <v>1460</v>
      </c>
      <c r="C2246" s="230" t="s">
        <v>31</v>
      </c>
      <c r="D2246" s="231">
        <v>43426</v>
      </c>
      <c r="E2246" s="232">
        <v>2</v>
      </c>
      <c r="F2246" s="232">
        <v>8</v>
      </c>
      <c r="G2246" s="168">
        <v>400</v>
      </c>
      <c r="H2246" s="169">
        <v>100</v>
      </c>
      <c r="I2246" s="170">
        <v>1</v>
      </c>
      <c r="J2246" s="171">
        <v>1</v>
      </c>
      <c r="K2246" s="233">
        <v>1588.89</v>
      </c>
      <c r="L2246" s="234">
        <v>320</v>
      </c>
    </row>
    <row r="2247" spans="1:12">
      <c r="A2247" s="229">
        <v>36</v>
      </c>
      <c r="B2247" s="230" t="s">
        <v>1514</v>
      </c>
      <c r="C2247" s="230" t="s">
        <v>1516</v>
      </c>
      <c r="D2247" s="231">
        <v>27016</v>
      </c>
      <c r="E2247" s="232">
        <v>4</v>
      </c>
      <c r="F2247" s="232">
        <v>23</v>
      </c>
      <c r="G2247" s="168">
        <v>395</v>
      </c>
      <c r="H2247" s="169">
        <v>82</v>
      </c>
      <c r="I2247" s="170">
        <v>1</v>
      </c>
      <c r="J2247" s="171">
        <v>5</v>
      </c>
      <c r="K2247" s="233">
        <v>7963.75</v>
      </c>
      <c r="L2247" s="234">
        <v>1727</v>
      </c>
    </row>
    <row r="2248" spans="1:12">
      <c r="A2248" s="229">
        <v>37</v>
      </c>
      <c r="B2248" s="230" t="s">
        <v>1518</v>
      </c>
      <c r="C2248" s="230" t="s">
        <v>1516</v>
      </c>
      <c r="D2248" s="231">
        <v>24135</v>
      </c>
      <c r="E2248" s="232">
        <v>3</v>
      </c>
      <c r="F2248" s="232">
        <v>15</v>
      </c>
      <c r="G2248" s="168">
        <v>334</v>
      </c>
      <c r="H2248" s="169">
        <v>84</v>
      </c>
      <c r="I2248" s="170">
        <v>1</v>
      </c>
      <c r="J2248" s="171">
        <v>4</v>
      </c>
      <c r="K2248" s="233">
        <v>4506.75</v>
      </c>
      <c r="L2248" s="234">
        <v>995</v>
      </c>
    </row>
    <row r="2249" spans="1:12">
      <c r="A2249" s="229">
        <v>38</v>
      </c>
      <c r="B2249" s="230" t="s">
        <v>1227</v>
      </c>
      <c r="C2249" s="230" t="s">
        <v>1230</v>
      </c>
      <c r="D2249" s="231">
        <v>43363</v>
      </c>
      <c r="E2249" s="232">
        <v>12</v>
      </c>
      <c r="F2249" s="232">
        <v>79</v>
      </c>
      <c r="G2249" s="168">
        <v>322.60000000000002</v>
      </c>
      <c r="H2249" s="169">
        <v>56</v>
      </c>
      <c r="I2249" s="170">
        <v>1</v>
      </c>
      <c r="J2249" s="171">
        <v>2</v>
      </c>
      <c r="K2249" s="233">
        <v>43089.800000000097</v>
      </c>
      <c r="L2249" s="234">
        <v>8135</v>
      </c>
    </row>
    <row r="2250" spans="1:12">
      <c r="A2250" s="187">
        <v>39</v>
      </c>
      <c r="B2250" s="188" t="s">
        <v>1367</v>
      </c>
      <c r="C2250" s="188" t="s">
        <v>28</v>
      </c>
      <c r="D2250" s="189">
        <v>43440</v>
      </c>
      <c r="E2250" s="190">
        <v>1</v>
      </c>
      <c r="F2250" s="190">
        <v>6</v>
      </c>
      <c r="G2250" s="168">
        <v>196.5</v>
      </c>
      <c r="H2250" s="169">
        <v>41</v>
      </c>
      <c r="I2250" s="170">
        <v>1</v>
      </c>
      <c r="J2250" s="171">
        <v>1</v>
      </c>
      <c r="K2250" s="191">
        <v>1204.5</v>
      </c>
      <c r="L2250" s="192">
        <v>393</v>
      </c>
    </row>
    <row r="2251" spans="1:12">
      <c r="A2251" s="229">
        <v>40</v>
      </c>
      <c r="B2251" s="230" t="s">
        <v>1399</v>
      </c>
      <c r="C2251" s="230" t="s">
        <v>1401</v>
      </c>
      <c r="D2251" s="231">
        <v>43412</v>
      </c>
      <c r="E2251" s="232">
        <v>5</v>
      </c>
      <c r="F2251" s="232">
        <v>29</v>
      </c>
      <c r="G2251" s="168">
        <v>176</v>
      </c>
      <c r="H2251" s="169">
        <v>46</v>
      </c>
      <c r="I2251" s="170">
        <v>1</v>
      </c>
      <c r="J2251" s="171">
        <v>1</v>
      </c>
      <c r="K2251" s="233">
        <v>11208.24</v>
      </c>
      <c r="L2251" s="234">
        <v>2170</v>
      </c>
    </row>
    <row r="2252" spans="1:12">
      <c r="A2252" s="175"/>
      <c r="B2252" s="177"/>
      <c r="C2252" s="177" t="s">
        <v>127</v>
      </c>
      <c r="D2252" s="173" t="s">
        <v>127</v>
      </c>
      <c r="E2252" s="174" t="s">
        <v>127</v>
      </c>
      <c r="F2252" s="175" t="s">
        <v>127</v>
      </c>
      <c r="G2252" s="176" t="s">
        <v>127</v>
      </c>
      <c r="H2252" s="175" t="s">
        <v>127</v>
      </c>
      <c r="I2252" s="177" t="s">
        <v>127</v>
      </c>
      <c r="J2252" s="178" t="s">
        <v>127</v>
      </c>
      <c r="K2252" s="174" t="s">
        <v>127</v>
      </c>
      <c r="L2252" s="175" t="s">
        <v>127</v>
      </c>
    </row>
    <row r="2253" spans="1:12">
      <c r="A2253" s="561" t="s">
        <v>1520</v>
      </c>
      <c r="B2253" s="561"/>
      <c r="C2253" s="172"/>
      <c r="D2253" s="173"/>
      <c r="E2253" s="174"/>
      <c r="F2253" s="175"/>
      <c r="G2253" s="176"/>
      <c r="H2253" s="175"/>
      <c r="I2253" s="177"/>
      <c r="J2253" s="41"/>
      <c r="K2253" s="174"/>
      <c r="L2253" s="175"/>
    </row>
    <row r="2254" spans="1:12" ht="15.75">
      <c r="A2254" s="560" t="s">
        <v>1551</v>
      </c>
      <c r="B2254" s="560"/>
      <c r="C2254" s="560"/>
      <c r="D2254" s="560"/>
      <c r="E2254" s="560"/>
      <c r="F2254" s="560"/>
      <c r="G2254" s="560"/>
      <c r="H2254" s="560"/>
      <c r="I2254" s="560"/>
      <c r="J2254" s="560"/>
      <c r="K2254" s="560"/>
      <c r="L2254" s="560"/>
    </row>
    <row r="2255" spans="1:12" ht="15">
      <c r="A2255" s="165"/>
      <c r="B2255" s="165"/>
      <c r="C2255" s="165"/>
      <c r="D2255" s="165"/>
      <c r="E2255" s="166"/>
      <c r="F2255" s="166"/>
      <c r="G2255" s="166"/>
      <c r="H2255" s="166"/>
      <c r="I2255" s="165"/>
      <c r="J2255" s="167"/>
      <c r="K2255" s="165"/>
      <c r="L2255" s="165"/>
    </row>
    <row r="2256" spans="1:12">
      <c r="A2256" s="562" t="s">
        <v>250</v>
      </c>
      <c r="B2256" s="562"/>
      <c r="C2256" s="562"/>
      <c r="D2256" s="562"/>
      <c r="E2256" s="563" t="s">
        <v>14</v>
      </c>
      <c r="F2256" s="563"/>
      <c r="G2256" s="564" t="s">
        <v>982</v>
      </c>
      <c r="H2256" s="564"/>
      <c r="I2256" s="564"/>
      <c r="J2256" s="564"/>
      <c r="K2256" s="565" t="s">
        <v>248</v>
      </c>
      <c r="L2256" s="565"/>
    </row>
    <row r="2257" spans="1:12" ht="24">
      <c r="A2257" s="545" t="s">
        <v>9</v>
      </c>
      <c r="B2257" s="148" t="s">
        <v>246</v>
      </c>
      <c r="C2257" s="148" t="s">
        <v>247</v>
      </c>
      <c r="D2257" s="235" t="s">
        <v>16</v>
      </c>
      <c r="E2257" s="546" t="s">
        <v>18</v>
      </c>
      <c r="F2257" s="546" t="s">
        <v>17</v>
      </c>
      <c r="G2257" s="151" t="s">
        <v>19</v>
      </c>
      <c r="H2257" s="152" t="s">
        <v>4</v>
      </c>
      <c r="I2257" s="236" t="s">
        <v>8</v>
      </c>
      <c r="J2257" s="154" t="s">
        <v>20</v>
      </c>
      <c r="K2257" s="547" t="s">
        <v>19</v>
      </c>
      <c r="L2257" s="545" t="s">
        <v>4</v>
      </c>
    </row>
    <row r="2258" spans="1:12">
      <c r="A2258" s="187">
        <v>1</v>
      </c>
      <c r="B2258" s="188" t="s">
        <v>1527</v>
      </c>
      <c r="C2258" s="188" t="s">
        <v>489</v>
      </c>
      <c r="D2258" s="189">
        <v>43447</v>
      </c>
      <c r="E2258" s="190">
        <v>1</v>
      </c>
      <c r="F2258" s="190">
        <v>4</v>
      </c>
      <c r="G2258" s="168">
        <v>442991.65000000101</v>
      </c>
      <c r="H2258" s="169">
        <v>74162</v>
      </c>
      <c r="I2258" s="170">
        <v>117</v>
      </c>
      <c r="J2258" s="171">
        <v>1266</v>
      </c>
      <c r="K2258" s="191">
        <v>442991.650000002</v>
      </c>
      <c r="L2258" s="192">
        <v>74162</v>
      </c>
    </row>
    <row r="2259" spans="1:12">
      <c r="A2259" s="229">
        <v>2</v>
      </c>
      <c r="B2259" s="230" t="s">
        <v>1440</v>
      </c>
      <c r="C2259" s="230" t="s">
        <v>133</v>
      </c>
      <c r="D2259" s="231">
        <v>43426</v>
      </c>
      <c r="E2259" s="232">
        <v>4</v>
      </c>
      <c r="F2259" s="232">
        <v>25</v>
      </c>
      <c r="G2259" s="168">
        <v>189736.53</v>
      </c>
      <c r="H2259" s="169">
        <v>40033</v>
      </c>
      <c r="I2259" s="170">
        <v>182</v>
      </c>
      <c r="J2259" s="171">
        <v>796</v>
      </c>
      <c r="K2259" s="233">
        <v>809146.89000000095</v>
      </c>
      <c r="L2259" s="234">
        <v>162969</v>
      </c>
    </row>
    <row r="2260" spans="1:12">
      <c r="A2260" s="229">
        <v>3</v>
      </c>
      <c r="B2260" s="230" t="s">
        <v>1469</v>
      </c>
      <c r="C2260" s="230" t="s">
        <v>28</v>
      </c>
      <c r="D2260" s="231">
        <v>43433</v>
      </c>
      <c r="E2260" s="232">
        <v>3</v>
      </c>
      <c r="F2260" s="232">
        <v>18</v>
      </c>
      <c r="G2260" s="168">
        <v>128098.83</v>
      </c>
      <c r="H2260" s="169">
        <v>25501</v>
      </c>
      <c r="I2260" s="170">
        <v>109</v>
      </c>
      <c r="J2260" s="171">
        <v>675</v>
      </c>
      <c r="K2260" s="233">
        <v>513008.50000000099</v>
      </c>
      <c r="L2260" s="234">
        <v>99978</v>
      </c>
    </row>
    <row r="2261" spans="1:12">
      <c r="A2261" s="187">
        <v>4</v>
      </c>
      <c r="B2261" s="188" t="s">
        <v>1528</v>
      </c>
      <c r="C2261" s="188" t="s">
        <v>28</v>
      </c>
      <c r="D2261" s="189">
        <v>43447</v>
      </c>
      <c r="E2261" s="190">
        <v>1</v>
      </c>
      <c r="F2261" s="190">
        <v>4</v>
      </c>
      <c r="G2261" s="168">
        <v>72316.549999999901</v>
      </c>
      <c r="H2261" s="169">
        <v>13595</v>
      </c>
      <c r="I2261" s="170">
        <v>83</v>
      </c>
      <c r="J2261" s="171">
        <v>754</v>
      </c>
      <c r="K2261" s="191">
        <v>72316.549999999799</v>
      </c>
      <c r="L2261" s="192">
        <v>13595</v>
      </c>
    </row>
    <row r="2262" spans="1:12">
      <c r="A2262" s="229">
        <v>5</v>
      </c>
      <c r="B2262" s="230" t="s">
        <v>1349</v>
      </c>
      <c r="C2262" s="230" t="s">
        <v>29</v>
      </c>
      <c r="D2262" s="231">
        <v>43404</v>
      </c>
      <c r="E2262" s="232">
        <v>7</v>
      </c>
      <c r="F2262" s="232">
        <v>47</v>
      </c>
      <c r="G2262" s="168">
        <v>68003.3</v>
      </c>
      <c r="H2262" s="169">
        <v>12157</v>
      </c>
      <c r="I2262" s="170">
        <v>51</v>
      </c>
      <c r="J2262" s="171">
        <v>404</v>
      </c>
      <c r="K2262" s="233">
        <v>2375316.4799999902</v>
      </c>
      <c r="L2262" s="234">
        <v>420258</v>
      </c>
    </row>
    <row r="2263" spans="1:12">
      <c r="A2263" s="229">
        <v>6</v>
      </c>
      <c r="B2263" s="230" t="s">
        <v>1491</v>
      </c>
      <c r="C2263" s="230" t="s">
        <v>1494</v>
      </c>
      <c r="D2263" s="231">
        <v>43440</v>
      </c>
      <c r="E2263" s="232">
        <v>2</v>
      </c>
      <c r="F2263" s="232">
        <v>11</v>
      </c>
      <c r="G2263" s="168">
        <v>62462.49</v>
      </c>
      <c r="H2263" s="169">
        <v>11351</v>
      </c>
      <c r="I2263" s="170">
        <v>70</v>
      </c>
      <c r="J2263" s="171">
        <v>649</v>
      </c>
      <c r="K2263" s="233">
        <v>236887.100000001</v>
      </c>
      <c r="L2263" s="234">
        <v>41478</v>
      </c>
    </row>
    <row r="2264" spans="1:12">
      <c r="A2264" s="229">
        <v>7</v>
      </c>
      <c r="B2264" s="230" t="s">
        <v>1472</v>
      </c>
      <c r="C2264" s="230" t="s">
        <v>28</v>
      </c>
      <c r="D2264" s="231">
        <v>43433</v>
      </c>
      <c r="E2264" s="232">
        <v>3</v>
      </c>
      <c r="F2264" s="232">
        <v>18</v>
      </c>
      <c r="G2264" s="168">
        <v>39204.36</v>
      </c>
      <c r="H2264" s="169">
        <v>7244</v>
      </c>
      <c r="I2264" s="170">
        <v>62</v>
      </c>
      <c r="J2264" s="171">
        <v>449</v>
      </c>
      <c r="K2264" s="233">
        <v>325890.86</v>
      </c>
      <c r="L2264" s="234">
        <v>59834</v>
      </c>
    </row>
    <row r="2265" spans="1:12">
      <c r="A2265" s="229">
        <v>8</v>
      </c>
      <c r="B2265" s="230" t="s">
        <v>1407</v>
      </c>
      <c r="C2265" s="230" t="s">
        <v>29</v>
      </c>
      <c r="D2265" s="231">
        <v>43419</v>
      </c>
      <c r="E2265" s="232">
        <v>5</v>
      </c>
      <c r="F2265" s="232">
        <v>32</v>
      </c>
      <c r="G2265" s="168">
        <v>37511.51</v>
      </c>
      <c r="H2265" s="169">
        <v>6998</v>
      </c>
      <c r="I2265" s="170">
        <v>51</v>
      </c>
      <c r="J2265" s="171">
        <v>319</v>
      </c>
      <c r="K2265" s="233">
        <v>1546090.4099999701</v>
      </c>
      <c r="L2265" s="234">
        <v>269754</v>
      </c>
    </row>
    <row r="2266" spans="1:12">
      <c r="A2266" s="229">
        <v>9</v>
      </c>
      <c r="B2266" s="230" t="s">
        <v>1496</v>
      </c>
      <c r="C2266" s="230" t="s">
        <v>31</v>
      </c>
      <c r="D2266" s="231">
        <v>43440</v>
      </c>
      <c r="E2266" s="232">
        <v>2</v>
      </c>
      <c r="F2266" s="232">
        <v>11</v>
      </c>
      <c r="G2266" s="168">
        <v>35193.040000000001</v>
      </c>
      <c r="H2266" s="169">
        <v>6358</v>
      </c>
      <c r="I2266" s="170">
        <v>65</v>
      </c>
      <c r="J2266" s="171">
        <v>400</v>
      </c>
      <c r="K2266" s="233">
        <v>127916.64</v>
      </c>
      <c r="L2266" s="234">
        <v>24416</v>
      </c>
    </row>
    <row r="2267" spans="1:12">
      <c r="A2267" s="229">
        <v>10</v>
      </c>
      <c r="B2267" s="230" t="s">
        <v>1285</v>
      </c>
      <c r="C2267" s="230" t="s">
        <v>28</v>
      </c>
      <c r="D2267" s="231">
        <v>43384</v>
      </c>
      <c r="E2267" s="232">
        <v>10</v>
      </c>
      <c r="F2267" s="232">
        <v>67</v>
      </c>
      <c r="G2267" s="168">
        <v>31115.119999999999</v>
      </c>
      <c r="H2267" s="169">
        <v>5590</v>
      </c>
      <c r="I2267" s="170">
        <v>28</v>
      </c>
      <c r="J2267" s="171">
        <v>192</v>
      </c>
      <c r="K2267" s="233">
        <v>1701465.31999998</v>
      </c>
      <c r="L2267" s="234">
        <v>337670</v>
      </c>
    </row>
    <row r="2268" spans="1:12">
      <c r="A2268" s="187">
        <v>11</v>
      </c>
      <c r="B2268" s="188" t="s">
        <v>1531</v>
      </c>
      <c r="C2268" s="188" t="s">
        <v>29</v>
      </c>
      <c r="D2268" s="189">
        <v>43447</v>
      </c>
      <c r="E2268" s="190">
        <v>1</v>
      </c>
      <c r="F2268" s="190">
        <v>4</v>
      </c>
      <c r="G2268" s="168">
        <v>28673.11</v>
      </c>
      <c r="H2268" s="169">
        <v>5249</v>
      </c>
      <c r="I2268" s="170">
        <v>19</v>
      </c>
      <c r="J2268" s="171">
        <v>234</v>
      </c>
      <c r="K2268" s="191">
        <v>28673.11</v>
      </c>
      <c r="L2268" s="192">
        <v>5249</v>
      </c>
    </row>
    <row r="2269" spans="1:12">
      <c r="A2269" s="229">
        <v>12</v>
      </c>
      <c r="B2269" s="230" t="s">
        <v>1497</v>
      </c>
      <c r="C2269" s="230" t="s">
        <v>134</v>
      </c>
      <c r="D2269" s="231">
        <v>43440</v>
      </c>
      <c r="E2269" s="232">
        <v>2</v>
      </c>
      <c r="F2269" s="232">
        <v>11</v>
      </c>
      <c r="G2269" s="168">
        <v>25545</v>
      </c>
      <c r="H2269" s="169">
        <v>5247</v>
      </c>
      <c r="I2269" s="170">
        <v>51</v>
      </c>
      <c r="J2269" s="171">
        <v>208</v>
      </c>
      <c r="K2269" s="233">
        <v>56659.32</v>
      </c>
      <c r="L2269" s="234">
        <v>11447</v>
      </c>
    </row>
    <row r="2270" spans="1:12">
      <c r="A2270" s="187">
        <v>13</v>
      </c>
      <c r="B2270" s="188" t="s">
        <v>1533</v>
      </c>
      <c r="C2270" s="188" t="s">
        <v>28</v>
      </c>
      <c r="D2270" s="189">
        <v>43447</v>
      </c>
      <c r="E2270" s="190">
        <v>1</v>
      </c>
      <c r="F2270" s="190">
        <v>4</v>
      </c>
      <c r="G2270" s="168">
        <v>10600.01</v>
      </c>
      <c r="H2270" s="169">
        <v>1914</v>
      </c>
      <c r="I2270" s="170">
        <v>13</v>
      </c>
      <c r="J2270" s="171">
        <v>173</v>
      </c>
      <c r="K2270" s="191">
        <v>10600.01</v>
      </c>
      <c r="L2270" s="192">
        <v>1914</v>
      </c>
    </row>
    <row r="2271" spans="1:12">
      <c r="A2271" s="229">
        <v>14</v>
      </c>
      <c r="B2271" s="230" t="s">
        <v>1414</v>
      </c>
      <c r="C2271" s="230" t="s">
        <v>29</v>
      </c>
      <c r="D2271" s="231">
        <v>43419</v>
      </c>
      <c r="E2271" s="232">
        <v>5</v>
      </c>
      <c r="F2271" s="232">
        <v>32</v>
      </c>
      <c r="G2271" s="168">
        <v>6719.43</v>
      </c>
      <c r="H2271" s="169">
        <v>1246</v>
      </c>
      <c r="I2271" s="170">
        <v>11</v>
      </c>
      <c r="J2271" s="171">
        <v>71</v>
      </c>
      <c r="K2271" s="233">
        <v>354190.25000000099</v>
      </c>
      <c r="L2271" s="234">
        <v>65436</v>
      </c>
    </row>
    <row r="2272" spans="1:12">
      <c r="A2272" s="229">
        <v>15</v>
      </c>
      <c r="B2272" s="230" t="s">
        <v>1462</v>
      </c>
      <c r="C2272" s="230" t="s">
        <v>28</v>
      </c>
      <c r="D2272" s="231">
        <v>43433</v>
      </c>
      <c r="E2272" s="232">
        <v>3</v>
      </c>
      <c r="F2272" s="232">
        <v>18</v>
      </c>
      <c r="G2272" s="168">
        <v>4955.29</v>
      </c>
      <c r="H2272" s="169">
        <v>880</v>
      </c>
      <c r="I2272" s="170">
        <v>8</v>
      </c>
      <c r="J2272" s="171">
        <v>52</v>
      </c>
      <c r="K2272" s="233">
        <v>53655.29</v>
      </c>
      <c r="L2272" s="234">
        <v>10102</v>
      </c>
    </row>
    <row r="2273" spans="1:12">
      <c r="A2273" s="229">
        <v>16</v>
      </c>
      <c r="B2273" s="230" t="s">
        <v>1500</v>
      </c>
      <c r="C2273" s="230" t="s">
        <v>28</v>
      </c>
      <c r="D2273" s="231">
        <v>43440</v>
      </c>
      <c r="E2273" s="232">
        <v>2</v>
      </c>
      <c r="F2273" s="232">
        <v>11</v>
      </c>
      <c r="G2273" s="168">
        <v>3900.59</v>
      </c>
      <c r="H2273" s="169">
        <v>735</v>
      </c>
      <c r="I2273" s="170">
        <v>9</v>
      </c>
      <c r="J2273" s="171">
        <v>65</v>
      </c>
      <c r="K2273" s="233">
        <v>15417.42</v>
      </c>
      <c r="L2273" s="234">
        <v>2929</v>
      </c>
    </row>
    <row r="2274" spans="1:12">
      <c r="A2274" s="229">
        <v>17</v>
      </c>
      <c r="B2274" s="230" t="s">
        <v>1351</v>
      </c>
      <c r="C2274" s="230" t="s">
        <v>28</v>
      </c>
      <c r="D2274" s="231">
        <v>43404</v>
      </c>
      <c r="E2274" s="232">
        <v>7</v>
      </c>
      <c r="F2274" s="232">
        <v>47</v>
      </c>
      <c r="G2274" s="168">
        <v>3289.24</v>
      </c>
      <c r="H2274" s="169">
        <v>680</v>
      </c>
      <c r="I2274" s="170">
        <v>14</v>
      </c>
      <c r="J2274" s="171">
        <v>25</v>
      </c>
      <c r="K2274" s="233">
        <v>589557.74</v>
      </c>
      <c r="L2274" s="234">
        <v>115190</v>
      </c>
    </row>
    <row r="2275" spans="1:12">
      <c r="A2275" s="229">
        <v>18</v>
      </c>
      <c r="B2275" s="230" t="s">
        <v>1451</v>
      </c>
      <c r="C2275" s="230" t="s">
        <v>526</v>
      </c>
      <c r="D2275" s="231">
        <v>43426</v>
      </c>
      <c r="E2275" s="232">
        <v>4</v>
      </c>
      <c r="F2275" s="232">
        <v>25</v>
      </c>
      <c r="G2275" s="168">
        <v>2566.85</v>
      </c>
      <c r="H2275" s="169">
        <v>452</v>
      </c>
      <c r="I2275" s="170">
        <v>5</v>
      </c>
      <c r="J2275" s="171">
        <v>23</v>
      </c>
      <c r="K2275" s="233">
        <v>28482.34</v>
      </c>
      <c r="L2275" s="234">
        <v>5573</v>
      </c>
    </row>
    <row r="2276" spans="1:12">
      <c r="A2276" s="229">
        <v>19</v>
      </c>
      <c r="B2276" s="230" t="s">
        <v>1536</v>
      </c>
      <c r="C2276" s="230" t="s">
        <v>28</v>
      </c>
      <c r="D2276" s="231">
        <v>43454</v>
      </c>
      <c r="E2276" s="232">
        <v>0</v>
      </c>
      <c r="F2276" s="232">
        <v>0</v>
      </c>
      <c r="G2276" s="168">
        <v>2201.17</v>
      </c>
      <c r="H2276" s="169">
        <v>394</v>
      </c>
      <c r="I2276" s="170">
        <v>22</v>
      </c>
      <c r="J2276" s="171">
        <v>22</v>
      </c>
      <c r="K2276" s="233">
        <v>2201.17</v>
      </c>
      <c r="L2276" s="234">
        <v>394</v>
      </c>
    </row>
    <row r="2277" spans="1:12">
      <c r="A2277" s="229">
        <v>20</v>
      </c>
      <c r="B2277" s="230" t="s">
        <v>1375</v>
      </c>
      <c r="C2277" s="230" t="s">
        <v>1322</v>
      </c>
      <c r="D2277" s="231">
        <v>43391</v>
      </c>
      <c r="E2277" s="232">
        <v>7</v>
      </c>
      <c r="F2277" s="232">
        <v>48</v>
      </c>
      <c r="G2277" s="168">
        <v>1880.5</v>
      </c>
      <c r="H2277" s="169">
        <v>483</v>
      </c>
      <c r="I2277" s="170">
        <v>6</v>
      </c>
      <c r="J2277" s="171">
        <v>6</v>
      </c>
      <c r="K2277" s="233">
        <v>84091.919999999795</v>
      </c>
      <c r="L2277" s="234">
        <v>18787</v>
      </c>
    </row>
    <row r="2278" spans="1:12">
      <c r="A2278" s="229">
        <v>21</v>
      </c>
      <c r="B2278" s="230" t="s">
        <v>1503</v>
      </c>
      <c r="C2278" s="230" t="s">
        <v>28</v>
      </c>
      <c r="D2278" s="231">
        <v>43440</v>
      </c>
      <c r="E2278" s="232">
        <v>2</v>
      </c>
      <c r="F2278" s="232">
        <v>11</v>
      </c>
      <c r="G2278" s="168">
        <v>1839.64</v>
      </c>
      <c r="H2278" s="169">
        <v>348</v>
      </c>
      <c r="I2278" s="170">
        <v>17</v>
      </c>
      <c r="J2278" s="171">
        <v>55</v>
      </c>
      <c r="K2278" s="233">
        <v>8813.07</v>
      </c>
      <c r="L2278" s="234">
        <v>1673</v>
      </c>
    </row>
    <row r="2279" spans="1:12">
      <c r="A2279" s="187">
        <v>22</v>
      </c>
      <c r="B2279" s="188" t="s">
        <v>1539</v>
      </c>
      <c r="C2279" s="188" t="s">
        <v>1542</v>
      </c>
      <c r="D2279" s="189">
        <v>43447</v>
      </c>
      <c r="E2279" s="190">
        <v>1</v>
      </c>
      <c r="F2279" s="190">
        <v>4</v>
      </c>
      <c r="G2279" s="168">
        <v>1703.7</v>
      </c>
      <c r="H2279" s="169">
        <v>407</v>
      </c>
      <c r="I2279" s="170">
        <v>7</v>
      </c>
      <c r="J2279" s="171">
        <v>33</v>
      </c>
      <c r="K2279" s="191">
        <v>1703.7</v>
      </c>
      <c r="L2279" s="192">
        <v>407</v>
      </c>
    </row>
    <row r="2280" spans="1:12">
      <c r="A2280" s="229">
        <v>23</v>
      </c>
      <c r="B2280" s="230" t="s">
        <v>1505</v>
      </c>
      <c r="C2280" s="230" t="s">
        <v>372</v>
      </c>
      <c r="D2280" s="231">
        <v>43440</v>
      </c>
      <c r="E2280" s="232">
        <v>2</v>
      </c>
      <c r="F2280" s="232">
        <v>11</v>
      </c>
      <c r="G2280" s="168">
        <v>1657.39</v>
      </c>
      <c r="H2280" s="169">
        <v>297</v>
      </c>
      <c r="I2280" s="170">
        <v>8</v>
      </c>
      <c r="J2280" s="171">
        <v>33</v>
      </c>
      <c r="K2280" s="233">
        <v>8087.32</v>
      </c>
      <c r="L2280" s="234">
        <v>1602</v>
      </c>
    </row>
    <row r="2281" spans="1:12">
      <c r="A2281" s="229">
        <v>24</v>
      </c>
      <c r="B2281" s="230" t="s">
        <v>1316</v>
      </c>
      <c r="C2281" s="230" t="s">
        <v>1318</v>
      </c>
      <c r="D2281" s="231">
        <v>43391</v>
      </c>
      <c r="E2281" s="232">
        <v>8</v>
      </c>
      <c r="F2281" s="232">
        <v>53</v>
      </c>
      <c r="G2281" s="168">
        <v>1271</v>
      </c>
      <c r="H2281" s="169">
        <v>383</v>
      </c>
      <c r="I2281" s="170">
        <v>4</v>
      </c>
      <c r="J2281" s="171">
        <v>5</v>
      </c>
      <c r="K2281" s="233">
        <v>184677.98</v>
      </c>
      <c r="L2281" s="234">
        <v>46621</v>
      </c>
    </row>
    <row r="2282" spans="1:12">
      <c r="A2282" s="229">
        <v>25</v>
      </c>
      <c r="B2282" s="230" t="s">
        <v>1262</v>
      </c>
      <c r="C2282" s="230" t="s">
        <v>444</v>
      </c>
      <c r="D2282" s="231">
        <v>43377</v>
      </c>
      <c r="E2282" s="232">
        <v>11</v>
      </c>
      <c r="F2282" s="232">
        <v>74</v>
      </c>
      <c r="G2282" s="168">
        <v>1256.67</v>
      </c>
      <c r="H2282" s="169">
        <v>239</v>
      </c>
      <c r="I2282" s="170">
        <v>2</v>
      </c>
      <c r="J2282" s="171">
        <v>13</v>
      </c>
      <c r="K2282" s="233">
        <v>1601067.9599999799</v>
      </c>
      <c r="L2282" s="234">
        <v>322184</v>
      </c>
    </row>
    <row r="2283" spans="1:12">
      <c r="A2283" s="229">
        <v>26</v>
      </c>
      <c r="B2283" s="230" t="s">
        <v>1446</v>
      </c>
      <c r="C2283" s="230" t="s">
        <v>28</v>
      </c>
      <c r="D2283" s="231">
        <v>43426</v>
      </c>
      <c r="E2283" s="232">
        <v>4</v>
      </c>
      <c r="F2283" s="232">
        <v>24</v>
      </c>
      <c r="G2283" s="168">
        <v>1104.48</v>
      </c>
      <c r="H2283" s="169">
        <v>187</v>
      </c>
      <c r="I2283" s="170">
        <v>2</v>
      </c>
      <c r="J2283" s="171">
        <v>11</v>
      </c>
      <c r="K2283" s="233">
        <v>43475.450000000099</v>
      </c>
      <c r="L2283" s="234">
        <v>7934</v>
      </c>
    </row>
    <row r="2284" spans="1:12">
      <c r="A2284" s="229">
        <v>27</v>
      </c>
      <c r="B2284" s="230" t="s">
        <v>1509</v>
      </c>
      <c r="C2284" s="230" t="s">
        <v>341</v>
      </c>
      <c r="D2284" s="231">
        <v>43440</v>
      </c>
      <c r="E2284" s="232">
        <v>2</v>
      </c>
      <c r="F2284" s="232">
        <v>11</v>
      </c>
      <c r="G2284" s="168">
        <v>1050.5</v>
      </c>
      <c r="H2284" s="169">
        <v>202</v>
      </c>
      <c r="I2284" s="170">
        <v>3</v>
      </c>
      <c r="J2284" s="171">
        <v>12</v>
      </c>
      <c r="K2284" s="233">
        <v>4302</v>
      </c>
      <c r="L2284" s="234">
        <v>837</v>
      </c>
    </row>
    <row r="2285" spans="1:12">
      <c r="A2285" s="229">
        <v>28</v>
      </c>
      <c r="B2285" s="230" t="s">
        <v>1443</v>
      </c>
      <c r="C2285" s="230" t="s">
        <v>29</v>
      </c>
      <c r="D2285" s="231">
        <v>43426</v>
      </c>
      <c r="E2285" s="232">
        <v>4</v>
      </c>
      <c r="F2285" s="232">
        <v>25</v>
      </c>
      <c r="G2285" s="168">
        <v>986.1</v>
      </c>
      <c r="H2285" s="169">
        <v>190</v>
      </c>
      <c r="I2285" s="170">
        <v>4</v>
      </c>
      <c r="J2285" s="171">
        <v>14</v>
      </c>
      <c r="K2285" s="233">
        <v>47865.64</v>
      </c>
      <c r="L2285" s="234">
        <v>8813</v>
      </c>
    </row>
    <row r="2286" spans="1:12">
      <c r="A2286" s="229">
        <v>29</v>
      </c>
      <c r="B2286" s="230" t="s">
        <v>662</v>
      </c>
      <c r="C2286" s="230" t="s">
        <v>133</v>
      </c>
      <c r="D2286" s="231">
        <v>43230</v>
      </c>
      <c r="E2286" s="232">
        <v>18</v>
      </c>
      <c r="F2286" s="232">
        <v>121</v>
      </c>
      <c r="G2286" s="168">
        <v>630.79999999999995</v>
      </c>
      <c r="H2286" s="169">
        <v>166</v>
      </c>
      <c r="I2286" s="170">
        <v>2</v>
      </c>
      <c r="J2286" s="171">
        <v>2</v>
      </c>
      <c r="K2286" s="233">
        <v>250722.16</v>
      </c>
      <c r="L2286" s="234">
        <v>51130</v>
      </c>
    </row>
    <row r="2287" spans="1:12">
      <c r="A2287" s="229">
        <v>30</v>
      </c>
      <c r="B2287" s="230" t="s">
        <v>1508</v>
      </c>
      <c r="C2287" s="230" t="s">
        <v>28</v>
      </c>
      <c r="D2287" s="231">
        <v>43440</v>
      </c>
      <c r="E2287" s="232">
        <v>2</v>
      </c>
      <c r="F2287" s="232">
        <v>11</v>
      </c>
      <c r="G2287" s="168">
        <v>604.6</v>
      </c>
      <c r="H2287" s="169">
        <v>118</v>
      </c>
      <c r="I2287" s="170">
        <v>3</v>
      </c>
      <c r="J2287" s="171">
        <v>17</v>
      </c>
      <c r="K2287" s="233">
        <v>1965.31</v>
      </c>
      <c r="L2287" s="234">
        <v>385</v>
      </c>
    </row>
    <row r="2288" spans="1:12">
      <c r="A2288" s="229">
        <v>31</v>
      </c>
      <c r="B2288" s="230" t="s">
        <v>1544</v>
      </c>
      <c r="C2288" s="230" t="s">
        <v>1545</v>
      </c>
      <c r="D2288" s="231">
        <v>30462</v>
      </c>
      <c r="E2288" s="232">
        <v>4</v>
      </c>
      <c r="F2288" s="232">
        <v>24</v>
      </c>
      <c r="G2288" s="168">
        <v>543</v>
      </c>
      <c r="H2288" s="169">
        <v>107</v>
      </c>
      <c r="I2288" s="170">
        <v>1</v>
      </c>
      <c r="J2288" s="171">
        <v>3</v>
      </c>
      <c r="K2288" s="233">
        <v>11027.2</v>
      </c>
      <c r="L2288" s="234">
        <v>2323</v>
      </c>
    </row>
    <row r="2289" spans="1:12">
      <c r="A2289" s="229">
        <v>32</v>
      </c>
      <c r="B2289" s="230" t="s">
        <v>1547</v>
      </c>
      <c r="C2289" s="230" t="s">
        <v>134</v>
      </c>
      <c r="D2289" s="231">
        <v>42481</v>
      </c>
      <c r="E2289" s="232">
        <v>11</v>
      </c>
      <c r="F2289" s="232">
        <v>76</v>
      </c>
      <c r="G2289" s="168">
        <v>455</v>
      </c>
      <c r="H2289" s="169">
        <v>130</v>
      </c>
      <c r="I2289" s="170">
        <v>1</v>
      </c>
      <c r="J2289" s="171">
        <v>1</v>
      </c>
      <c r="K2289" s="233">
        <v>187035.17</v>
      </c>
      <c r="L2289" s="234">
        <v>39989</v>
      </c>
    </row>
    <row r="2290" spans="1:12">
      <c r="A2290" s="229">
        <v>33</v>
      </c>
      <c r="B2290" s="230" t="s">
        <v>1548</v>
      </c>
      <c r="C2290" s="230" t="s">
        <v>1516</v>
      </c>
      <c r="D2290" s="231">
        <v>27789</v>
      </c>
      <c r="E2290" s="232">
        <v>3</v>
      </c>
      <c r="F2290" s="232">
        <v>18</v>
      </c>
      <c r="G2290" s="168">
        <v>445</v>
      </c>
      <c r="H2290" s="169">
        <v>87</v>
      </c>
      <c r="I2290" s="170">
        <v>1</v>
      </c>
      <c r="J2290" s="171">
        <v>3</v>
      </c>
      <c r="K2290" s="233">
        <v>8974.25</v>
      </c>
      <c r="L2290" s="234">
        <v>1854</v>
      </c>
    </row>
    <row r="2291" spans="1:12">
      <c r="A2291" s="229">
        <v>34</v>
      </c>
      <c r="B2291" s="230" t="s">
        <v>1482</v>
      </c>
      <c r="C2291" s="230" t="s">
        <v>1483</v>
      </c>
      <c r="D2291" s="231">
        <v>43433</v>
      </c>
      <c r="E2291" s="232">
        <v>3</v>
      </c>
      <c r="F2291" s="232">
        <v>16</v>
      </c>
      <c r="G2291" s="168">
        <v>401</v>
      </c>
      <c r="H2291" s="169">
        <v>84</v>
      </c>
      <c r="I2291" s="170">
        <v>1</v>
      </c>
      <c r="J2291" s="171">
        <v>7</v>
      </c>
      <c r="K2291" s="233">
        <v>2961.5</v>
      </c>
      <c r="L2291" s="234">
        <v>679</v>
      </c>
    </row>
    <row r="2292" spans="1:12">
      <c r="A2292" s="229">
        <v>35</v>
      </c>
      <c r="B2292" s="230" t="s">
        <v>1324</v>
      </c>
      <c r="C2292" s="230" t="s">
        <v>1326</v>
      </c>
      <c r="D2292" s="231">
        <v>43391</v>
      </c>
      <c r="E2292" s="232">
        <v>9</v>
      </c>
      <c r="F2292" s="232">
        <v>59</v>
      </c>
      <c r="G2292" s="168">
        <v>351.24</v>
      </c>
      <c r="H2292" s="169">
        <v>62</v>
      </c>
      <c r="I2292" s="170">
        <v>1</v>
      </c>
      <c r="J2292" s="171">
        <v>3</v>
      </c>
      <c r="K2292" s="233">
        <v>112887.15</v>
      </c>
      <c r="L2292" s="234">
        <v>23875</v>
      </c>
    </row>
    <row r="2293" spans="1:12">
      <c r="A2293" s="229">
        <v>36</v>
      </c>
      <c r="B2293" s="230" t="s">
        <v>1474</v>
      </c>
      <c r="C2293" s="230" t="s">
        <v>35</v>
      </c>
      <c r="D2293" s="231">
        <v>43433</v>
      </c>
      <c r="E2293" s="232">
        <v>3</v>
      </c>
      <c r="F2293" s="232">
        <v>17</v>
      </c>
      <c r="G2293" s="168">
        <v>348.4</v>
      </c>
      <c r="H2293" s="169">
        <v>61</v>
      </c>
      <c r="I2293" s="170">
        <v>2</v>
      </c>
      <c r="J2293" s="171">
        <v>7</v>
      </c>
      <c r="K2293" s="233">
        <v>14162.39</v>
      </c>
      <c r="L2293" s="234">
        <v>2583</v>
      </c>
    </row>
    <row r="2294" spans="1:12">
      <c r="A2294" s="229">
        <v>37</v>
      </c>
      <c r="B2294" s="230" t="s">
        <v>1549</v>
      </c>
      <c r="C2294" s="230" t="s">
        <v>1516</v>
      </c>
      <c r="D2294" s="231">
        <v>27459</v>
      </c>
      <c r="E2294" s="232">
        <v>2</v>
      </c>
      <c r="F2294" s="232">
        <v>12</v>
      </c>
      <c r="G2294" s="168">
        <v>296.5</v>
      </c>
      <c r="H2294" s="169">
        <v>64</v>
      </c>
      <c r="I2294" s="170">
        <v>1</v>
      </c>
      <c r="J2294" s="171">
        <v>3</v>
      </c>
      <c r="K2294" s="233">
        <v>5250.5</v>
      </c>
      <c r="L2294" s="234">
        <v>1150</v>
      </c>
    </row>
    <row r="2295" spans="1:12">
      <c r="A2295" s="229">
        <v>38</v>
      </c>
      <c r="B2295" s="230" t="s">
        <v>1450</v>
      </c>
      <c r="C2295" s="230" t="s">
        <v>828</v>
      </c>
      <c r="D2295" s="231">
        <v>43426</v>
      </c>
      <c r="E2295" s="232">
        <v>4</v>
      </c>
      <c r="F2295" s="232">
        <v>24</v>
      </c>
      <c r="G2295" s="168">
        <v>288.60000000000002</v>
      </c>
      <c r="H2295" s="169">
        <v>51</v>
      </c>
      <c r="I2295" s="170">
        <v>3</v>
      </c>
      <c r="J2295" s="171">
        <v>6</v>
      </c>
      <c r="K2295" s="233">
        <v>28542.62</v>
      </c>
      <c r="L2295" s="234">
        <v>5337</v>
      </c>
    </row>
    <row r="2296" spans="1:12">
      <c r="A2296" s="229">
        <v>39</v>
      </c>
      <c r="B2296" s="230" t="s">
        <v>1227</v>
      </c>
      <c r="C2296" s="230" t="s">
        <v>1230</v>
      </c>
      <c r="D2296" s="231">
        <v>43363</v>
      </c>
      <c r="E2296" s="232">
        <v>13</v>
      </c>
      <c r="F2296" s="232">
        <v>87</v>
      </c>
      <c r="G2296" s="168">
        <v>248.02</v>
      </c>
      <c r="H2296" s="169">
        <v>41</v>
      </c>
      <c r="I2296" s="170">
        <v>1</v>
      </c>
      <c r="J2296" s="171">
        <v>3</v>
      </c>
      <c r="K2296" s="233">
        <v>43725.9200000001</v>
      </c>
      <c r="L2296" s="234">
        <v>8247</v>
      </c>
    </row>
    <row r="2297" spans="1:12">
      <c r="A2297" s="229">
        <v>40</v>
      </c>
      <c r="B2297" s="230" t="s">
        <v>1550</v>
      </c>
      <c r="C2297" s="230" t="s">
        <v>1516</v>
      </c>
      <c r="D2297" s="231">
        <v>22282</v>
      </c>
      <c r="E2297" s="232">
        <v>3</v>
      </c>
      <c r="F2297" s="232">
        <v>17</v>
      </c>
      <c r="G2297" s="168">
        <v>245</v>
      </c>
      <c r="H2297" s="169">
        <v>52</v>
      </c>
      <c r="I2297" s="170">
        <v>1</v>
      </c>
      <c r="J2297" s="171">
        <v>3</v>
      </c>
      <c r="K2297" s="233">
        <v>4011.5</v>
      </c>
      <c r="L2297" s="234">
        <v>905</v>
      </c>
    </row>
    <row r="2298" spans="1:12">
      <c r="A2298" s="175"/>
      <c r="B2298" s="177"/>
      <c r="C2298" s="177" t="s">
        <v>127</v>
      </c>
      <c r="D2298" s="173" t="s">
        <v>127</v>
      </c>
      <c r="E2298" s="174" t="s">
        <v>127</v>
      </c>
      <c r="F2298" s="175" t="s">
        <v>127</v>
      </c>
      <c r="G2298" s="176" t="s">
        <v>127</v>
      </c>
      <c r="H2298" s="175" t="s">
        <v>127</v>
      </c>
      <c r="I2298" s="177" t="s">
        <v>127</v>
      </c>
      <c r="J2298" s="178" t="s">
        <v>127</v>
      </c>
      <c r="K2298" s="174" t="s">
        <v>127</v>
      </c>
      <c r="L2298" s="175" t="s">
        <v>127</v>
      </c>
    </row>
    <row r="2299" spans="1:12">
      <c r="A2299" s="561" t="s">
        <v>1552</v>
      </c>
      <c r="B2299" s="561"/>
      <c r="C2299" s="172"/>
      <c r="D2299" s="173"/>
      <c r="E2299" s="174"/>
      <c r="F2299" s="175"/>
      <c r="G2299" s="176"/>
      <c r="H2299" s="175"/>
      <c r="I2299" s="177"/>
      <c r="J2299" s="41"/>
      <c r="K2299" s="174"/>
      <c r="L2299" s="175"/>
    </row>
    <row r="2300" spans="1:12" ht="15.75">
      <c r="A2300" s="560" t="s">
        <v>1582</v>
      </c>
      <c r="B2300" s="560"/>
      <c r="C2300" s="560"/>
      <c r="D2300" s="560"/>
      <c r="E2300" s="560"/>
      <c r="F2300" s="560"/>
      <c r="G2300" s="560"/>
      <c r="H2300" s="560"/>
      <c r="I2300" s="560"/>
      <c r="J2300" s="560"/>
      <c r="K2300" s="560"/>
      <c r="L2300" s="560"/>
    </row>
    <row r="2301" spans="1:12" ht="15">
      <c r="A2301" s="165"/>
      <c r="B2301" s="165"/>
      <c r="C2301" s="165"/>
      <c r="D2301" s="165"/>
      <c r="E2301" s="166"/>
      <c r="F2301" s="166"/>
      <c r="G2301" s="166"/>
      <c r="H2301" s="166"/>
      <c r="I2301" s="165"/>
      <c r="J2301" s="167"/>
      <c r="K2301" s="165"/>
      <c r="L2301" s="165"/>
    </row>
    <row r="2302" spans="1:12">
      <c r="A2302" s="562" t="s">
        <v>250</v>
      </c>
      <c r="B2302" s="562"/>
      <c r="C2302" s="562"/>
      <c r="D2302" s="562"/>
      <c r="E2302" s="563" t="s">
        <v>14</v>
      </c>
      <c r="F2302" s="563"/>
      <c r="G2302" s="564" t="s">
        <v>982</v>
      </c>
      <c r="H2302" s="564"/>
      <c r="I2302" s="564"/>
      <c r="J2302" s="564"/>
      <c r="K2302" s="565" t="s">
        <v>248</v>
      </c>
      <c r="L2302" s="565"/>
    </row>
    <row r="2303" spans="1:12" ht="24">
      <c r="A2303" s="550" t="s">
        <v>9</v>
      </c>
      <c r="B2303" s="148" t="s">
        <v>246</v>
      </c>
      <c r="C2303" s="148" t="s">
        <v>247</v>
      </c>
      <c r="D2303" s="235" t="s">
        <v>16</v>
      </c>
      <c r="E2303" s="551" t="s">
        <v>18</v>
      </c>
      <c r="F2303" s="551" t="s">
        <v>17</v>
      </c>
      <c r="G2303" s="151" t="s">
        <v>19</v>
      </c>
      <c r="H2303" s="152" t="s">
        <v>4</v>
      </c>
      <c r="I2303" s="236" t="s">
        <v>8</v>
      </c>
      <c r="J2303" s="154" t="s">
        <v>20</v>
      </c>
      <c r="K2303" s="552" t="s">
        <v>19</v>
      </c>
      <c r="L2303" s="550" t="s">
        <v>4</v>
      </c>
    </row>
    <row r="2304" spans="1:12">
      <c r="A2304" s="229">
        <v>1</v>
      </c>
      <c r="B2304" s="230" t="s">
        <v>1527</v>
      </c>
      <c r="C2304" s="230" t="s">
        <v>489</v>
      </c>
      <c r="D2304" s="231">
        <v>43447</v>
      </c>
      <c r="E2304" s="232">
        <v>2</v>
      </c>
      <c r="F2304" s="232">
        <v>11</v>
      </c>
      <c r="G2304" s="168">
        <v>292480.28000000003</v>
      </c>
      <c r="H2304" s="169">
        <v>50940</v>
      </c>
      <c r="I2304" s="170">
        <v>98</v>
      </c>
      <c r="J2304" s="171">
        <v>1008</v>
      </c>
      <c r="K2304" s="233">
        <v>954288.38999999803</v>
      </c>
      <c r="L2304" s="234">
        <v>163381</v>
      </c>
    </row>
    <row r="2305" spans="1:12">
      <c r="A2305" s="229">
        <v>2</v>
      </c>
      <c r="B2305" s="230" t="s">
        <v>1440</v>
      </c>
      <c r="C2305" s="230" t="s">
        <v>133</v>
      </c>
      <c r="D2305" s="231">
        <v>43426</v>
      </c>
      <c r="E2305" s="232">
        <v>5</v>
      </c>
      <c r="F2305" s="232">
        <v>32</v>
      </c>
      <c r="G2305" s="168">
        <v>151471.85999999999</v>
      </c>
      <c r="H2305" s="169">
        <v>30938</v>
      </c>
      <c r="I2305" s="170">
        <v>93</v>
      </c>
      <c r="J2305" s="171">
        <v>768</v>
      </c>
      <c r="K2305" s="233">
        <v>1118935.07</v>
      </c>
      <c r="L2305" s="234">
        <v>226986</v>
      </c>
    </row>
    <row r="2306" spans="1:12">
      <c r="A2306" s="229">
        <v>3</v>
      </c>
      <c r="B2306" s="230" t="s">
        <v>1469</v>
      </c>
      <c r="C2306" s="230" t="s">
        <v>28</v>
      </c>
      <c r="D2306" s="231">
        <v>43433</v>
      </c>
      <c r="E2306" s="232">
        <v>4</v>
      </c>
      <c r="F2306" s="232">
        <v>25</v>
      </c>
      <c r="G2306" s="168">
        <v>122044.13</v>
      </c>
      <c r="H2306" s="169">
        <v>23979</v>
      </c>
      <c r="I2306" s="170">
        <v>82</v>
      </c>
      <c r="J2306" s="171">
        <v>683</v>
      </c>
      <c r="K2306" s="233">
        <v>788313.91999999899</v>
      </c>
      <c r="L2306" s="234">
        <v>153938</v>
      </c>
    </row>
    <row r="2307" spans="1:12">
      <c r="A2307" s="187">
        <v>4</v>
      </c>
      <c r="B2307" s="188" t="s">
        <v>1536</v>
      </c>
      <c r="C2307" s="188" t="s">
        <v>28</v>
      </c>
      <c r="D2307" s="189">
        <v>43454</v>
      </c>
      <c r="E2307" s="190">
        <v>1</v>
      </c>
      <c r="F2307" s="190">
        <v>4</v>
      </c>
      <c r="G2307" s="168">
        <v>121909.36</v>
      </c>
      <c r="H2307" s="169">
        <v>21673</v>
      </c>
      <c r="I2307" s="170">
        <v>87</v>
      </c>
      <c r="J2307" s="171">
        <v>1107</v>
      </c>
      <c r="K2307" s="191">
        <v>124110.53</v>
      </c>
      <c r="L2307" s="192">
        <v>22067</v>
      </c>
    </row>
    <row r="2308" spans="1:12">
      <c r="A2308" s="187">
        <v>5</v>
      </c>
      <c r="B2308" s="188" t="s">
        <v>1555</v>
      </c>
      <c r="C2308" s="188" t="s">
        <v>28</v>
      </c>
      <c r="D2308" s="189">
        <v>43454</v>
      </c>
      <c r="E2308" s="190">
        <v>1</v>
      </c>
      <c r="F2308" s="190">
        <v>4</v>
      </c>
      <c r="G2308" s="168">
        <v>114872.13</v>
      </c>
      <c r="H2308" s="169">
        <v>21761</v>
      </c>
      <c r="I2308" s="170">
        <v>92</v>
      </c>
      <c r="J2308" s="171">
        <v>963</v>
      </c>
      <c r="K2308" s="191">
        <v>114872.13</v>
      </c>
      <c r="L2308" s="192">
        <v>21761</v>
      </c>
    </row>
    <row r="2309" spans="1:12">
      <c r="A2309" s="229">
        <v>6</v>
      </c>
      <c r="B2309" s="230" t="s">
        <v>1528</v>
      </c>
      <c r="C2309" s="230" t="s">
        <v>28</v>
      </c>
      <c r="D2309" s="231">
        <v>43447</v>
      </c>
      <c r="E2309" s="232">
        <v>2</v>
      </c>
      <c r="F2309" s="232">
        <v>11</v>
      </c>
      <c r="G2309" s="168">
        <v>76823.39</v>
      </c>
      <c r="H2309" s="169">
        <v>14433</v>
      </c>
      <c r="I2309" s="170">
        <v>70</v>
      </c>
      <c r="J2309" s="171">
        <v>642</v>
      </c>
      <c r="K2309" s="233">
        <v>211428.15</v>
      </c>
      <c r="L2309" s="234">
        <v>39926</v>
      </c>
    </row>
    <row r="2310" spans="1:12">
      <c r="A2310" s="229">
        <v>7</v>
      </c>
      <c r="B2310" s="230" t="s">
        <v>1349</v>
      </c>
      <c r="C2310" s="230" t="s">
        <v>29</v>
      </c>
      <c r="D2310" s="231">
        <v>43404</v>
      </c>
      <c r="E2310" s="232">
        <v>8</v>
      </c>
      <c r="F2310" s="232">
        <v>54</v>
      </c>
      <c r="G2310" s="168">
        <v>59755.8</v>
      </c>
      <c r="H2310" s="169">
        <v>10601</v>
      </c>
      <c r="I2310" s="170">
        <v>41</v>
      </c>
      <c r="J2310" s="171">
        <v>354</v>
      </c>
      <c r="K2310" s="233">
        <v>2503776.2600000501</v>
      </c>
      <c r="L2310" s="234">
        <v>443138</v>
      </c>
    </row>
    <row r="2311" spans="1:12">
      <c r="A2311" s="229">
        <v>8</v>
      </c>
      <c r="B2311" s="230" t="s">
        <v>1491</v>
      </c>
      <c r="C2311" s="230" t="s">
        <v>1494</v>
      </c>
      <c r="D2311" s="231">
        <v>43440</v>
      </c>
      <c r="E2311" s="232">
        <v>3</v>
      </c>
      <c r="F2311" s="232">
        <v>18</v>
      </c>
      <c r="G2311" s="168">
        <v>35368.519999999997</v>
      </c>
      <c r="H2311" s="169">
        <v>6523</v>
      </c>
      <c r="I2311" s="170">
        <v>52</v>
      </c>
      <c r="J2311" s="171">
        <v>346</v>
      </c>
      <c r="K2311" s="233">
        <v>314114.74000000098</v>
      </c>
      <c r="L2311" s="234">
        <v>55690</v>
      </c>
    </row>
    <row r="2312" spans="1:12">
      <c r="A2312" s="229">
        <v>9</v>
      </c>
      <c r="B2312" s="230" t="s">
        <v>1285</v>
      </c>
      <c r="C2312" s="230" t="s">
        <v>28</v>
      </c>
      <c r="D2312" s="231">
        <v>43384</v>
      </c>
      <c r="E2312" s="232">
        <v>11</v>
      </c>
      <c r="F2312" s="232">
        <v>74</v>
      </c>
      <c r="G2312" s="168">
        <v>30502.639999999999</v>
      </c>
      <c r="H2312" s="169">
        <v>5445</v>
      </c>
      <c r="I2312" s="170">
        <v>25</v>
      </c>
      <c r="J2312" s="171">
        <v>164</v>
      </c>
      <c r="K2312" s="233">
        <v>1768279.02999998</v>
      </c>
      <c r="L2312" s="234">
        <v>349676</v>
      </c>
    </row>
    <row r="2313" spans="1:12">
      <c r="A2313" s="229">
        <v>10</v>
      </c>
      <c r="B2313" s="230" t="s">
        <v>1472</v>
      </c>
      <c r="C2313" s="230" t="s">
        <v>28</v>
      </c>
      <c r="D2313" s="231">
        <v>43433</v>
      </c>
      <c r="E2313" s="232">
        <v>4</v>
      </c>
      <c r="F2313" s="232">
        <v>25</v>
      </c>
      <c r="G2313" s="168">
        <v>19973.8</v>
      </c>
      <c r="H2313" s="169">
        <v>3730</v>
      </c>
      <c r="I2313" s="170">
        <v>31</v>
      </c>
      <c r="J2313" s="171">
        <v>210</v>
      </c>
      <c r="K2313" s="233">
        <v>381884.30000000098</v>
      </c>
      <c r="L2313" s="234">
        <v>70159</v>
      </c>
    </row>
    <row r="2314" spans="1:12">
      <c r="A2314" s="187">
        <v>11</v>
      </c>
      <c r="B2314" s="188" t="s">
        <v>1558</v>
      </c>
      <c r="C2314" s="188" t="s">
        <v>132</v>
      </c>
      <c r="D2314" s="189">
        <v>43454</v>
      </c>
      <c r="E2314" s="190">
        <v>1</v>
      </c>
      <c r="F2314" s="190">
        <v>4</v>
      </c>
      <c r="G2314" s="168">
        <v>19891.07</v>
      </c>
      <c r="H2314" s="169">
        <v>3649</v>
      </c>
      <c r="I2314" s="170">
        <v>22</v>
      </c>
      <c r="J2314" s="171">
        <v>252</v>
      </c>
      <c r="K2314" s="191">
        <v>19891.07</v>
      </c>
      <c r="L2314" s="192">
        <v>3649</v>
      </c>
    </row>
    <row r="2315" spans="1:12">
      <c r="A2315" s="229">
        <v>12</v>
      </c>
      <c r="B2315" s="230" t="s">
        <v>1407</v>
      </c>
      <c r="C2315" s="230" t="s">
        <v>29</v>
      </c>
      <c r="D2315" s="231">
        <v>43419</v>
      </c>
      <c r="E2315" s="232">
        <v>6</v>
      </c>
      <c r="F2315" s="232">
        <v>39</v>
      </c>
      <c r="G2315" s="168">
        <v>19109.349999999999</v>
      </c>
      <c r="H2315" s="169">
        <v>3501</v>
      </c>
      <c r="I2315" s="170">
        <v>21</v>
      </c>
      <c r="J2315" s="171">
        <v>146</v>
      </c>
      <c r="K2315" s="233">
        <v>1602718.8699999701</v>
      </c>
      <c r="L2315" s="234">
        <v>280128</v>
      </c>
    </row>
    <row r="2316" spans="1:12">
      <c r="A2316" s="229">
        <v>13</v>
      </c>
      <c r="B2316" s="230" t="s">
        <v>1497</v>
      </c>
      <c r="C2316" s="230" t="s">
        <v>134</v>
      </c>
      <c r="D2316" s="231">
        <v>43440</v>
      </c>
      <c r="E2316" s="232">
        <v>3</v>
      </c>
      <c r="F2316" s="232">
        <v>18</v>
      </c>
      <c r="G2316" s="168">
        <v>17290.29</v>
      </c>
      <c r="H2316" s="169">
        <v>3654</v>
      </c>
      <c r="I2316" s="170">
        <v>31</v>
      </c>
      <c r="J2316" s="171">
        <v>169</v>
      </c>
      <c r="K2316" s="233">
        <v>103640.21</v>
      </c>
      <c r="L2316" s="234">
        <v>21135</v>
      </c>
    </row>
    <row r="2317" spans="1:12">
      <c r="A2317" s="229">
        <v>14</v>
      </c>
      <c r="B2317" s="230" t="s">
        <v>1496</v>
      </c>
      <c r="C2317" s="230" t="s">
        <v>31</v>
      </c>
      <c r="D2317" s="231">
        <v>43440</v>
      </c>
      <c r="E2317" s="232">
        <v>3</v>
      </c>
      <c r="F2317" s="232">
        <v>18</v>
      </c>
      <c r="G2317" s="168">
        <v>14310.44</v>
      </c>
      <c r="H2317" s="169">
        <v>2577</v>
      </c>
      <c r="I2317" s="170">
        <v>41</v>
      </c>
      <c r="J2317" s="171">
        <v>212</v>
      </c>
      <c r="K2317" s="233">
        <v>170271.54</v>
      </c>
      <c r="L2317" s="234">
        <v>32063</v>
      </c>
    </row>
    <row r="2318" spans="1:12">
      <c r="A2318" s="229">
        <v>15</v>
      </c>
      <c r="B2318" s="230" t="s">
        <v>1531</v>
      </c>
      <c r="C2318" s="230" t="s">
        <v>29</v>
      </c>
      <c r="D2318" s="231">
        <v>43447</v>
      </c>
      <c r="E2318" s="232">
        <v>2</v>
      </c>
      <c r="F2318" s="232">
        <v>11</v>
      </c>
      <c r="G2318" s="168">
        <v>13442.92</v>
      </c>
      <c r="H2318" s="169">
        <v>2429</v>
      </c>
      <c r="I2318" s="170">
        <v>20</v>
      </c>
      <c r="J2318" s="171">
        <v>157</v>
      </c>
      <c r="K2318" s="233">
        <v>58486.4399999999</v>
      </c>
      <c r="L2318" s="234">
        <v>10696</v>
      </c>
    </row>
    <row r="2319" spans="1:12">
      <c r="A2319" s="229">
        <v>16</v>
      </c>
      <c r="B2319" s="230" t="s">
        <v>1533</v>
      </c>
      <c r="C2319" s="230" t="s">
        <v>28</v>
      </c>
      <c r="D2319" s="231">
        <v>43447</v>
      </c>
      <c r="E2319" s="232">
        <v>2</v>
      </c>
      <c r="F2319" s="232">
        <v>11</v>
      </c>
      <c r="G2319" s="168">
        <v>5440.84</v>
      </c>
      <c r="H2319" s="169">
        <v>982</v>
      </c>
      <c r="I2319" s="170">
        <v>13</v>
      </c>
      <c r="J2319" s="171">
        <v>68</v>
      </c>
      <c r="K2319" s="233">
        <v>23214.11</v>
      </c>
      <c r="L2319" s="234">
        <v>4228</v>
      </c>
    </row>
    <row r="2320" spans="1:12">
      <c r="A2320" s="229">
        <v>17</v>
      </c>
      <c r="B2320" s="230" t="s">
        <v>1351</v>
      </c>
      <c r="C2320" s="230" t="s">
        <v>28</v>
      </c>
      <c r="D2320" s="231">
        <v>43404</v>
      </c>
      <c r="E2320" s="232">
        <v>8</v>
      </c>
      <c r="F2320" s="232">
        <v>54</v>
      </c>
      <c r="G2320" s="168">
        <v>3620.62</v>
      </c>
      <c r="H2320" s="169">
        <v>974</v>
      </c>
      <c r="I2320" s="170">
        <v>7</v>
      </c>
      <c r="J2320" s="171">
        <v>22</v>
      </c>
      <c r="K2320" s="233">
        <v>602575.22999999905</v>
      </c>
      <c r="L2320" s="234">
        <v>118464</v>
      </c>
    </row>
    <row r="2321" spans="1:12">
      <c r="A2321" s="187">
        <v>18</v>
      </c>
      <c r="B2321" s="188" t="s">
        <v>1561</v>
      </c>
      <c r="C2321" s="188" t="s">
        <v>28</v>
      </c>
      <c r="D2321" s="189">
        <v>43454</v>
      </c>
      <c r="E2321" s="190">
        <v>1</v>
      </c>
      <c r="F2321" s="190">
        <v>4</v>
      </c>
      <c r="G2321" s="168">
        <v>3472.99</v>
      </c>
      <c r="H2321" s="169">
        <v>650</v>
      </c>
      <c r="I2321" s="170">
        <v>10</v>
      </c>
      <c r="J2321" s="171">
        <v>122</v>
      </c>
      <c r="K2321" s="191">
        <v>3472.99</v>
      </c>
      <c r="L2321" s="192">
        <v>650</v>
      </c>
    </row>
    <row r="2322" spans="1:12">
      <c r="A2322" s="229">
        <v>19</v>
      </c>
      <c r="B2322" s="230" t="s">
        <v>1451</v>
      </c>
      <c r="C2322" s="230" t="s">
        <v>526</v>
      </c>
      <c r="D2322" s="231">
        <v>43426</v>
      </c>
      <c r="E2322" s="232">
        <v>5</v>
      </c>
      <c r="F2322" s="232">
        <v>32</v>
      </c>
      <c r="G2322" s="168">
        <v>3381.05</v>
      </c>
      <c r="H2322" s="169">
        <v>611</v>
      </c>
      <c r="I2322" s="170">
        <v>6</v>
      </c>
      <c r="J2322" s="171">
        <v>28</v>
      </c>
      <c r="K2322" s="233">
        <v>35391.89</v>
      </c>
      <c r="L2322" s="234">
        <v>6818</v>
      </c>
    </row>
    <row r="2323" spans="1:12">
      <c r="A2323" s="229">
        <v>20</v>
      </c>
      <c r="B2323" s="230" t="s">
        <v>1414</v>
      </c>
      <c r="C2323" s="230" t="s">
        <v>29</v>
      </c>
      <c r="D2323" s="231">
        <v>43419</v>
      </c>
      <c r="E2323" s="232">
        <v>6</v>
      </c>
      <c r="F2323" s="232">
        <v>39</v>
      </c>
      <c r="G2323" s="168">
        <v>3235.88</v>
      </c>
      <c r="H2323" s="169">
        <v>583</v>
      </c>
      <c r="I2323" s="170">
        <v>4</v>
      </c>
      <c r="J2323" s="171">
        <v>37</v>
      </c>
      <c r="K2323" s="233">
        <v>365209.17000000202</v>
      </c>
      <c r="L2323" s="234">
        <v>67515</v>
      </c>
    </row>
    <row r="2324" spans="1:12">
      <c r="A2324" s="229">
        <v>21</v>
      </c>
      <c r="B2324" s="230" t="s">
        <v>1462</v>
      </c>
      <c r="C2324" s="230" t="s">
        <v>28</v>
      </c>
      <c r="D2324" s="231">
        <v>43433</v>
      </c>
      <c r="E2324" s="232">
        <v>4</v>
      </c>
      <c r="F2324" s="232">
        <v>24</v>
      </c>
      <c r="G2324" s="168">
        <v>2042.56</v>
      </c>
      <c r="H2324" s="169">
        <v>364</v>
      </c>
      <c r="I2324" s="170">
        <v>2</v>
      </c>
      <c r="J2324" s="171">
        <v>22</v>
      </c>
      <c r="K2324" s="233">
        <v>60671.38</v>
      </c>
      <c r="L2324" s="234">
        <v>11382</v>
      </c>
    </row>
    <row r="2325" spans="1:12">
      <c r="A2325" s="229">
        <v>22</v>
      </c>
      <c r="B2325" s="230" t="s">
        <v>1500</v>
      </c>
      <c r="C2325" s="230" t="s">
        <v>28</v>
      </c>
      <c r="D2325" s="231">
        <v>43440</v>
      </c>
      <c r="E2325" s="232">
        <v>3</v>
      </c>
      <c r="F2325" s="232">
        <v>18</v>
      </c>
      <c r="G2325" s="168">
        <v>1878.62</v>
      </c>
      <c r="H2325" s="169">
        <v>369</v>
      </c>
      <c r="I2325" s="170">
        <v>2</v>
      </c>
      <c r="J2325" s="171">
        <v>24</v>
      </c>
      <c r="K2325" s="233">
        <v>19191.169999999998</v>
      </c>
      <c r="L2325" s="234">
        <v>3669</v>
      </c>
    </row>
    <row r="2326" spans="1:12">
      <c r="A2326" s="229">
        <v>23</v>
      </c>
      <c r="B2326" s="230" t="s">
        <v>1539</v>
      </c>
      <c r="C2326" s="230" t="s">
        <v>1542</v>
      </c>
      <c r="D2326" s="231">
        <v>43447</v>
      </c>
      <c r="E2326" s="232">
        <v>2</v>
      </c>
      <c r="F2326" s="232">
        <v>11</v>
      </c>
      <c r="G2326" s="168">
        <v>1457</v>
      </c>
      <c r="H2326" s="169">
        <v>290</v>
      </c>
      <c r="I2326" s="170">
        <v>3</v>
      </c>
      <c r="J2326" s="171">
        <v>27</v>
      </c>
      <c r="K2326" s="233">
        <v>4620.6499999999996</v>
      </c>
      <c r="L2326" s="234">
        <v>1075</v>
      </c>
    </row>
    <row r="2327" spans="1:12">
      <c r="A2327" s="229">
        <v>24</v>
      </c>
      <c r="B2327" s="230" t="s">
        <v>1227</v>
      </c>
      <c r="C2327" s="230" t="s">
        <v>1230</v>
      </c>
      <c r="D2327" s="231">
        <v>43363</v>
      </c>
      <c r="E2327" s="232">
        <v>14</v>
      </c>
      <c r="F2327" s="232">
        <v>95</v>
      </c>
      <c r="G2327" s="168">
        <v>606.91999999999996</v>
      </c>
      <c r="H2327" s="169">
        <v>111</v>
      </c>
      <c r="I2327" s="170">
        <v>3</v>
      </c>
      <c r="J2327" s="171">
        <v>11</v>
      </c>
      <c r="K2327" s="233">
        <v>44911.0600000001</v>
      </c>
      <c r="L2327" s="234">
        <v>8459</v>
      </c>
    </row>
    <row r="2328" spans="1:12">
      <c r="A2328" s="229">
        <v>25</v>
      </c>
      <c r="B2328" s="230" t="s">
        <v>1264</v>
      </c>
      <c r="C2328" s="230" t="s">
        <v>28</v>
      </c>
      <c r="D2328" s="231">
        <v>43377</v>
      </c>
      <c r="E2328" s="232">
        <v>11</v>
      </c>
      <c r="F2328" s="232">
        <v>75</v>
      </c>
      <c r="G2328" s="168">
        <v>563.66999999999996</v>
      </c>
      <c r="H2328" s="169">
        <v>121</v>
      </c>
      <c r="I2328" s="170">
        <v>4</v>
      </c>
      <c r="J2328" s="171">
        <v>5</v>
      </c>
      <c r="K2328" s="233">
        <v>676342.11999999103</v>
      </c>
      <c r="L2328" s="234">
        <v>139548</v>
      </c>
    </row>
    <row r="2329" spans="1:12">
      <c r="A2329" s="229">
        <v>26</v>
      </c>
      <c r="B2329" s="230" t="s">
        <v>1446</v>
      </c>
      <c r="C2329" s="230" t="s">
        <v>28</v>
      </c>
      <c r="D2329" s="231">
        <v>43426</v>
      </c>
      <c r="E2329" s="232">
        <v>5</v>
      </c>
      <c r="F2329" s="232">
        <v>31</v>
      </c>
      <c r="G2329" s="168">
        <v>488.5</v>
      </c>
      <c r="H2329" s="169">
        <v>86</v>
      </c>
      <c r="I2329" s="170">
        <v>2</v>
      </c>
      <c r="J2329" s="171">
        <v>8</v>
      </c>
      <c r="K2329" s="233">
        <v>44972.970000000198</v>
      </c>
      <c r="L2329" s="234">
        <v>8200</v>
      </c>
    </row>
    <row r="2330" spans="1:12">
      <c r="A2330" s="229">
        <v>27</v>
      </c>
      <c r="B2330" s="230" t="s">
        <v>1505</v>
      </c>
      <c r="C2330" s="230" t="s">
        <v>372</v>
      </c>
      <c r="D2330" s="231">
        <v>43440</v>
      </c>
      <c r="E2330" s="232">
        <v>3</v>
      </c>
      <c r="F2330" s="232">
        <v>17</v>
      </c>
      <c r="G2330" s="168">
        <v>477.52</v>
      </c>
      <c r="H2330" s="169">
        <v>80</v>
      </c>
      <c r="I2330" s="170">
        <v>2</v>
      </c>
      <c r="J2330" s="171">
        <v>4</v>
      </c>
      <c r="K2330" s="233">
        <v>9772.14</v>
      </c>
      <c r="L2330" s="234">
        <v>1906</v>
      </c>
    </row>
    <row r="2331" spans="1:12">
      <c r="A2331" s="229">
        <v>28</v>
      </c>
      <c r="B2331" s="230" t="s">
        <v>1565</v>
      </c>
      <c r="C2331" s="230" t="s">
        <v>1516</v>
      </c>
      <c r="D2331" s="231">
        <v>23307</v>
      </c>
      <c r="E2331" s="232">
        <v>4</v>
      </c>
      <c r="F2331" s="232">
        <v>25</v>
      </c>
      <c r="G2331" s="168">
        <v>426.5</v>
      </c>
      <c r="H2331" s="169">
        <v>77</v>
      </c>
      <c r="I2331" s="170">
        <v>1</v>
      </c>
      <c r="J2331" s="171">
        <v>2</v>
      </c>
      <c r="K2331" s="233">
        <v>11976.5</v>
      </c>
      <c r="L2331" s="234">
        <v>2566</v>
      </c>
    </row>
    <row r="2332" spans="1:12">
      <c r="A2332" s="229">
        <v>29</v>
      </c>
      <c r="B2332" s="230" t="s">
        <v>1567</v>
      </c>
      <c r="C2332" s="230" t="s">
        <v>1516</v>
      </c>
      <c r="D2332" s="231">
        <v>27026</v>
      </c>
      <c r="E2332" s="232">
        <v>4</v>
      </c>
      <c r="F2332" s="232">
        <v>25</v>
      </c>
      <c r="G2332" s="168">
        <v>410.5</v>
      </c>
      <c r="H2332" s="169">
        <v>81</v>
      </c>
      <c r="I2332" s="170">
        <v>1</v>
      </c>
      <c r="J2332" s="171">
        <v>3</v>
      </c>
      <c r="K2332" s="233">
        <v>10678</v>
      </c>
      <c r="L2332" s="234">
        <v>2450</v>
      </c>
    </row>
    <row r="2333" spans="1:12">
      <c r="A2333" s="229">
        <v>30</v>
      </c>
      <c r="B2333" s="230" t="s">
        <v>934</v>
      </c>
      <c r="C2333" s="230" t="s">
        <v>372</v>
      </c>
      <c r="D2333" s="231">
        <v>19765</v>
      </c>
      <c r="E2333" s="232">
        <v>3</v>
      </c>
      <c r="F2333" s="232">
        <v>20</v>
      </c>
      <c r="G2333" s="168">
        <v>365</v>
      </c>
      <c r="H2333" s="169">
        <v>227</v>
      </c>
      <c r="I2333" s="170">
        <v>1</v>
      </c>
      <c r="J2333" s="171">
        <v>3</v>
      </c>
      <c r="K2333" s="233">
        <v>3713.75</v>
      </c>
      <c r="L2333" s="234">
        <v>1029</v>
      </c>
    </row>
    <row r="2334" spans="1:12">
      <c r="A2334" s="229">
        <v>31</v>
      </c>
      <c r="B2334" s="230" t="s">
        <v>1443</v>
      </c>
      <c r="C2334" s="230" t="s">
        <v>29</v>
      </c>
      <c r="D2334" s="231">
        <v>43426</v>
      </c>
      <c r="E2334" s="232">
        <v>5</v>
      </c>
      <c r="F2334" s="232">
        <v>32</v>
      </c>
      <c r="G2334" s="168">
        <v>350.1</v>
      </c>
      <c r="H2334" s="169">
        <v>67</v>
      </c>
      <c r="I2334" s="170">
        <v>2</v>
      </c>
      <c r="J2334" s="171">
        <v>5</v>
      </c>
      <c r="K2334" s="233">
        <v>49279.4399999999</v>
      </c>
      <c r="L2334" s="234">
        <v>9081</v>
      </c>
    </row>
    <row r="2335" spans="1:12">
      <c r="A2335" s="229">
        <v>32</v>
      </c>
      <c r="B2335" s="230" t="s">
        <v>1509</v>
      </c>
      <c r="C2335" s="230" t="s">
        <v>341</v>
      </c>
      <c r="D2335" s="231">
        <v>43440</v>
      </c>
      <c r="E2335" s="232">
        <v>3</v>
      </c>
      <c r="F2335" s="232">
        <v>18</v>
      </c>
      <c r="G2335" s="168">
        <v>333</v>
      </c>
      <c r="H2335" s="169">
        <v>65</v>
      </c>
      <c r="I2335" s="170">
        <v>1</v>
      </c>
      <c r="J2335" s="171">
        <v>4</v>
      </c>
      <c r="K2335" s="233">
        <v>5495</v>
      </c>
      <c r="L2335" s="234">
        <v>1108</v>
      </c>
    </row>
    <row r="2336" spans="1:12">
      <c r="A2336" s="229">
        <v>33</v>
      </c>
      <c r="B2336" s="230" t="s">
        <v>1570</v>
      </c>
      <c r="C2336" s="230" t="s">
        <v>1516</v>
      </c>
      <c r="D2336" s="231">
        <v>23573</v>
      </c>
      <c r="E2336" s="232">
        <v>4</v>
      </c>
      <c r="F2336" s="232">
        <v>26</v>
      </c>
      <c r="G2336" s="168">
        <v>324.5</v>
      </c>
      <c r="H2336" s="169">
        <v>67</v>
      </c>
      <c r="I2336" s="170">
        <v>1</v>
      </c>
      <c r="J2336" s="171">
        <v>3</v>
      </c>
      <c r="K2336" s="233">
        <v>12653.75</v>
      </c>
      <c r="L2336" s="234">
        <v>2733</v>
      </c>
    </row>
    <row r="2337" spans="1:12">
      <c r="A2337" s="229">
        <v>34</v>
      </c>
      <c r="B2337" s="230" t="s">
        <v>1404</v>
      </c>
      <c r="C2337" s="230" t="s">
        <v>400</v>
      </c>
      <c r="D2337" s="231">
        <v>43349</v>
      </c>
      <c r="E2337" s="232">
        <v>10</v>
      </c>
      <c r="F2337" s="232">
        <v>65</v>
      </c>
      <c r="G2337" s="168">
        <v>321.89999999999998</v>
      </c>
      <c r="H2337" s="169">
        <v>87</v>
      </c>
      <c r="I2337" s="170">
        <v>2</v>
      </c>
      <c r="J2337" s="171">
        <v>2</v>
      </c>
      <c r="K2337" s="233">
        <v>130324.26</v>
      </c>
      <c r="L2337" s="234">
        <v>27071</v>
      </c>
    </row>
    <row r="2338" spans="1:12">
      <c r="A2338" s="229">
        <v>35</v>
      </c>
      <c r="B2338" s="230" t="s">
        <v>1573</v>
      </c>
      <c r="C2338" s="230" t="s">
        <v>1516</v>
      </c>
      <c r="D2338" s="231">
        <v>18868</v>
      </c>
      <c r="E2338" s="232">
        <v>3</v>
      </c>
      <c r="F2338" s="232">
        <v>15</v>
      </c>
      <c r="G2338" s="168">
        <v>299.5</v>
      </c>
      <c r="H2338" s="169">
        <v>63</v>
      </c>
      <c r="I2338" s="170">
        <v>1</v>
      </c>
      <c r="J2338" s="171">
        <v>3</v>
      </c>
      <c r="K2338" s="233">
        <v>6331.5</v>
      </c>
      <c r="L2338" s="234">
        <v>1350</v>
      </c>
    </row>
    <row r="2339" spans="1:12">
      <c r="A2339" s="229">
        <v>36</v>
      </c>
      <c r="B2339" s="230" t="s">
        <v>1575</v>
      </c>
      <c r="C2339" s="230" t="s">
        <v>1516</v>
      </c>
      <c r="D2339" s="231">
        <v>23875</v>
      </c>
      <c r="E2339" s="232">
        <v>3</v>
      </c>
      <c r="F2339" s="232">
        <v>15</v>
      </c>
      <c r="G2339" s="168">
        <v>278.5</v>
      </c>
      <c r="H2339" s="169">
        <v>64</v>
      </c>
      <c r="I2339" s="170">
        <v>1</v>
      </c>
      <c r="J2339" s="171">
        <v>3</v>
      </c>
      <c r="K2339" s="233">
        <v>6081</v>
      </c>
      <c r="L2339" s="234">
        <v>1285</v>
      </c>
    </row>
    <row r="2340" spans="1:12">
      <c r="A2340" s="229">
        <v>37</v>
      </c>
      <c r="B2340" s="230" t="s">
        <v>1375</v>
      </c>
      <c r="C2340" s="230" t="s">
        <v>1322</v>
      </c>
      <c r="D2340" s="231">
        <v>43391</v>
      </c>
      <c r="E2340" s="232">
        <v>8</v>
      </c>
      <c r="F2340" s="232">
        <v>56</v>
      </c>
      <c r="G2340" s="168">
        <v>269.5</v>
      </c>
      <c r="H2340" s="169">
        <v>96</v>
      </c>
      <c r="I2340" s="170">
        <v>2</v>
      </c>
      <c r="J2340" s="171">
        <v>3</v>
      </c>
      <c r="K2340" s="233">
        <v>84974.119999999806</v>
      </c>
      <c r="L2340" s="234">
        <v>19131</v>
      </c>
    </row>
    <row r="2341" spans="1:12">
      <c r="A2341" s="229">
        <v>38</v>
      </c>
      <c r="B2341" s="230" t="s">
        <v>571</v>
      </c>
      <c r="C2341" s="230" t="s">
        <v>526</v>
      </c>
      <c r="D2341" s="231">
        <v>43202</v>
      </c>
      <c r="E2341" s="232">
        <v>14</v>
      </c>
      <c r="F2341" s="232">
        <v>94</v>
      </c>
      <c r="G2341" s="168">
        <v>256</v>
      </c>
      <c r="H2341" s="169">
        <v>117</v>
      </c>
      <c r="I2341" s="170">
        <v>2</v>
      </c>
      <c r="J2341" s="171">
        <v>2</v>
      </c>
      <c r="K2341" s="233">
        <v>46942.23</v>
      </c>
      <c r="L2341" s="234">
        <v>9946</v>
      </c>
    </row>
    <row r="2342" spans="1:12">
      <c r="A2342" s="229">
        <v>39</v>
      </c>
      <c r="B2342" s="230" t="s">
        <v>1578</v>
      </c>
      <c r="C2342" s="230" t="s">
        <v>1545</v>
      </c>
      <c r="D2342" s="231">
        <v>29133</v>
      </c>
      <c r="E2342" s="232">
        <v>3</v>
      </c>
      <c r="F2342" s="232">
        <v>20</v>
      </c>
      <c r="G2342" s="168">
        <v>241</v>
      </c>
      <c r="H2342" s="169">
        <v>50</v>
      </c>
      <c r="I2342" s="170">
        <v>1</v>
      </c>
      <c r="J2342" s="171">
        <v>2</v>
      </c>
      <c r="K2342" s="233">
        <v>10516.5</v>
      </c>
      <c r="L2342" s="234">
        <v>2239</v>
      </c>
    </row>
    <row r="2343" spans="1:12">
      <c r="A2343" s="229">
        <v>40</v>
      </c>
      <c r="B2343" s="230" t="s">
        <v>161</v>
      </c>
      <c r="C2343" s="230" t="s">
        <v>28</v>
      </c>
      <c r="D2343" s="231">
        <v>43069</v>
      </c>
      <c r="E2343" s="232">
        <v>10</v>
      </c>
      <c r="F2343" s="232">
        <v>64</v>
      </c>
      <c r="G2343" s="168">
        <v>234</v>
      </c>
      <c r="H2343" s="169">
        <v>52</v>
      </c>
      <c r="I2343" s="170">
        <v>1</v>
      </c>
      <c r="J2343" s="171">
        <v>1</v>
      </c>
      <c r="K2343" s="233">
        <v>879299.81000000099</v>
      </c>
      <c r="L2343" s="234">
        <v>182276</v>
      </c>
    </row>
    <row r="2344" spans="1:12">
      <c r="A2344" s="175"/>
      <c r="B2344" s="177"/>
      <c r="C2344" s="177" t="s">
        <v>127</v>
      </c>
      <c r="D2344" s="173" t="s">
        <v>127</v>
      </c>
      <c r="E2344" s="174" t="s">
        <v>127</v>
      </c>
      <c r="F2344" s="175" t="s">
        <v>127</v>
      </c>
      <c r="G2344" s="176" t="s">
        <v>127</v>
      </c>
      <c r="H2344" s="175" t="s">
        <v>127</v>
      </c>
      <c r="I2344" s="177" t="s">
        <v>127</v>
      </c>
      <c r="J2344" s="178" t="s">
        <v>127</v>
      </c>
      <c r="K2344" s="174" t="s">
        <v>127</v>
      </c>
      <c r="L2344" s="175" t="s">
        <v>127</v>
      </c>
    </row>
    <row r="2345" spans="1:12">
      <c r="A2345" s="561" t="s">
        <v>1583</v>
      </c>
      <c r="B2345" s="561"/>
      <c r="C2345" s="172"/>
      <c r="D2345" s="173"/>
      <c r="E2345" s="174"/>
      <c r="F2345" s="175"/>
      <c r="G2345" s="176"/>
      <c r="H2345" s="175"/>
      <c r="I2345" s="177"/>
      <c r="J2345" s="41"/>
      <c r="K2345" s="174"/>
      <c r="L2345" s="175"/>
    </row>
  </sheetData>
  <mergeCells count="306">
    <mergeCell ref="A1610:L1610"/>
    <mergeCell ref="A1612:D1612"/>
    <mergeCell ref="E1612:F1612"/>
    <mergeCell ref="G1612:J1612"/>
    <mergeCell ref="K1612:L1612"/>
    <mergeCell ref="A1655:B1655"/>
    <mergeCell ref="A1563:B1563"/>
    <mergeCell ref="A1472:L1472"/>
    <mergeCell ref="A1474:D1474"/>
    <mergeCell ref="E1474:F1474"/>
    <mergeCell ref="G1474:J1474"/>
    <mergeCell ref="K1474:L1474"/>
    <mergeCell ref="A1517:B1517"/>
    <mergeCell ref="A1564:L1564"/>
    <mergeCell ref="A1566:D1566"/>
    <mergeCell ref="E1566:F1566"/>
    <mergeCell ref="G1566:J1566"/>
    <mergeCell ref="K1566:L1566"/>
    <mergeCell ref="A1609:B1609"/>
    <mergeCell ref="A1471:B1471"/>
    <mergeCell ref="A1380:L1380"/>
    <mergeCell ref="A1382:D1382"/>
    <mergeCell ref="E1382:F1382"/>
    <mergeCell ref="G1382:J1382"/>
    <mergeCell ref="K1382:L1382"/>
    <mergeCell ref="A1425:B1425"/>
    <mergeCell ref="A1518:L1518"/>
    <mergeCell ref="A1520:D1520"/>
    <mergeCell ref="E1520:F1520"/>
    <mergeCell ref="G1520:J1520"/>
    <mergeCell ref="K1520:L1520"/>
    <mergeCell ref="G1244:J1244"/>
    <mergeCell ref="K1244:L1244"/>
    <mergeCell ref="A1334:L1334"/>
    <mergeCell ref="A1336:D1336"/>
    <mergeCell ref="E1336:F1336"/>
    <mergeCell ref="G1336:J1336"/>
    <mergeCell ref="K1336:L1336"/>
    <mergeCell ref="A1426:L1426"/>
    <mergeCell ref="A1428:D1428"/>
    <mergeCell ref="E1428:F1428"/>
    <mergeCell ref="G1428:J1428"/>
    <mergeCell ref="K1428:L1428"/>
    <mergeCell ref="A1195:B1195"/>
    <mergeCell ref="A1104:L1104"/>
    <mergeCell ref="A1106:D1106"/>
    <mergeCell ref="E1106:F1106"/>
    <mergeCell ref="G1106:J1106"/>
    <mergeCell ref="K1106:L1106"/>
    <mergeCell ref="A1149:B1149"/>
    <mergeCell ref="A1379:B1379"/>
    <mergeCell ref="A1287:B1287"/>
    <mergeCell ref="A1196:L1196"/>
    <mergeCell ref="A1198:D1198"/>
    <mergeCell ref="E1198:F1198"/>
    <mergeCell ref="G1198:J1198"/>
    <mergeCell ref="K1198:L1198"/>
    <mergeCell ref="A1241:B1241"/>
    <mergeCell ref="A1288:L1288"/>
    <mergeCell ref="A1290:D1290"/>
    <mergeCell ref="E1290:F1290"/>
    <mergeCell ref="G1290:J1290"/>
    <mergeCell ref="K1290:L1290"/>
    <mergeCell ref="A1333:B1333"/>
    <mergeCell ref="A1242:L1242"/>
    <mergeCell ref="A1244:D1244"/>
    <mergeCell ref="E1244:F1244"/>
    <mergeCell ref="A1150:L1150"/>
    <mergeCell ref="A1152:D1152"/>
    <mergeCell ref="E1152:F1152"/>
    <mergeCell ref="G1152:J1152"/>
    <mergeCell ref="K1152:L1152"/>
    <mergeCell ref="A1058:L1058"/>
    <mergeCell ref="A1060:D1060"/>
    <mergeCell ref="E1060:F1060"/>
    <mergeCell ref="G1060:J1060"/>
    <mergeCell ref="K1060:L1060"/>
    <mergeCell ref="A1103:B1103"/>
    <mergeCell ref="A597:B597"/>
    <mergeCell ref="A552:L552"/>
    <mergeCell ref="A554:D554"/>
    <mergeCell ref="E554:F554"/>
    <mergeCell ref="G554:J554"/>
    <mergeCell ref="K554:L554"/>
    <mergeCell ref="A781:B781"/>
    <mergeCell ref="A736:L736"/>
    <mergeCell ref="A738:D738"/>
    <mergeCell ref="E738:F738"/>
    <mergeCell ref="G738:J738"/>
    <mergeCell ref="K738:L738"/>
    <mergeCell ref="A735:B735"/>
    <mergeCell ref="A690:L690"/>
    <mergeCell ref="A692:D692"/>
    <mergeCell ref="E692:F692"/>
    <mergeCell ref="G692:J692"/>
    <mergeCell ref="K692:L692"/>
    <mergeCell ref="A462:L462"/>
    <mergeCell ref="A464:D464"/>
    <mergeCell ref="E464:F464"/>
    <mergeCell ref="G464:J464"/>
    <mergeCell ref="K464:L464"/>
    <mergeCell ref="A551:B551"/>
    <mergeCell ref="A506:L506"/>
    <mergeCell ref="A508:D508"/>
    <mergeCell ref="E508:F508"/>
    <mergeCell ref="G508:J508"/>
    <mergeCell ref="K508:L508"/>
    <mergeCell ref="A369:B369"/>
    <mergeCell ref="A324:L324"/>
    <mergeCell ref="A326:D326"/>
    <mergeCell ref="E326:F326"/>
    <mergeCell ref="G326:J326"/>
    <mergeCell ref="K326:L326"/>
    <mergeCell ref="A461:B461"/>
    <mergeCell ref="A416:L416"/>
    <mergeCell ref="A418:D418"/>
    <mergeCell ref="E418:F418"/>
    <mergeCell ref="G418:J418"/>
    <mergeCell ref="K418:L418"/>
    <mergeCell ref="A415:B415"/>
    <mergeCell ref="A370:L370"/>
    <mergeCell ref="A372:D372"/>
    <mergeCell ref="E372:F372"/>
    <mergeCell ref="G372:J372"/>
    <mergeCell ref="K372:L372"/>
    <mergeCell ref="A323:B323"/>
    <mergeCell ref="A278:L278"/>
    <mergeCell ref="A280:D280"/>
    <mergeCell ref="E280:F280"/>
    <mergeCell ref="G280:J280"/>
    <mergeCell ref="K280:L280"/>
    <mergeCell ref="A140:L140"/>
    <mergeCell ref="A142:D142"/>
    <mergeCell ref="E142:F142"/>
    <mergeCell ref="G142:J142"/>
    <mergeCell ref="K142:L142"/>
    <mergeCell ref="A231:B231"/>
    <mergeCell ref="A186:L186"/>
    <mergeCell ref="A188:D188"/>
    <mergeCell ref="E188:F188"/>
    <mergeCell ref="G188:J188"/>
    <mergeCell ref="K188:L188"/>
    <mergeCell ref="A185:B185"/>
    <mergeCell ref="A277:B277"/>
    <mergeCell ref="A232:L232"/>
    <mergeCell ref="A234:D234"/>
    <mergeCell ref="E234:F234"/>
    <mergeCell ref="G234:J234"/>
    <mergeCell ref="K234:L234"/>
    <mergeCell ref="M2:W2"/>
    <mergeCell ref="A47:B47"/>
    <mergeCell ref="A2:L2"/>
    <mergeCell ref="A4:D4"/>
    <mergeCell ref="E4:F4"/>
    <mergeCell ref="G4:J4"/>
    <mergeCell ref="K4:L4"/>
    <mergeCell ref="A93:B93"/>
    <mergeCell ref="A48:L48"/>
    <mergeCell ref="A50:D50"/>
    <mergeCell ref="E50:F50"/>
    <mergeCell ref="G50:J50"/>
    <mergeCell ref="K50:L50"/>
    <mergeCell ref="A782:L782"/>
    <mergeCell ref="A784:D784"/>
    <mergeCell ref="E784:F784"/>
    <mergeCell ref="G784:J784"/>
    <mergeCell ref="K784:L784"/>
    <mergeCell ref="A827:B827"/>
    <mergeCell ref="A94:L94"/>
    <mergeCell ref="A96:D96"/>
    <mergeCell ref="E96:F96"/>
    <mergeCell ref="G96:J96"/>
    <mergeCell ref="A689:B689"/>
    <mergeCell ref="A644:L644"/>
    <mergeCell ref="A646:D646"/>
    <mergeCell ref="E646:F646"/>
    <mergeCell ref="G646:J646"/>
    <mergeCell ref="K646:L646"/>
    <mergeCell ref="A643:B643"/>
    <mergeCell ref="A598:L598"/>
    <mergeCell ref="A600:D600"/>
    <mergeCell ref="E600:F600"/>
    <mergeCell ref="G600:J600"/>
    <mergeCell ref="K600:L600"/>
    <mergeCell ref="K96:L96"/>
    <mergeCell ref="A139:B139"/>
    <mergeCell ref="K1014:L1014"/>
    <mergeCell ref="A828:L828"/>
    <mergeCell ref="A830:D830"/>
    <mergeCell ref="E830:F830"/>
    <mergeCell ref="G830:J830"/>
    <mergeCell ref="K830:L830"/>
    <mergeCell ref="A873:B873"/>
    <mergeCell ref="A874:L874"/>
    <mergeCell ref="A876:D876"/>
    <mergeCell ref="E876:F876"/>
    <mergeCell ref="G876:J876"/>
    <mergeCell ref="K876:L876"/>
    <mergeCell ref="A1656:L1656"/>
    <mergeCell ref="A1658:D1658"/>
    <mergeCell ref="E1658:F1658"/>
    <mergeCell ref="G1658:J1658"/>
    <mergeCell ref="K1658:L1658"/>
    <mergeCell ref="A1701:B1701"/>
    <mergeCell ref="A1057:B1057"/>
    <mergeCell ref="A919:B919"/>
    <mergeCell ref="A966:L966"/>
    <mergeCell ref="A968:D968"/>
    <mergeCell ref="E968:F968"/>
    <mergeCell ref="G968:J968"/>
    <mergeCell ref="K968:L968"/>
    <mergeCell ref="A1011:B1011"/>
    <mergeCell ref="A920:L920"/>
    <mergeCell ref="A922:D922"/>
    <mergeCell ref="E922:F922"/>
    <mergeCell ref="G922:J922"/>
    <mergeCell ref="K922:L922"/>
    <mergeCell ref="A965:B965"/>
    <mergeCell ref="A1012:L1012"/>
    <mergeCell ref="A1014:D1014"/>
    <mergeCell ref="E1014:F1014"/>
    <mergeCell ref="G1014:J1014"/>
    <mergeCell ref="A1748:L1748"/>
    <mergeCell ref="A1750:D1750"/>
    <mergeCell ref="E1750:F1750"/>
    <mergeCell ref="G1750:J1750"/>
    <mergeCell ref="K1750:L1750"/>
    <mergeCell ref="A1793:B1793"/>
    <mergeCell ref="A1702:L1702"/>
    <mergeCell ref="A1704:D1704"/>
    <mergeCell ref="E1704:F1704"/>
    <mergeCell ref="G1704:J1704"/>
    <mergeCell ref="K1704:L1704"/>
    <mergeCell ref="A1747:B1747"/>
    <mergeCell ref="A1840:L1840"/>
    <mergeCell ref="A1842:D1842"/>
    <mergeCell ref="E1842:F1842"/>
    <mergeCell ref="G1842:J1842"/>
    <mergeCell ref="K1842:L1842"/>
    <mergeCell ref="A1885:B1885"/>
    <mergeCell ref="A1794:L1794"/>
    <mergeCell ref="A1796:D1796"/>
    <mergeCell ref="E1796:F1796"/>
    <mergeCell ref="G1796:J1796"/>
    <mergeCell ref="K1796:L1796"/>
    <mergeCell ref="A1839:B1839"/>
    <mergeCell ref="A1932:L1932"/>
    <mergeCell ref="A1934:D1934"/>
    <mergeCell ref="E1934:F1934"/>
    <mergeCell ref="G1934:J1934"/>
    <mergeCell ref="K1934:L1934"/>
    <mergeCell ref="A1977:B1977"/>
    <mergeCell ref="A1886:L1886"/>
    <mergeCell ref="A1888:D1888"/>
    <mergeCell ref="E1888:F1888"/>
    <mergeCell ref="G1888:J1888"/>
    <mergeCell ref="K1888:L1888"/>
    <mergeCell ref="A1931:B1931"/>
    <mergeCell ref="A2024:L2024"/>
    <mergeCell ref="A2026:D2026"/>
    <mergeCell ref="E2026:F2026"/>
    <mergeCell ref="G2026:J2026"/>
    <mergeCell ref="K2026:L2026"/>
    <mergeCell ref="A2069:B2069"/>
    <mergeCell ref="A1978:L1978"/>
    <mergeCell ref="A1980:D1980"/>
    <mergeCell ref="E1980:F1980"/>
    <mergeCell ref="G1980:J1980"/>
    <mergeCell ref="K1980:L1980"/>
    <mergeCell ref="A2023:B2023"/>
    <mergeCell ref="A2116:L2116"/>
    <mergeCell ref="A2118:D2118"/>
    <mergeCell ref="E2118:F2118"/>
    <mergeCell ref="G2118:J2118"/>
    <mergeCell ref="K2118:L2118"/>
    <mergeCell ref="A2161:B2161"/>
    <mergeCell ref="A2070:L2070"/>
    <mergeCell ref="A2072:D2072"/>
    <mergeCell ref="E2072:F2072"/>
    <mergeCell ref="G2072:J2072"/>
    <mergeCell ref="K2072:L2072"/>
    <mergeCell ref="A2115:B2115"/>
    <mergeCell ref="A2208:L2208"/>
    <mergeCell ref="A2210:D2210"/>
    <mergeCell ref="E2210:F2210"/>
    <mergeCell ref="G2210:J2210"/>
    <mergeCell ref="K2210:L2210"/>
    <mergeCell ref="A2253:B2253"/>
    <mergeCell ref="A2162:L2162"/>
    <mergeCell ref="A2164:D2164"/>
    <mergeCell ref="E2164:F2164"/>
    <mergeCell ref="G2164:J2164"/>
    <mergeCell ref="K2164:L2164"/>
    <mergeCell ref="A2207:B2207"/>
    <mergeCell ref="A2300:L2300"/>
    <mergeCell ref="A2302:D2302"/>
    <mergeCell ref="E2302:F2302"/>
    <mergeCell ref="G2302:J2302"/>
    <mergeCell ref="K2302:L2302"/>
    <mergeCell ref="A2345:B2345"/>
    <mergeCell ref="A2254:L2254"/>
    <mergeCell ref="A2256:D2256"/>
    <mergeCell ref="E2256:F2256"/>
    <mergeCell ref="G2256:J2256"/>
    <mergeCell ref="K2256:L2256"/>
    <mergeCell ref="A2299:B2299"/>
  </mergeCells>
  <printOptions horizontalCentered="1" verticalCentered="1"/>
  <pageMargins left="0.23622047244094491" right="0.23622047244094491" top="0.74803149606299213" bottom="0.39370078740157483" header="0.31496062992125984" footer="0.19685039370078741"/>
  <pageSetup paperSize="9" scale="83" fitToHeight="0" orientation="landscape" r:id="rId1"/>
  <headerFooter>
    <oddHeader>&amp;L&amp;G</oddHeader>
  </headerFooter>
  <rowBreaks count="48" manualBreakCount="48">
    <brk id="47" max="11" man="1"/>
    <brk id="93" max="11" man="1"/>
    <brk id="139" max="11" man="1"/>
    <brk id="185" max="11" man="1"/>
    <brk id="231" max="11" man="1"/>
    <brk id="277" max="11" man="1"/>
    <brk id="323" max="11" man="1"/>
    <brk id="369" max="11" man="1"/>
    <brk id="415" max="11" man="1"/>
    <brk id="461" max="11" man="1"/>
    <brk id="505" max="11" man="1"/>
    <brk id="551" max="11" man="1"/>
    <brk id="597" max="11" man="1"/>
    <brk id="643" max="11" man="1"/>
    <brk id="689" max="11" man="1"/>
    <brk id="735" max="11" man="1"/>
    <brk id="781" max="11" man="1"/>
    <brk id="827" max="11" man="1"/>
    <brk id="919" max="11" man="1"/>
    <brk id="965" max="11" man="1"/>
    <brk id="1011" max="11" man="1"/>
    <brk id="1057" max="11" man="1"/>
    <brk id="1103" max="11" man="1"/>
    <brk id="1149" max="11" man="1"/>
    <brk id="1195" max="11" man="1"/>
    <brk id="1241" max="11" man="1"/>
    <brk id="1287" max="11" man="1"/>
    <brk id="1333" max="11" man="1"/>
    <brk id="1379" max="11" man="1"/>
    <brk id="1425" max="11" man="1"/>
    <brk id="1471" max="11" man="1"/>
    <brk id="1517" max="11" man="1"/>
    <brk id="1563" max="11" man="1"/>
    <brk id="1609" max="11" man="1"/>
    <brk id="1655" max="11" man="1"/>
    <brk id="1701" max="11" man="1"/>
    <brk id="1747" max="11" man="1"/>
    <brk id="1793" max="11" man="1"/>
    <brk id="1839" max="11" man="1"/>
    <brk id="1885" max="11" man="1"/>
    <brk id="1931" max="11" man="1"/>
    <brk id="1977" max="11" man="1"/>
    <brk id="2023" max="11" man="1"/>
    <brk id="2069" max="11" man="1"/>
    <brk id="2115" max="11" man="1"/>
    <brk id="2161" max="11" man="1"/>
    <brk id="2207" max="11" man="1"/>
    <brk id="2253" max="11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O45"/>
  <sheetViews>
    <sheetView view="pageBreakPreview" zoomScale="85" zoomScaleNormal="85" zoomScaleSheetLayoutView="85" workbookViewId="0">
      <pane ySplit="1" topLeftCell="A2" activePane="bottomLeft" state="frozen"/>
      <selection activeCell="A2" sqref="A2:L2"/>
      <selection pane="bottomLeft" activeCell="A2" sqref="A2:L2"/>
    </sheetView>
  </sheetViews>
  <sheetFormatPr defaultRowHeight="23.25"/>
  <cols>
    <col min="1" max="1" width="4.140625" style="30" customWidth="1"/>
    <col min="2" max="2" width="40.28515625" style="31" customWidth="1"/>
    <col min="3" max="3" width="26.7109375" style="31" customWidth="1"/>
    <col min="4" max="4" width="28.28515625" style="31" customWidth="1"/>
    <col min="5" max="5" width="20.7109375" style="31" customWidth="1"/>
    <col min="6" max="6" width="7.85546875" style="32" bestFit="1" customWidth="1"/>
    <col min="7" max="7" width="12.5703125" style="33" bestFit="1" customWidth="1"/>
    <col min="8" max="8" width="17.28515625" style="34" bestFit="1" customWidth="1"/>
    <col min="9" max="9" width="8.28515625" style="32" bestFit="1" customWidth="1"/>
    <col min="10" max="10" width="12.5703125" style="33" bestFit="1" customWidth="1"/>
    <col min="11" max="11" width="17.28515625" style="34" bestFit="1" customWidth="1"/>
    <col min="12" max="12" width="4.85546875" style="20" customWidth="1"/>
    <col min="13" max="13" width="9.5703125" style="20" bestFit="1" customWidth="1"/>
    <col min="14" max="14" width="9.140625" style="141"/>
    <col min="15" max="255" width="9.140625" style="20"/>
    <col min="256" max="256" width="3.5703125" style="20" bestFit="1" customWidth="1"/>
    <col min="257" max="257" width="40.85546875" style="20" bestFit="1" customWidth="1"/>
    <col min="258" max="258" width="25.5703125" style="20" customWidth="1"/>
    <col min="259" max="259" width="38.7109375" style="20" bestFit="1" customWidth="1"/>
    <col min="260" max="260" width="31.28515625" style="20" bestFit="1" customWidth="1"/>
    <col min="261" max="261" width="5.5703125" style="20" bestFit="1" customWidth="1"/>
    <col min="262" max="262" width="11.28515625" style="20" bestFit="1" customWidth="1"/>
    <col min="263" max="263" width="12.140625" style="20" bestFit="1" customWidth="1"/>
    <col min="264" max="264" width="5.5703125" style="20" bestFit="1" customWidth="1"/>
    <col min="265" max="265" width="12.42578125" style="20" bestFit="1" customWidth="1"/>
    <col min="266" max="266" width="13.140625" style="20" bestFit="1" customWidth="1"/>
    <col min="267" max="267" width="4.5703125" style="20" bestFit="1" customWidth="1"/>
    <col min="268" max="268" width="9.140625" style="20"/>
    <col min="269" max="269" width="9.5703125" style="20" bestFit="1" customWidth="1"/>
    <col min="270" max="511" width="9.140625" style="20"/>
    <col min="512" max="512" width="3.5703125" style="20" bestFit="1" customWidth="1"/>
    <col min="513" max="513" width="40.85546875" style="20" bestFit="1" customWidth="1"/>
    <col min="514" max="514" width="25.5703125" style="20" customWidth="1"/>
    <col min="515" max="515" width="38.7109375" style="20" bestFit="1" customWidth="1"/>
    <col min="516" max="516" width="31.28515625" style="20" bestFit="1" customWidth="1"/>
    <col min="517" max="517" width="5.5703125" style="20" bestFit="1" customWidth="1"/>
    <col min="518" max="518" width="11.28515625" style="20" bestFit="1" customWidth="1"/>
    <col min="519" max="519" width="12.140625" style="20" bestFit="1" customWidth="1"/>
    <col min="520" max="520" width="5.5703125" style="20" bestFit="1" customWidth="1"/>
    <col min="521" max="521" width="12.42578125" style="20" bestFit="1" customWidth="1"/>
    <col min="522" max="522" width="13.140625" style="20" bestFit="1" customWidth="1"/>
    <col min="523" max="523" width="4.5703125" style="20" bestFit="1" customWidth="1"/>
    <col min="524" max="524" width="9.140625" style="20"/>
    <col min="525" max="525" width="9.5703125" style="20" bestFit="1" customWidth="1"/>
    <col min="526" max="767" width="9.140625" style="20"/>
    <col min="768" max="768" width="3.5703125" style="20" bestFit="1" customWidth="1"/>
    <col min="769" max="769" width="40.85546875" style="20" bestFit="1" customWidth="1"/>
    <col min="770" max="770" width="25.5703125" style="20" customWidth="1"/>
    <col min="771" max="771" width="38.7109375" style="20" bestFit="1" customWidth="1"/>
    <col min="772" max="772" width="31.28515625" style="20" bestFit="1" customWidth="1"/>
    <col min="773" max="773" width="5.5703125" style="20" bestFit="1" customWidth="1"/>
    <col min="774" max="774" width="11.28515625" style="20" bestFit="1" customWidth="1"/>
    <col min="775" max="775" width="12.140625" style="20" bestFit="1" customWidth="1"/>
    <col min="776" max="776" width="5.5703125" style="20" bestFit="1" customWidth="1"/>
    <col min="777" max="777" width="12.42578125" style="20" bestFit="1" customWidth="1"/>
    <col min="778" max="778" width="13.140625" style="20" bestFit="1" customWidth="1"/>
    <col min="779" max="779" width="4.5703125" style="20" bestFit="1" customWidth="1"/>
    <col min="780" max="780" width="9.140625" style="20"/>
    <col min="781" max="781" width="9.5703125" style="20" bestFit="1" customWidth="1"/>
    <col min="782" max="1023" width="9.140625" style="20"/>
    <col min="1024" max="1024" width="3.5703125" style="20" bestFit="1" customWidth="1"/>
    <col min="1025" max="1025" width="40.85546875" style="20" bestFit="1" customWidth="1"/>
    <col min="1026" max="1026" width="25.5703125" style="20" customWidth="1"/>
    <col min="1027" max="1027" width="38.7109375" style="20" bestFit="1" customWidth="1"/>
    <col min="1028" max="1028" width="31.28515625" style="20" bestFit="1" customWidth="1"/>
    <col min="1029" max="1029" width="5.5703125" style="20" bestFit="1" customWidth="1"/>
    <col min="1030" max="1030" width="11.28515625" style="20" bestFit="1" customWidth="1"/>
    <col min="1031" max="1031" width="12.140625" style="20" bestFit="1" customWidth="1"/>
    <col min="1032" max="1032" width="5.5703125" style="20" bestFit="1" customWidth="1"/>
    <col min="1033" max="1033" width="12.42578125" style="20" bestFit="1" customWidth="1"/>
    <col min="1034" max="1034" width="13.140625" style="20" bestFit="1" customWidth="1"/>
    <col min="1035" max="1035" width="4.5703125" style="20" bestFit="1" customWidth="1"/>
    <col min="1036" max="1036" width="9.140625" style="20"/>
    <col min="1037" max="1037" width="9.5703125" style="20" bestFit="1" customWidth="1"/>
    <col min="1038" max="1279" width="9.140625" style="20"/>
    <col min="1280" max="1280" width="3.5703125" style="20" bestFit="1" customWidth="1"/>
    <col min="1281" max="1281" width="40.85546875" style="20" bestFit="1" customWidth="1"/>
    <col min="1282" max="1282" width="25.5703125" style="20" customWidth="1"/>
    <col min="1283" max="1283" width="38.7109375" style="20" bestFit="1" customWidth="1"/>
    <col min="1284" max="1284" width="31.28515625" style="20" bestFit="1" customWidth="1"/>
    <col min="1285" max="1285" width="5.5703125" style="20" bestFit="1" customWidth="1"/>
    <col min="1286" max="1286" width="11.28515625" style="20" bestFit="1" customWidth="1"/>
    <col min="1287" max="1287" width="12.140625" style="20" bestFit="1" customWidth="1"/>
    <col min="1288" max="1288" width="5.5703125" style="20" bestFit="1" customWidth="1"/>
    <col min="1289" max="1289" width="12.42578125" style="20" bestFit="1" customWidth="1"/>
    <col min="1290" max="1290" width="13.140625" style="20" bestFit="1" customWidth="1"/>
    <col min="1291" max="1291" width="4.5703125" style="20" bestFit="1" customWidth="1"/>
    <col min="1292" max="1292" width="9.140625" style="20"/>
    <col min="1293" max="1293" width="9.5703125" style="20" bestFit="1" customWidth="1"/>
    <col min="1294" max="1535" width="9.140625" style="20"/>
    <col min="1536" max="1536" width="3.5703125" style="20" bestFit="1" customWidth="1"/>
    <col min="1537" max="1537" width="40.85546875" style="20" bestFit="1" customWidth="1"/>
    <col min="1538" max="1538" width="25.5703125" style="20" customWidth="1"/>
    <col min="1539" max="1539" width="38.7109375" style="20" bestFit="1" customWidth="1"/>
    <col min="1540" max="1540" width="31.28515625" style="20" bestFit="1" customWidth="1"/>
    <col min="1541" max="1541" width="5.5703125" style="20" bestFit="1" customWidth="1"/>
    <col min="1542" max="1542" width="11.28515625" style="20" bestFit="1" customWidth="1"/>
    <col min="1543" max="1543" width="12.140625" style="20" bestFit="1" customWidth="1"/>
    <col min="1544" max="1544" width="5.5703125" style="20" bestFit="1" customWidth="1"/>
    <col min="1545" max="1545" width="12.42578125" style="20" bestFit="1" customWidth="1"/>
    <col min="1546" max="1546" width="13.140625" style="20" bestFit="1" customWidth="1"/>
    <col min="1547" max="1547" width="4.5703125" style="20" bestFit="1" customWidth="1"/>
    <col min="1548" max="1548" width="9.140625" style="20"/>
    <col min="1549" max="1549" width="9.5703125" style="20" bestFit="1" customWidth="1"/>
    <col min="1550" max="1791" width="9.140625" style="20"/>
    <col min="1792" max="1792" width="3.5703125" style="20" bestFit="1" customWidth="1"/>
    <col min="1793" max="1793" width="40.85546875" style="20" bestFit="1" customWidth="1"/>
    <col min="1794" max="1794" width="25.5703125" style="20" customWidth="1"/>
    <col min="1795" max="1795" width="38.7109375" style="20" bestFit="1" customWidth="1"/>
    <col min="1796" max="1796" width="31.28515625" style="20" bestFit="1" customWidth="1"/>
    <col min="1797" max="1797" width="5.5703125" style="20" bestFit="1" customWidth="1"/>
    <col min="1798" max="1798" width="11.28515625" style="20" bestFit="1" customWidth="1"/>
    <col min="1799" max="1799" width="12.140625" style="20" bestFit="1" customWidth="1"/>
    <col min="1800" max="1800" width="5.5703125" style="20" bestFit="1" customWidth="1"/>
    <col min="1801" max="1801" width="12.42578125" style="20" bestFit="1" customWidth="1"/>
    <col min="1802" max="1802" width="13.140625" style="20" bestFit="1" customWidth="1"/>
    <col min="1803" max="1803" width="4.5703125" style="20" bestFit="1" customWidth="1"/>
    <col min="1804" max="1804" width="9.140625" style="20"/>
    <col min="1805" max="1805" width="9.5703125" style="20" bestFit="1" customWidth="1"/>
    <col min="1806" max="2047" width="9.140625" style="20"/>
    <col min="2048" max="2048" width="3.5703125" style="20" bestFit="1" customWidth="1"/>
    <col min="2049" max="2049" width="40.85546875" style="20" bestFit="1" customWidth="1"/>
    <col min="2050" max="2050" width="25.5703125" style="20" customWidth="1"/>
    <col min="2051" max="2051" width="38.7109375" style="20" bestFit="1" customWidth="1"/>
    <col min="2052" max="2052" width="31.28515625" style="20" bestFit="1" customWidth="1"/>
    <col min="2053" max="2053" width="5.5703125" style="20" bestFit="1" customWidth="1"/>
    <col min="2054" max="2054" width="11.28515625" style="20" bestFit="1" customWidth="1"/>
    <col min="2055" max="2055" width="12.140625" style="20" bestFit="1" customWidth="1"/>
    <col min="2056" max="2056" width="5.5703125" style="20" bestFit="1" customWidth="1"/>
    <col min="2057" max="2057" width="12.42578125" style="20" bestFit="1" customWidth="1"/>
    <col min="2058" max="2058" width="13.140625" style="20" bestFit="1" customWidth="1"/>
    <col min="2059" max="2059" width="4.5703125" style="20" bestFit="1" customWidth="1"/>
    <col min="2060" max="2060" width="9.140625" style="20"/>
    <col min="2061" max="2061" width="9.5703125" style="20" bestFit="1" customWidth="1"/>
    <col min="2062" max="2303" width="9.140625" style="20"/>
    <col min="2304" max="2304" width="3.5703125" style="20" bestFit="1" customWidth="1"/>
    <col min="2305" max="2305" width="40.85546875" style="20" bestFit="1" customWidth="1"/>
    <col min="2306" max="2306" width="25.5703125" style="20" customWidth="1"/>
    <col min="2307" max="2307" width="38.7109375" style="20" bestFit="1" customWidth="1"/>
    <col min="2308" max="2308" width="31.28515625" style="20" bestFit="1" customWidth="1"/>
    <col min="2309" max="2309" width="5.5703125" style="20" bestFit="1" customWidth="1"/>
    <col min="2310" max="2310" width="11.28515625" style="20" bestFit="1" customWidth="1"/>
    <col min="2311" max="2311" width="12.140625" style="20" bestFit="1" customWidth="1"/>
    <col min="2312" max="2312" width="5.5703125" style="20" bestFit="1" customWidth="1"/>
    <col min="2313" max="2313" width="12.42578125" style="20" bestFit="1" customWidth="1"/>
    <col min="2314" max="2314" width="13.140625" style="20" bestFit="1" customWidth="1"/>
    <col min="2315" max="2315" width="4.5703125" style="20" bestFit="1" customWidth="1"/>
    <col min="2316" max="2316" width="9.140625" style="20"/>
    <col min="2317" max="2317" width="9.5703125" style="20" bestFit="1" customWidth="1"/>
    <col min="2318" max="2559" width="9.140625" style="20"/>
    <col min="2560" max="2560" width="3.5703125" style="20" bestFit="1" customWidth="1"/>
    <col min="2561" max="2561" width="40.85546875" style="20" bestFit="1" customWidth="1"/>
    <col min="2562" max="2562" width="25.5703125" style="20" customWidth="1"/>
    <col min="2563" max="2563" width="38.7109375" style="20" bestFit="1" customWidth="1"/>
    <col min="2564" max="2564" width="31.28515625" style="20" bestFit="1" customWidth="1"/>
    <col min="2565" max="2565" width="5.5703125" style="20" bestFit="1" customWidth="1"/>
    <col min="2566" max="2566" width="11.28515625" style="20" bestFit="1" customWidth="1"/>
    <col min="2567" max="2567" width="12.140625" style="20" bestFit="1" customWidth="1"/>
    <col min="2568" max="2568" width="5.5703125" style="20" bestFit="1" customWidth="1"/>
    <col min="2569" max="2569" width="12.42578125" style="20" bestFit="1" customWidth="1"/>
    <col min="2570" max="2570" width="13.140625" style="20" bestFit="1" customWidth="1"/>
    <col min="2571" max="2571" width="4.5703125" style="20" bestFit="1" customWidth="1"/>
    <col min="2572" max="2572" width="9.140625" style="20"/>
    <col min="2573" max="2573" width="9.5703125" style="20" bestFit="1" customWidth="1"/>
    <col min="2574" max="2815" width="9.140625" style="20"/>
    <col min="2816" max="2816" width="3.5703125" style="20" bestFit="1" customWidth="1"/>
    <col min="2817" max="2817" width="40.85546875" style="20" bestFit="1" customWidth="1"/>
    <col min="2818" max="2818" width="25.5703125" style="20" customWidth="1"/>
    <col min="2819" max="2819" width="38.7109375" style="20" bestFit="1" customWidth="1"/>
    <col min="2820" max="2820" width="31.28515625" style="20" bestFit="1" customWidth="1"/>
    <col min="2821" max="2821" width="5.5703125" style="20" bestFit="1" customWidth="1"/>
    <col min="2822" max="2822" width="11.28515625" style="20" bestFit="1" customWidth="1"/>
    <col min="2823" max="2823" width="12.140625" style="20" bestFit="1" customWidth="1"/>
    <col min="2824" max="2824" width="5.5703125" style="20" bestFit="1" customWidth="1"/>
    <col min="2825" max="2825" width="12.42578125" style="20" bestFit="1" customWidth="1"/>
    <col min="2826" max="2826" width="13.140625" style="20" bestFit="1" customWidth="1"/>
    <col min="2827" max="2827" width="4.5703125" style="20" bestFit="1" customWidth="1"/>
    <col min="2828" max="2828" width="9.140625" style="20"/>
    <col min="2829" max="2829" width="9.5703125" style="20" bestFit="1" customWidth="1"/>
    <col min="2830" max="3071" width="9.140625" style="20"/>
    <col min="3072" max="3072" width="3.5703125" style="20" bestFit="1" customWidth="1"/>
    <col min="3073" max="3073" width="40.85546875" style="20" bestFit="1" customWidth="1"/>
    <col min="3074" max="3074" width="25.5703125" style="20" customWidth="1"/>
    <col min="3075" max="3075" width="38.7109375" style="20" bestFit="1" customWidth="1"/>
    <col min="3076" max="3076" width="31.28515625" style="20" bestFit="1" customWidth="1"/>
    <col min="3077" max="3077" width="5.5703125" style="20" bestFit="1" customWidth="1"/>
    <col min="3078" max="3078" width="11.28515625" style="20" bestFit="1" customWidth="1"/>
    <col min="3079" max="3079" width="12.140625" style="20" bestFit="1" customWidth="1"/>
    <col min="3080" max="3080" width="5.5703125" style="20" bestFit="1" customWidth="1"/>
    <col min="3081" max="3081" width="12.42578125" style="20" bestFit="1" customWidth="1"/>
    <col min="3082" max="3082" width="13.140625" style="20" bestFit="1" customWidth="1"/>
    <col min="3083" max="3083" width="4.5703125" style="20" bestFit="1" customWidth="1"/>
    <col min="3084" max="3084" width="9.140625" style="20"/>
    <col min="3085" max="3085" width="9.5703125" style="20" bestFit="1" customWidth="1"/>
    <col min="3086" max="3327" width="9.140625" style="20"/>
    <col min="3328" max="3328" width="3.5703125" style="20" bestFit="1" customWidth="1"/>
    <col min="3329" max="3329" width="40.85546875" style="20" bestFit="1" customWidth="1"/>
    <col min="3330" max="3330" width="25.5703125" style="20" customWidth="1"/>
    <col min="3331" max="3331" width="38.7109375" style="20" bestFit="1" customWidth="1"/>
    <col min="3332" max="3332" width="31.28515625" style="20" bestFit="1" customWidth="1"/>
    <col min="3333" max="3333" width="5.5703125" style="20" bestFit="1" customWidth="1"/>
    <col min="3334" max="3334" width="11.28515625" style="20" bestFit="1" customWidth="1"/>
    <col min="3335" max="3335" width="12.140625" style="20" bestFit="1" customWidth="1"/>
    <col min="3336" max="3336" width="5.5703125" style="20" bestFit="1" customWidth="1"/>
    <col min="3337" max="3337" width="12.42578125" style="20" bestFit="1" customWidth="1"/>
    <col min="3338" max="3338" width="13.140625" style="20" bestFit="1" customWidth="1"/>
    <col min="3339" max="3339" width="4.5703125" style="20" bestFit="1" customWidth="1"/>
    <col min="3340" max="3340" width="9.140625" style="20"/>
    <col min="3341" max="3341" width="9.5703125" style="20" bestFit="1" customWidth="1"/>
    <col min="3342" max="3583" width="9.140625" style="20"/>
    <col min="3584" max="3584" width="3.5703125" style="20" bestFit="1" customWidth="1"/>
    <col min="3585" max="3585" width="40.85546875" style="20" bestFit="1" customWidth="1"/>
    <col min="3586" max="3586" width="25.5703125" style="20" customWidth="1"/>
    <col min="3587" max="3587" width="38.7109375" style="20" bestFit="1" customWidth="1"/>
    <col min="3588" max="3588" width="31.28515625" style="20" bestFit="1" customWidth="1"/>
    <col min="3589" max="3589" width="5.5703125" style="20" bestFit="1" customWidth="1"/>
    <col min="3590" max="3590" width="11.28515625" style="20" bestFit="1" customWidth="1"/>
    <col min="3591" max="3591" width="12.140625" style="20" bestFit="1" customWidth="1"/>
    <col min="3592" max="3592" width="5.5703125" style="20" bestFit="1" customWidth="1"/>
    <col min="3593" max="3593" width="12.42578125" style="20" bestFit="1" customWidth="1"/>
    <col min="3594" max="3594" width="13.140625" style="20" bestFit="1" customWidth="1"/>
    <col min="3595" max="3595" width="4.5703125" style="20" bestFit="1" customWidth="1"/>
    <col min="3596" max="3596" width="9.140625" style="20"/>
    <col min="3597" max="3597" width="9.5703125" style="20" bestFit="1" customWidth="1"/>
    <col min="3598" max="3839" width="9.140625" style="20"/>
    <col min="3840" max="3840" width="3.5703125" style="20" bestFit="1" customWidth="1"/>
    <col min="3841" max="3841" width="40.85546875" style="20" bestFit="1" customWidth="1"/>
    <col min="3842" max="3842" width="25.5703125" style="20" customWidth="1"/>
    <col min="3843" max="3843" width="38.7109375" style="20" bestFit="1" customWidth="1"/>
    <col min="3844" max="3844" width="31.28515625" style="20" bestFit="1" customWidth="1"/>
    <col min="3845" max="3845" width="5.5703125" style="20" bestFit="1" customWidth="1"/>
    <col min="3846" max="3846" width="11.28515625" style="20" bestFit="1" customWidth="1"/>
    <col min="3847" max="3847" width="12.140625" style="20" bestFit="1" customWidth="1"/>
    <col min="3848" max="3848" width="5.5703125" style="20" bestFit="1" customWidth="1"/>
    <col min="3849" max="3849" width="12.42578125" style="20" bestFit="1" customWidth="1"/>
    <col min="3850" max="3850" width="13.140625" style="20" bestFit="1" customWidth="1"/>
    <col min="3851" max="3851" width="4.5703125" style="20" bestFit="1" customWidth="1"/>
    <col min="3852" max="3852" width="9.140625" style="20"/>
    <col min="3853" max="3853" width="9.5703125" style="20" bestFit="1" customWidth="1"/>
    <col min="3854" max="4095" width="9.140625" style="20"/>
    <col min="4096" max="4096" width="3.5703125" style="20" bestFit="1" customWidth="1"/>
    <col min="4097" max="4097" width="40.85546875" style="20" bestFit="1" customWidth="1"/>
    <col min="4098" max="4098" width="25.5703125" style="20" customWidth="1"/>
    <col min="4099" max="4099" width="38.7109375" style="20" bestFit="1" customWidth="1"/>
    <col min="4100" max="4100" width="31.28515625" style="20" bestFit="1" customWidth="1"/>
    <col min="4101" max="4101" width="5.5703125" style="20" bestFit="1" customWidth="1"/>
    <col min="4102" max="4102" width="11.28515625" style="20" bestFit="1" customWidth="1"/>
    <col min="4103" max="4103" width="12.140625" style="20" bestFit="1" customWidth="1"/>
    <col min="4104" max="4104" width="5.5703125" style="20" bestFit="1" customWidth="1"/>
    <col min="4105" max="4105" width="12.42578125" style="20" bestFit="1" customWidth="1"/>
    <col min="4106" max="4106" width="13.140625" style="20" bestFit="1" customWidth="1"/>
    <col min="4107" max="4107" width="4.5703125" style="20" bestFit="1" customWidth="1"/>
    <col min="4108" max="4108" width="9.140625" style="20"/>
    <col min="4109" max="4109" width="9.5703125" style="20" bestFit="1" customWidth="1"/>
    <col min="4110" max="4351" width="9.140625" style="20"/>
    <col min="4352" max="4352" width="3.5703125" style="20" bestFit="1" customWidth="1"/>
    <col min="4353" max="4353" width="40.85546875" style="20" bestFit="1" customWidth="1"/>
    <col min="4354" max="4354" width="25.5703125" style="20" customWidth="1"/>
    <col min="4355" max="4355" width="38.7109375" style="20" bestFit="1" customWidth="1"/>
    <col min="4356" max="4356" width="31.28515625" style="20" bestFit="1" customWidth="1"/>
    <col min="4357" max="4357" width="5.5703125" style="20" bestFit="1" customWidth="1"/>
    <col min="4358" max="4358" width="11.28515625" style="20" bestFit="1" customWidth="1"/>
    <col min="4359" max="4359" width="12.140625" style="20" bestFit="1" customWidth="1"/>
    <col min="4360" max="4360" width="5.5703125" style="20" bestFit="1" customWidth="1"/>
    <col min="4361" max="4361" width="12.42578125" style="20" bestFit="1" customWidth="1"/>
    <col min="4362" max="4362" width="13.140625" style="20" bestFit="1" customWidth="1"/>
    <col min="4363" max="4363" width="4.5703125" style="20" bestFit="1" customWidth="1"/>
    <col min="4364" max="4364" width="9.140625" style="20"/>
    <col min="4365" max="4365" width="9.5703125" style="20" bestFit="1" customWidth="1"/>
    <col min="4366" max="4607" width="9.140625" style="20"/>
    <col min="4608" max="4608" width="3.5703125" style="20" bestFit="1" customWidth="1"/>
    <col min="4609" max="4609" width="40.85546875" style="20" bestFit="1" customWidth="1"/>
    <col min="4610" max="4610" width="25.5703125" style="20" customWidth="1"/>
    <col min="4611" max="4611" width="38.7109375" style="20" bestFit="1" customWidth="1"/>
    <col min="4612" max="4612" width="31.28515625" style="20" bestFit="1" customWidth="1"/>
    <col min="4613" max="4613" width="5.5703125" style="20" bestFit="1" customWidth="1"/>
    <col min="4614" max="4614" width="11.28515625" style="20" bestFit="1" customWidth="1"/>
    <col min="4615" max="4615" width="12.140625" style="20" bestFit="1" customWidth="1"/>
    <col min="4616" max="4616" width="5.5703125" style="20" bestFit="1" customWidth="1"/>
    <col min="4617" max="4617" width="12.42578125" style="20" bestFit="1" customWidth="1"/>
    <col min="4618" max="4618" width="13.140625" style="20" bestFit="1" customWidth="1"/>
    <col min="4619" max="4619" width="4.5703125" style="20" bestFit="1" customWidth="1"/>
    <col min="4620" max="4620" width="9.140625" style="20"/>
    <col min="4621" max="4621" width="9.5703125" style="20" bestFit="1" customWidth="1"/>
    <col min="4622" max="4863" width="9.140625" style="20"/>
    <col min="4864" max="4864" width="3.5703125" style="20" bestFit="1" customWidth="1"/>
    <col min="4865" max="4865" width="40.85546875" style="20" bestFit="1" customWidth="1"/>
    <col min="4866" max="4866" width="25.5703125" style="20" customWidth="1"/>
    <col min="4867" max="4867" width="38.7109375" style="20" bestFit="1" customWidth="1"/>
    <col min="4868" max="4868" width="31.28515625" style="20" bestFit="1" customWidth="1"/>
    <col min="4869" max="4869" width="5.5703125" style="20" bestFit="1" customWidth="1"/>
    <col min="4870" max="4870" width="11.28515625" style="20" bestFit="1" customWidth="1"/>
    <col min="4871" max="4871" width="12.140625" style="20" bestFit="1" customWidth="1"/>
    <col min="4872" max="4872" width="5.5703125" style="20" bestFit="1" customWidth="1"/>
    <col min="4873" max="4873" width="12.42578125" style="20" bestFit="1" customWidth="1"/>
    <col min="4874" max="4874" width="13.140625" style="20" bestFit="1" customWidth="1"/>
    <col min="4875" max="4875" width="4.5703125" style="20" bestFit="1" customWidth="1"/>
    <col min="4876" max="4876" width="9.140625" style="20"/>
    <col min="4877" max="4877" width="9.5703125" style="20" bestFit="1" customWidth="1"/>
    <col min="4878" max="5119" width="9.140625" style="20"/>
    <col min="5120" max="5120" width="3.5703125" style="20" bestFit="1" customWidth="1"/>
    <col min="5121" max="5121" width="40.85546875" style="20" bestFit="1" customWidth="1"/>
    <col min="5122" max="5122" width="25.5703125" style="20" customWidth="1"/>
    <col min="5123" max="5123" width="38.7109375" style="20" bestFit="1" customWidth="1"/>
    <col min="5124" max="5124" width="31.28515625" style="20" bestFit="1" customWidth="1"/>
    <col min="5125" max="5125" width="5.5703125" style="20" bestFit="1" customWidth="1"/>
    <col min="5126" max="5126" width="11.28515625" style="20" bestFit="1" customWidth="1"/>
    <col min="5127" max="5127" width="12.140625" style="20" bestFit="1" customWidth="1"/>
    <col min="5128" max="5128" width="5.5703125" style="20" bestFit="1" customWidth="1"/>
    <col min="5129" max="5129" width="12.42578125" style="20" bestFit="1" customWidth="1"/>
    <col min="5130" max="5130" width="13.140625" style="20" bestFit="1" customWidth="1"/>
    <col min="5131" max="5131" width="4.5703125" style="20" bestFit="1" customWidth="1"/>
    <col min="5132" max="5132" width="9.140625" style="20"/>
    <col min="5133" max="5133" width="9.5703125" style="20" bestFit="1" customWidth="1"/>
    <col min="5134" max="5375" width="9.140625" style="20"/>
    <col min="5376" max="5376" width="3.5703125" style="20" bestFit="1" customWidth="1"/>
    <col min="5377" max="5377" width="40.85546875" style="20" bestFit="1" customWidth="1"/>
    <col min="5378" max="5378" width="25.5703125" style="20" customWidth="1"/>
    <col min="5379" max="5379" width="38.7109375" style="20" bestFit="1" customWidth="1"/>
    <col min="5380" max="5380" width="31.28515625" style="20" bestFit="1" customWidth="1"/>
    <col min="5381" max="5381" width="5.5703125" style="20" bestFit="1" customWidth="1"/>
    <col min="5382" max="5382" width="11.28515625" style="20" bestFit="1" customWidth="1"/>
    <col min="5383" max="5383" width="12.140625" style="20" bestFit="1" customWidth="1"/>
    <col min="5384" max="5384" width="5.5703125" style="20" bestFit="1" customWidth="1"/>
    <col min="5385" max="5385" width="12.42578125" style="20" bestFit="1" customWidth="1"/>
    <col min="5386" max="5386" width="13.140625" style="20" bestFit="1" customWidth="1"/>
    <col min="5387" max="5387" width="4.5703125" style="20" bestFit="1" customWidth="1"/>
    <col min="5388" max="5388" width="9.140625" style="20"/>
    <col min="5389" max="5389" width="9.5703125" style="20" bestFit="1" customWidth="1"/>
    <col min="5390" max="5631" width="9.140625" style="20"/>
    <col min="5632" max="5632" width="3.5703125" style="20" bestFit="1" customWidth="1"/>
    <col min="5633" max="5633" width="40.85546875" style="20" bestFit="1" customWidth="1"/>
    <col min="5634" max="5634" width="25.5703125" style="20" customWidth="1"/>
    <col min="5635" max="5635" width="38.7109375" style="20" bestFit="1" customWidth="1"/>
    <col min="5636" max="5636" width="31.28515625" style="20" bestFit="1" customWidth="1"/>
    <col min="5637" max="5637" width="5.5703125" style="20" bestFit="1" customWidth="1"/>
    <col min="5638" max="5638" width="11.28515625" style="20" bestFit="1" customWidth="1"/>
    <col min="5639" max="5639" width="12.140625" style="20" bestFit="1" customWidth="1"/>
    <col min="5640" max="5640" width="5.5703125" style="20" bestFit="1" customWidth="1"/>
    <col min="5641" max="5641" width="12.42578125" style="20" bestFit="1" customWidth="1"/>
    <col min="5642" max="5642" width="13.140625" style="20" bestFit="1" customWidth="1"/>
    <col min="5643" max="5643" width="4.5703125" style="20" bestFit="1" customWidth="1"/>
    <col min="5644" max="5644" width="9.140625" style="20"/>
    <col min="5645" max="5645" width="9.5703125" style="20" bestFit="1" customWidth="1"/>
    <col min="5646" max="5887" width="9.140625" style="20"/>
    <col min="5888" max="5888" width="3.5703125" style="20" bestFit="1" customWidth="1"/>
    <col min="5889" max="5889" width="40.85546875" style="20" bestFit="1" customWidth="1"/>
    <col min="5890" max="5890" width="25.5703125" style="20" customWidth="1"/>
    <col min="5891" max="5891" width="38.7109375" style="20" bestFit="1" customWidth="1"/>
    <col min="5892" max="5892" width="31.28515625" style="20" bestFit="1" customWidth="1"/>
    <col min="5893" max="5893" width="5.5703125" style="20" bestFit="1" customWidth="1"/>
    <col min="5894" max="5894" width="11.28515625" style="20" bestFit="1" customWidth="1"/>
    <col min="5895" max="5895" width="12.140625" style="20" bestFit="1" customWidth="1"/>
    <col min="5896" max="5896" width="5.5703125" style="20" bestFit="1" customWidth="1"/>
    <col min="5897" max="5897" width="12.42578125" style="20" bestFit="1" customWidth="1"/>
    <col min="5898" max="5898" width="13.140625" style="20" bestFit="1" customWidth="1"/>
    <col min="5899" max="5899" width="4.5703125" style="20" bestFit="1" customWidth="1"/>
    <col min="5900" max="5900" width="9.140625" style="20"/>
    <col min="5901" max="5901" width="9.5703125" style="20" bestFit="1" customWidth="1"/>
    <col min="5902" max="6143" width="9.140625" style="20"/>
    <col min="6144" max="6144" width="3.5703125" style="20" bestFit="1" customWidth="1"/>
    <col min="6145" max="6145" width="40.85546875" style="20" bestFit="1" customWidth="1"/>
    <col min="6146" max="6146" width="25.5703125" style="20" customWidth="1"/>
    <col min="6147" max="6147" width="38.7109375" style="20" bestFit="1" customWidth="1"/>
    <col min="6148" max="6148" width="31.28515625" style="20" bestFit="1" customWidth="1"/>
    <col min="6149" max="6149" width="5.5703125" style="20" bestFit="1" customWidth="1"/>
    <col min="6150" max="6150" width="11.28515625" style="20" bestFit="1" customWidth="1"/>
    <col min="6151" max="6151" width="12.140625" style="20" bestFit="1" customWidth="1"/>
    <col min="6152" max="6152" width="5.5703125" style="20" bestFit="1" customWidth="1"/>
    <col min="6153" max="6153" width="12.42578125" style="20" bestFit="1" customWidth="1"/>
    <col min="6154" max="6154" width="13.140625" style="20" bestFit="1" customWidth="1"/>
    <col min="6155" max="6155" width="4.5703125" style="20" bestFit="1" customWidth="1"/>
    <col min="6156" max="6156" width="9.140625" style="20"/>
    <col min="6157" max="6157" width="9.5703125" style="20" bestFit="1" customWidth="1"/>
    <col min="6158" max="6399" width="9.140625" style="20"/>
    <col min="6400" max="6400" width="3.5703125" style="20" bestFit="1" customWidth="1"/>
    <col min="6401" max="6401" width="40.85546875" style="20" bestFit="1" customWidth="1"/>
    <col min="6402" max="6402" width="25.5703125" style="20" customWidth="1"/>
    <col min="6403" max="6403" width="38.7109375" style="20" bestFit="1" customWidth="1"/>
    <col min="6404" max="6404" width="31.28515625" style="20" bestFit="1" customWidth="1"/>
    <col min="6405" max="6405" width="5.5703125" style="20" bestFit="1" customWidth="1"/>
    <col min="6406" max="6406" width="11.28515625" style="20" bestFit="1" customWidth="1"/>
    <col min="6407" max="6407" width="12.140625" style="20" bestFit="1" customWidth="1"/>
    <col min="6408" max="6408" width="5.5703125" style="20" bestFit="1" customWidth="1"/>
    <col min="6409" max="6409" width="12.42578125" style="20" bestFit="1" customWidth="1"/>
    <col min="6410" max="6410" width="13.140625" style="20" bestFit="1" customWidth="1"/>
    <col min="6411" max="6411" width="4.5703125" style="20" bestFit="1" customWidth="1"/>
    <col min="6412" max="6412" width="9.140625" style="20"/>
    <col min="6413" max="6413" width="9.5703125" style="20" bestFit="1" customWidth="1"/>
    <col min="6414" max="6655" width="9.140625" style="20"/>
    <col min="6656" max="6656" width="3.5703125" style="20" bestFit="1" customWidth="1"/>
    <col min="6657" max="6657" width="40.85546875" style="20" bestFit="1" customWidth="1"/>
    <col min="6658" max="6658" width="25.5703125" style="20" customWidth="1"/>
    <col min="6659" max="6659" width="38.7109375" style="20" bestFit="1" customWidth="1"/>
    <col min="6660" max="6660" width="31.28515625" style="20" bestFit="1" customWidth="1"/>
    <col min="6661" max="6661" width="5.5703125" style="20" bestFit="1" customWidth="1"/>
    <col min="6662" max="6662" width="11.28515625" style="20" bestFit="1" customWidth="1"/>
    <col min="6663" max="6663" width="12.140625" style="20" bestFit="1" customWidth="1"/>
    <col min="6664" max="6664" width="5.5703125" style="20" bestFit="1" customWidth="1"/>
    <col min="6665" max="6665" width="12.42578125" style="20" bestFit="1" customWidth="1"/>
    <col min="6666" max="6666" width="13.140625" style="20" bestFit="1" customWidth="1"/>
    <col min="6667" max="6667" width="4.5703125" style="20" bestFit="1" customWidth="1"/>
    <col min="6668" max="6668" width="9.140625" style="20"/>
    <col min="6669" max="6669" width="9.5703125" style="20" bestFit="1" customWidth="1"/>
    <col min="6670" max="6911" width="9.140625" style="20"/>
    <col min="6912" max="6912" width="3.5703125" style="20" bestFit="1" customWidth="1"/>
    <col min="6913" max="6913" width="40.85546875" style="20" bestFit="1" customWidth="1"/>
    <col min="6914" max="6914" width="25.5703125" style="20" customWidth="1"/>
    <col min="6915" max="6915" width="38.7109375" style="20" bestFit="1" customWidth="1"/>
    <col min="6916" max="6916" width="31.28515625" style="20" bestFit="1" customWidth="1"/>
    <col min="6917" max="6917" width="5.5703125" style="20" bestFit="1" customWidth="1"/>
    <col min="6918" max="6918" width="11.28515625" style="20" bestFit="1" customWidth="1"/>
    <col min="6919" max="6919" width="12.140625" style="20" bestFit="1" customWidth="1"/>
    <col min="6920" max="6920" width="5.5703125" style="20" bestFit="1" customWidth="1"/>
    <col min="6921" max="6921" width="12.42578125" style="20" bestFit="1" customWidth="1"/>
    <col min="6922" max="6922" width="13.140625" style="20" bestFit="1" customWidth="1"/>
    <col min="6923" max="6923" width="4.5703125" style="20" bestFit="1" customWidth="1"/>
    <col min="6924" max="6924" width="9.140625" style="20"/>
    <col min="6925" max="6925" width="9.5703125" style="20" bestFit="1" customWidth="1"/>
    <col min="6926" max="7167" width="9.140625" style="20"/>
    <col min="7168" max="7168" width="3.5703125" style="20" bestFit="1" customWidth="1"/>
    <col min="7169" max="7169" width="40.85546875" style="20" bestFit="1" customWidth="1"/>
    <col min="7170" max="7170" width="25.5703125" style="20" customWidth="1"/>
    <col min="7171" max="7171" width="38.7109375" style="20" bestFit="1" customWidth="1"/>
    <col min="7172" max="7172" width="31.28515625" style="20" bestFit="1" customWidth="1"/>
    <col min="7173" max="7173" width="5.5703125" style="20" bestFit="1" customWidth="1"/>
    <col min="7174" max="7174" width="11.28515625" style="20" bestFit="1" customWidth="1"/>
    <col min="7175" max="7175" width="12.140625" style="20" bestFit="1" customWidth="1"/>
    <col min="7176" max="7176" width="5.5703125" style="20" bestFit="1" customWidth="1"/>
    <col min="7177" max="7177" width="12.42578125" style="20" bestFit="1" customWidth="1"/>
    <col min="7178" max="7178" width="13.140625" style="20" bestFit="1" customWidth="1"/>
    <col min="7179" max="7179" width="4.5703125" style="20" bestFit="1" customWidth="1"/>
    <col min="7180" max="7180" width="9.140625" style="20"/>
    <col min="7181" max="7181" width="9.5703125" style="20" bestFit="1" customWidth="1"/>
    <col min="7182" max="7423" width="9.140625" style="20"/>
    <col min="7424" max="7424" width="3.5703125" style="20" bestFit="1" customWidth="1"/>
    <col min="7425" max="7425" width="40.85546875" style="20" bestFit="1" customWidth="1"/>
    <col min="7426" max="7426" width="25.5703125" style="20" customWidth="1"/>
    <col min="7427" max="7427" width="38.7109375" style="20" bestFit="1" customWidth="1"/>
    <col min="7428" max="7428" width="31.28515625" style="20" bestFit="1" customWidth="1"/>
    <col min="7429" max="7429" width="5.5703125" style="20" bestFit="1" customWidth="1"/>
    <col min="7430" max="7430" width="11.28515625" style="20" bestFit="1" customWidth="1"/>
    <col min="7431" max="7431" width="12.140625" style="20" bestFit="1" customWidth="1"/>
    <col min="7432" max="7432" width="5.5703125" style="20" bestFit="1" customWidth="1"/>
    <col min="7433" max="7433" width="12.42578125" style="20" bestFit="1" customWidth="1"/>
    <col min="7434" max="7434" width="13.140625" style="20" bestFit="1" customWidth="1"/>
    <col min="7435" max="7435" width="4.5703125" style="20" bestFit="1" customWidth="1"/>
    <col min="7436" max="7436" width="9.140625" style="20"/>
    <col min="7437" max="7437" width="9.5703125" style="20" bestFit="1" customWidth="1"/>
    <col min="7438" max="7679" width="9.140625" style="20"/>
    <col min="7680" max="7680" width="3.5703125" style="20" bestFit="1" customWidth="1"/>
    <col min="7681" max="7681" width="40.85546875" style="20" bestFit="1" customWidth="1"/>
    <col min="7682" max="7682" width="25.5703125" style="20" customWidth="1"/>
    <col min="7683" max="7683" width="38.7109375" style="20" bestFit="1" customWidth="1"/>
    <col min="7684" max="7684" width="31.28515625" style="20" bestFit="1" customWidth="1"/>
    <col min="7685" max="7685" width="5.5703125" style="20" bestFit="1" customWidth="1"/>
    <col min="7686" max="7686" width="11.28515625" style="20" bestFit="1" customWidth="1"/>
    <col min="7687" max="7687" width="12.140625" style="20" bestFit="1" customWidth="1"/>
    <col min="7688" max="7688" width="5.5703125" style="20" bestFit="1" customWidth="1"/>
    <col min="7689" max="7689" width="12.42578125" style="20" bestFit="1" customWidth="1"/>
    <col min="7690" max="7690" width="13.140625" style="20" bestFit="1" customWidth="1"/>
    <col min="7691" max="7691" width="4.5703125" style="20" bestFit="1" customWidth="1"/>
    <col min="7692" max="7692" width="9.140625" style="20"/>
    <col min="7693" max="7693" width="9.5703125" style="20" bestFit="1" customWidth="1"/>
    <col min="7694" max="7935" width="9.140625" style="20"/>
    <col min="7936" max="7936" width="3.5703125" style="20" bestFit="1" customWidth="1"/>
    <col min="7937" max="7937" width="40.85546875" style="20" bestFit="1" customWidth="1"/>
    <col min="7938" max="7938" width="25.5703125" style="20" customWidth="1"/>
    <col min="7939" max="7939" width="38.7109375" style="20" bestFit="1" customWidth="1"/>
    <col min="7940" max="7940" width="31.28515625" style="20" bestFit="1" customWidth="1"/>
    <col min="7941" max="7941" width="5.5703125" style="20" bestFit="1" customWidth="1"/>
    <col min="7942" max="7942" width="11.28515625" style="20" bestFit="1" customWidth="1"/>
    <col min="7943" max="7943" width="12.140625" style="20" bestFit="1" customWidth="1"/>
    <col min="7944" max="7944" width="5.5703125" style="20" bestFit="1" customWidth="1"/>
    <col min="7945" max="7945" width="12.42578125" style="20" bestFit="1" customWidth="1"/>
    <col min="7946" max="7946" width="13.140625" style="20" bestFit="1" customWidth="1"/>
    <col min="7947" max="7947" width="4.5703125" style="20" bestFit="1" customWidth="1"/>
    <col min="7948" max="7948" width="9.140625" style="20"/>
    <col min="7949" max="7949" width="9.5703125" style="20" bestFit="1" customWidth="1"/>
    <col min="7950" max="8191" width="9.140625" style="20"/>
    <col min="8192" max="8192" width="3.5703125" style="20" bestFit="1" customWidth="1"/>
    <col min="8193" max="8193" width="40.85546875" style="20" bestFit="1" customWidth="1"/>
    <col min="8194" max="8194" width="25.5703125" style="20" customWidth="1"/>
    <col min="8195" max="8195" width="38.7109375" style="20" bestFit="1" customWidth="1"/>
    <col min="8196" max="8196" width="31.28515625" style="20" bestFit="1" customWidth="1"/>
    <col min="8197" max="8197" width="5.5703125" style="20" bestFit="1" customWidth="1"/>
    <col min="8198" max="8198" width="11.28515625" style="20" bestFit="1" customWidth="1"/>
    <col min="8199" max="8199" width="12.140625" style="20" bestFit="1" customWidth="1"/>
    <col min="8200" max="8200" width="5.5703125" style="20" bestFit="1" customWidth="1"/>
    <col min="8201" max="8201" width="12.42578125" style="20" bestFit="1" customWidth="1"/>
    <col min="8202" max="8202" width="13.140625" style="20" bestFit="1" customWidth="1"/>
    <col min="8203" max="8203" width="4.5703125" style="20" bestFit="1" customWidth="1"/>
    <col min="8204" max="8204" width="9.140625" style="20"/>
    <col min="8205" max="8205" width="9.5703125" style="20" bestFit="1" customWidth="1"/>
    <col min="8206" max="8447" width="9.140625" style="20"/>
    <col min="8448" max="8448" width="3.5703125" style="20" bestFit="1" customWidth="1"/>
    <col min="8449" max="8449" width="40.85546875" style="20" bestFit="1" customWidth="1"/>
    <col min="8450" max="8450" width="25.5703125" style="20" customWidth="1"/>
    <col min="8451" max="8451" width="38.7109375" style="20" bestFit="1" customWidth="1"/>
    <col min="8452" max="8452" width="31.28515625" style="20" bestFit="1" customWidth="1"/>
    <col min="8453" max="8453" width="5.5703125" style="20" bestFit="1" customWidth="1"/>
    <col min="8454" max="8454" width="11.28515625" style="20" bestFit="1" customWidth="1"/>
    <col min="8455" max="8455" width="12.140625" style="20" bestFit="1" customWidth="1"/>
    <col min="8456" max="8456" width="5.5703125" style="20" bestFit="1" customWidth="1"/>
    <col min="8457" max="8457" width="12.42578125" style="20" bestFit="1" customWidth="1"/>
    <col min="8458" max="8458" width="13.140625" style="20" bestFit="1" customWidth="1"/>
    <col min="8459" max="8459" width="4.5703125" style="20" bestFit="1" customWidth="1"/>
    <col min="8460" max="8460" width="9.140625" style="20"/>
    <col min="8461" max="8461" width="9.5703125" style="20" bestFit="1" customWidth="1"/>
    <col min="8462" max="8703" width="9.140625" style="20"/>
    <col min="8704" max="8704" width="3.5703125" style="20" bestFit="1" customWidth="1"/>
    <col min="8705" max="8705" width="40.85546875" style="20" bestFit="1" customWidth="1"/>
    <col min="8706" max="8706" width="25.5703125" style="20" customWidth="1"/>
    <col min="8707" max="8707" width="38.7109375" style="20" bestFit="1" customWidth="1"/>
    <col min="8708" max="8708" width="31.28515625" style="20" bestFit="1" customWidth="1"/>
    <col min="8709" max="8709" width="5.5703125" style="20" bestFit="1" customWidth="1"/>
    <col min="8710" max="8710" width="11.28515625" style="20" bestFit="1" customWidth="1"/>
    <col min="8711" max="8711" width="12.140625" style="20" bestFit="1" customWidth="1"/>
    <col min="8712" max="8712" width="5.5703125" style="20" bestFit="1" customWidth="1"/>
    <col min="8713" max="8713" width="12.42578125" style="20" bestFit="1" customWidth="1"/>
    <col min="8714" max="8714" width="13.140625" style="20" bestFit="1" customWidth="1"/>
    <col min="8715" max="8715" width="4.5703125" style="20" bestFit="1" customWidth="1"/>
    <col min="8716" max="8716" width="9.140625" style="20"/>
    <col min="8717" max="8717" width="9.5703125" style="20" bestFit="1" customWidth="1"/>
    <col min="8718" max="8959" width="9.140625" style="20"/>
    <col min="8960" max="8960" width="3.5703125" style="20" bestFit="1" customWidth="1"/>
    <col min="8961" max="8961" width="40.85546875" style="20" bestFit="1" customWidth="1"/>
    <col min="8962" max="8962" width="25.5703125" style="20" customWidth="1"/>
    <col min="8963" max="8963" width="38.7109375" style="20" bestFit="1" customWidth="1"/>
    <col min="8964" max="8964" width="31.28515625" style="20" bestFit="1" customWidth="1"/>
    <col min="8965" max="8965" width="5.5703125" style="20" bestFit="1" customWidth="1"/>
    <col min="8966" max="8966" width="11.28515625" style="20" bestFit="1" customWidth="1"/>
    <col min="8967" max="8967" width="12.140625" style="20" bestFit="1" customWidth="1"/>
    <col min="8968" max="8968" width="5.5703125" style="20" bestFit="1" customWidth="1"/>
    <col min="8969" max="8969" width="12.42578125" style="20" bestFit="1" customWidth="1"/>
    <col min="8970" max="8970" width="13.140625" style="20" bestFit="1" customWidth="1"/>
    <col min="8971" max="8971" width="4.5703125" style="20" bestFit="1" customWidth="1"/>
    <col min="8972" max="8972" width="9.140625" style="20"/>
    <col min="8973" max="8973" width="9.5703125" style="20" bestFit="1" customWidth="1"/>
    <col min="8974" max="9215" width="9.140625" style="20"/>
    <col min="9216" max="9216" width="3.5703125" style="20" bestFit="1" customWidth="1"/>
    <col min="9217" max="9217" width="40.85546875" style="20" bestFit="1" customWidth="1"/>
    <col min="9218" max="9218" width="25.5703125" style="20" customWidth="1"/>
    <col min="9219" max="9219" width="38.7109375" style="20" bestFit="1" customWidth="1"/>
    <col min="9220" max="9220" width="31.28515625" style="20" bestFit="1" customWidth="1"/>
    <col min="9221" max="9221" width="5.5703125" style="20" bestFit="1" customWidth="1"/>
    <col min="9222" max="9222" width="11.28515625" style="20" bestFit="1" customWidth="1"/>
    <col min="9223" max="9223" width="12.140625" style="20" bestFit="1" customWidth="1"/>
    <col min="9224" max="9224" width="5.5703125" style="20" bestFit="1" customWidth="1"/>
    <col min="9225" max="9225" width="12.42578125" style="20" bestFit="1" customWidth="1"/>
    <col min="9226" max="9226" width="13.140625" style="20" bestFit="1" customWidth="1"/>
    <col min="9227" max="9227" width="4.5703125" style="20" bestFit="1" customWidth="1"/>
    <col min="9228" max="9228" width="9.140625" style="20"/>
    <col min="9229" max="9229" width="9.5703125" style="20" bestFit="1" customWidth="1"/>
    <col min="9230" max="9471" width="9.140625" style="20"/>
    <col min="9472" max="9472" width="3.5703125" style="20" bestFit="1" customWidth="1"/>
    <col min="9473" max="9473" width="40.85546875" style="20" bestFit="1" customWidth="1"/>
    <col min="9474" max="9474" width="25.5703125" style="20" customWidth="1"/>
    <col min="9475" max="9475" width="38.7109375" style="20" bestFit="1" customWidth="1"/>
    <col min="9476" max="9476" width="31.28515625" style="20" bestFit="1" customWidth="1"/>
    <col min="9477" max="9477" width="5.5703125" style="20" bestFit="1" customWidth="1"/>
    <col min="9478" max="9478" width="11.28515625" style="20" bestFit="1" customWidth="1"/>
    <col min="9479" max="9479" width="12.140625" style="20" bestFit="1" customWidth="1"/>
    <col min="9480" max="9480" width="5.5703125" style="20" bestFit="1" customWidth="1"/>
    <col min="9481" max="9481" width="12.42578125" style="20" bestFit="1" customWidth="1"/>
    <col min="9482" max="9482" width="13.140625" style="20" bestFit="1" customWidth="1"/>
    <col min="9483" max="9483" width="4.5703125" style="20" bestFit="1" customWidth="1"/>
    <col min="9484" max="9484" width="9.140625" style="20"/>
    <col min="9485" max="9485" width="9.5703125" style="20" bestFit="1" customWidth="1"/>
    <col min="9486" max="9727" width="9.140625" style="20"/>
    <col min="9728" max="9728" width="3.5703125" style="20" bestFit="1" customWidth="1"/>
    <col min="9729" max="9729" width="40.85546875" style="20" bestFit="1" customWidth="1"/>
    <col min="9730" max="9730" width="25.5703125" style="20" customWidth="1"/>
    <col min="9731" max="9731" width="38.7109375" style="20" bestFit="1" customWidth="1"/>
    <col min="9732" max="9732" width="31.28515625" style="20" bestFit="1" customWidth="1"/>
    <col min="9733" max="9733" width="5.5703125" style="20" bestFit="1" customWidth="1"/>
    <col min="9734" max="9734" width="11.28515625" style="20" bestFit="1" customWidth="1"/>
    <col min="9735" max="9735" width="12.140625" style="20" bestFit="1" customWidth="1"/>
    <col min="9736" max="9736" width="5.5703125" style="20" bestFit="1" customWidth="1"/>
    <col min="9737" max="9737" width="12.42578125" style="20" bestFit="1" customWidth="1"/>
    <col min="9738" max="9738" width="13.140625" style="20" bestFit="1" customWidth="1"/>
    <col min="9739" max="9739" width="4.5703125" style="20" bestFit="1" customWidth="1"/>
    <col min="9740" max="9740" width="9.140625" style="20"/>
    <col min="9741" max="9741" width="9.5703125" style="20" bestFit="1" customWidth="1"/>
    <col min="9742" max="9983" width="9.140625" style="20"/>
    <col min="9984" max="9984" width="3.5703125" style="20" bestFit="1" customWidth="1"/>
    <col min="9985" max="9985" width="40.85546875" style="20" bestFit="1" customWidth="1"/>
    <col min="9986" max="9986" width="25.5703125" style="20" customWidth="1"/>
    <col min="9987" max="9987" width="38.7109375" style="20" bestFit="1" customWidth="1"/>
    <col min="9988" max="9988" width="31.28515625" style="20" bestFit="1" customWidth="1"/>
    <col min="9989" max="9989" width="5.5703125" style="20" bestFit="1" customWidth="1"/>
    <col min="9990" max="9990" width="11.28515625" style="20" bestFit="1" customWidth="1"/>
    <col min="9991" max="9991" width="12.140625" style="20" bestFit="1" customWidth="1"/>
    <col min="9992" max="9992" width="5.5703125" style="20" bestFit="1" customWidth="1"/>
    <col min="9993" max="9993" width="12.42578125" style="20" bestFit="1" customWidth="1"/>
    <col min="9994" max="9994" width="13.140625" style="20" bestFit="1" customWidth="1"/>
    <col min="9995" max="9995" width="4.5703125" style="20" bestFit="1" customWidth="1"/>
    <col min="9996" max="9996" width="9.140625" style="20"/>
    <col min="9997" max="9997" width="9.5703125" style="20" bestFit="1" customWidth="1"/>
    <col min="9998" max="10239" width="9.140625" style="20"/>
    <col min="10240" max="10240" width="3.5703125" style="20" bestFit="1" customWidth="1"/>
    <col min="10241" max="10241" width="40.85546875" style="20" bestFit="1" customWidth="1"/>
    <col min="10242" max="10242" width="25.5703125" style="20" customWidth="1"/>
    <col min="10243" max="10243" width="38.7109375" style="20" bestFit="1" customWidth="1"/>
    <col min="10244" max="10244" width="31.28515625" style="20" bestFit="1" customWidth="1"/>
    <col min="10245" max="10245" width="5.5703125" style="20" bestFit="1" customWidth="1"/>
    <col min="10246" max="10246" width="11.28515625" style="20" bestFit="1" customWidth="1"/>
    <col min="10247" max="10247" width="12.140625" style="20" bestFit="1" customWidth="1"/>
    <col min="10248" max="10248" width="5.5703125" style="20" bestFit="1" customWidth="1"/>
    <col min="10249" max="10249" width="12.42578125" style="20" bestFit="1" customWidth="1"/>
    <col min="10250" max="10250" width="13.140625" style="20" bestFit="1" customWidth="1"/>
    <col min="10251" max="10251" width="4.5703125" style="20" bestFit="1" customWidth="1"/>
    <col min="10252" max="10252" width="9.140625" style="20"/>
    <col min="10253" max="10253" width="9.5703125" style="20" bestFit="1" customWidth="1"/>
    <col min="10254" max="10495" width="9.140625" style="20"/>
    <col min="10496" max="10496" width="3.5703125" style="20" bestFit="1" customWidth="1"/>
    <col min="10497" max="10497" width="40.85546875" style="20" bestFit="1" customWidth="1"/>
    <col min="10498" max="10498" width="25.5703125" style="20" customWidth="1"/>
    <col min="10499" max="10499" width="38.7109375" style="20" bestFit="1" customWidth="1"/>
    <col min="10500" max="10500" width="31.28515625" style="20" bestFit="1" customWidth="1"/>
    <col min="10501" max="10501" width="5.5703125" style="20" bestFit="1" customWidth="1"/>
    <col min="10502" max="10502" width="11.28515625" style="20" bestFit="1" customWidth="1"/>
    <col min="10503" max="10503" width="12.140625" style="20" bestFit="1" customWidth="1"/>
    <col min="10504" max="10504" width="5.5703125" style="20" bestFit="1" customWidth="1"/>
    <col min="10505" max="10505" width="12.42578125" style="20" bestFit="1" customWidth="1"/>
    <col min="10506" max="10506" width="13.140625" style="20" bestFit="1" customWidth="1"/>
    <col min="10507" max="10507" width="4.5703125" style="20" bestFit="1" customWidth="1"/>
    <col min="10508" max="10508" width="9.140625" style="20"/>
    <col min="10509" max="10509" width="9.5703125" style="20" bestFit="1" customWidth="1"/>
    <col min="10510" max="10751" width="9.140625" style="20"/>
    <col min="10752" max="10752" width="3.5703125" style="20" bestFit="1" customWidth="1"/>
    <col min="10753" max="10753" width="40.85546875" style="20" bestFit="1" customWidth="1"/>
    <col min="10754" max="10754" width="25.5703125" style="20" customWidth="1"/>
    <col min="10755" max="10755" width="38.7109375" style="20" bestFit="1" customWidth="1"/>
    <col min="10756" max="10756" width="31.28515625" style="20" bestFit="1" customWidth="1"/>
    <col min="10757" max="10757" width="5.5703125" style="20" bestFit="1" customWidth="1"/>
    <col min="10758" max="10758" width="11.28515625" style="20" bestFit="1" customWidth="1"/>
    <col min="10759" max="10759" width="12.140625" style="20" bestFit="1" customWidth="1"/>
    <col min="10760" max="10760" width="5.5703125" style="20" bestFit="1" customWidth="1"/>
    <col min="10761" max="10761" width="12.42578125" style="20" bestFit="1" customWidth="1"/>
    <col min="10762" max="10762" width="13.140625" style="20" bestFit="1" customWidth="1"/>
    <col min="10763" max="10763" width="4.5703125" style="20" bestFit="1" customWidth="1"/>
    <col min="10764" max="10764" width="9.140625" style="20"/>
    <col min="10765" max="10765" width="9.5703125" style="20" bestFit="1" customWidth="1"/>
    <col min="10766" max="11007" width="9.140625" style="20"/>
    <col min="11008" max="11008" width="3.5703125" style="20" bestFit="1" customWidth="1"/>
    <col min="11009" max="11009" width="40.85546875" style="20" bestFit="1" customWidth="1"/>
    <col min="11010" max="11010" width="25.5703125" style="20" customWidth="1"/>
    <col min="11011" max="11011" width="38.7109375" style="20" bestFit="1" customWidth="1"/>
    <col min="11012" max="11012" width="31.28515625" style="20" bestFit="1" customWidth="1"/>
    <col min="11013" max="11013" width="5.5703125" style="20" bestFit="1" customWidth="1"/>
    <col min="11014" max="11014" width="11.28515625" style="20" bestFit="1" customWidth="1"/>
    <col min="11015" max="11015" width="12.140625" style="20" bestFit="1" customWidth="1"/>
    <col min="11016" max="11016" width="5.5703125" style="20" bestFit="1" customWidth="1"/>
    <col min="11017" max="11017" width="12.42578125" style="20" bestFit="1" customWidth="1"/>
    <col min="11018" max="11018" width="13.140625" style="20" bestFit="1" customWidth="1"/>
    <col min="11019" max="11019" width="4.5703125" style="20" bestFit="1" customWidth="1"/>
    <col min="11020" max="11020" width="9.140625" style="20"/>
    <col min="11021" max="11021" width="9.5703125" style="20" bestFit="1" customWidth="1"/>
    <col min="11022" max="11263" width="9.140625" style="20"/>
    <col min="11264" max="11264" width="3.5703125" style="20" bestFit="1" customWidth="1"/>
    <col min="11265" max="11265" width="40.85546875" style="20" bestFit="1" customWidth="1"/>
    <col min="11266" max="11266" width="25.5703125" style="20" customWidth="1"/>
    <col min="11267" max="11267" width="38.7109375" style="20" bestFit="1" customWidth="1"/>
    <col min="11268" max="11268" width="31.28515625" style="20" bestFit="1" customWidth="1"/>
    <col min="11269" max="11269" width="5.5703125" style="20" bestFit="1" customWidth="1"/>
    <col min="11270" max="11270" width="11.28515625" style="20" bestFit="1" customWidth="1"/>
    <col min="11271" max="11271" width="12.140625" style="20" bestFit="1" customWidth="1"/>
    <col min="11272" max="11272" width="5.5703125" style="20" bestFit="1" customWidth="1"/>
    <col min="11273" max="11273" width="12.42578125" style="20" bestFit="1" customWidth="1"/>
    <col min="11274" max="11274" width="13.140625" style="20" bestFit="1" customWidth="1"/>
    <col min="11275" max="11275" width="4.5703125" style="20" bestFit="1" customWidth="1"/>
    <col min="11276" max="11276" width="9.140625" style="20"/>
    <col min="11277" max="11277" width="9.5703125" style="20" bestFit="1" customWidth="1"/>
    <col min="11278" max="11519" width="9.140625" style="20"/>
    <col min="11520" max="11520" width="3.5703125" style="20" bestFit="1" customWidth="1"/>
    <col min="11521" max="11521" width="40.85546875" style="20" bestFit="1" customWidth="1"/>
    <col min="11522" max="11522" width="25.5703125" style="20" customWidth="1"/>
    <col min="11523" max="11523" width="38.7109375" style="20" bestFit="1" customWidth="1"/>
    <col min="11524" max="11524" width="31.28515625" style="20" bestFit="1" customWidth="1"/>
    <col min="11525" max="11525" width="5.5703125" style="20" bestFit="1" customWidth="1"/>
    <col min="11526" max="11526" width="11.28515625" style="20" bestFit="1" customWidth="1"/>
    <col min="11527" max="11527" width="12.140625" style="20" bestFit="1" customWidth="1"/>
    <col min="11528" max="11528" width="5.5703125" style="20" bestFit="1" customWidth="1"/>
    <col min="11529" max="11529" width="12.42578125" style="20" bestFit="1" customWidth="1"/>
    <col min="11530" max="11530" width="13.140625" style="20" bestFit="1" customWidth="1"/>
    <col min="11531" max="11531" width="4.5703125" style="20" bestFit="1" customWidth="1"/>
    <col min="11532" max="11532" width="9.140625" style="20"/>
    <col min="11533" max="11533" width="9.5703125" style="20" bestFit="1" customWidth="1"/>
    <col min="11534" max="11775" width="9.140625" style="20"/>
    <col min="11776" max="11776" width="3.5703125" style="20" bestFit="1" customWidth="1"/>
    <col min="11777" max="11777" width="40.85546875" style="20" bestFit="1" customWidth="1"/>
    <col min="11778" max="11778" width="25.5703125" style="20" customWidth="1"/>
    <col min="11779" max="11779" width="38.7109375" style="20" bestFit="1" customWidth="1"/>
    <col min="11780" max="11780" width="31.28515625" style="20" bestFit="1" customWidth="1"/>
    <col min="11781" max="11781" width="5.5703125" style="20" bestFit="1" customWidth="1"/>
    <col min="11782" max="11782" width="11.28515625" style="20" bestFit="1" customWidth="1"/>
    <col min="11783" max="11783" width="12.140625" style="20" bestFit="1" customWidth="1"/>
    <col min="11784" max="11784" width="5.5703125" style="20" bestFit="1" customWidth="1"/>
    <col min="11785" max="11785" width="12.42578125" style="20" bestFit="1" customWidth="1"/>
    <col min="11786" max="11786" width="13.140625" style="20" bestFit="1" customWidth="1"/>
    <col min="11787" max="11787" width="4.5703125" style="20" bestFit="1" customWidth="1"/>
    <col min="11788" max="11788" width="9.140625" style="20"/>
    <col min="11789" max="11789" width="9.5703125" style="20" bestFit="1" customWidth="1"/>
    <col min="11790" max="12031" width="9.140625" style="20"/>
    <col min="12032" max="12032" width="3.5703125" style="20" bestFit="1" customWidth="1"/>
    <col min="12033" max="12033" width="40.85546875" style="20" bestFit="1" customWidth="1"/>
    <col min="12034" max="12034" width="25.5703125" style="20" customWidth="1"/>
    <col min="12035" max="12035" width="38.7109375" style="20" bestFit="1" customWidth="1"/>
    <col min="12036" max="12036" width="31.28515625" style="20" bestFit="1" customWidth="1"/>
    <col min="12037" max="12037" width="5.5703125" style="20" bestFit="1" customWidth="1"/>
    <col min="12038" max="12038" width="11.28515625" style="20" bestFit="1" customWidth="1"/>
    <col min="12039" max="12039" width="12.140625" style="20" bestFit="1" customWidth="1"/>
    <col min="12040" max="12040" width="5.5703125" style="20" bestFit="1" customWidth="1"/>
    <col min="12041" max="12041" width="12.42578125" style="20" bestFit="1" customWidth="1"/>
    <col min="12042" max="12042" width="13.140625" style="20" bestFit="1" customWidth="1"/>
    <col min="12043" max="12043" width="4.5703125" style="20" bestFit="1" customWidth="1"/>
    <col min="12044" max="12044" width="9.140625" style="20"/>
    <col min="12045" max="12045" width="9.5703125" style="20" bestFit="1" customWidth="1"/>
    <col min="12046" max="12287" width="9.140625" style="20"/>
    <col min="12288" max="12288" width="3.5703125" style="20" bestFit="1" customWidth="1"/>
    <col min="12289" max="12289" width="40.85546875" style="20" bestFit="1" customWidth="1"/>
    <col min="12290" max="12290" width="25.5703125" style="20" customWidth="1"/>
    <col min="12291" max="12291" width="38.7109375" style="20" bestFit="1" customWidth="1"/>
    <col min="12292" max="12292" width="31.28515625" style="20" bestFit="1" customWidth="1"/>
    <col min="12293" max="12293" width="5.5703125" style="20" bestFit="1" customWidth="1"/>
    <col min="12294" max="12294" width="11.28515625" style="20" bestFit="1" customWidth="1"/>
    <col min="12295" max="12295" width="12.140625" style="20" bestFit="1" customWidth="1"/>
    <col min="12296" max="12296" width="5.5703125" style="20" bestFit="1" customWidth="1"/>
    <col min="12297" max="12297" width="12.42578125" style="20" bestFit="1" customWidth="1"/>
    <col min="12298" max="12298" width="13.140625" style="20" bestFit="1" customWidth="1"/>
    <col min="12299" max="12299" width="4.5703125" style="20" bestFit="1" customWidth="1"/>
    <col min="12300" max="12300" width="9.140625" style="20"/>
    <col min="12301" max="12301" width="9.5703125" style="20" bestFit="1" customWidth="1"/>
    <col min="12302" max="12543" width="9.140625" style="20"/>
    <col min="12544" max="12544" width="3.5703125" style="20" bestFit="1" customWidth="1"/>
    <col min="12545" max="12545" width="40.85546875" style="20" bestFit="1" customWidth="1"/>
    <col min="12546" max="12546" width="25.5703125" style="20" customWidth="1"/>
    <col min="12547" max="12547" width="38.7109375" style="20" bestFit="1" customWidth="1"/>
    <col min="12548" max="12548" width="31.28515625" style="20" bestFit="1" customWidth="1"/>
    <col min="12549" max="12549" width="5.5703125" style="20" bestFit="1" customWidth="1"/>
    <col min="12550" max="12550" width="11.28515625" style="20" bestFit="1" customWidth="1"/>
    <col min="12551" max="12551" width="12.140625" style="20" bestFit="1" customWidth="1"/>
    <col min="12552" max="12552" width="5.5703125" style="20" bestFit="1" customWidth="1"/>
    <col min="12553" max="12553" width="12.42578125" style="20" bestFit="1" customWidth="1"/>
    <col min="12554" max="12554" width="13.140625" style="20" bestFit="1" customWidth="1"/>
    <col min="12555" max="12555" width="4.5703125" style="20" bestFit="1" customWidth="1"/>
    <col min="12556" max="12556" width="9.140625" style="20"/>
    <col min="12557" max="12557" width="9.5703125" style="20" bestFit="1" customWidth="1"/>
    <col min="12558" max="12799" width="9.140625" style="20"/>
    <col min="12800" max="12800" width="3.5703125" style="20" bestFit="1" customWidth="1"/>
    <col min="12801" max="12801" width="40.85546875" style="20" bestFit="1" customWidth="1"/>
    <col min="12802" max="12802" width="25.5703125" style="20" customWidth="1"/>
    <col min="12803" max="12803" width="38.7109375" style="20" bestFit="1" customWidth="1"/>
    <col min="12804" max="12804" width="31.28515625" style="20" bestFit="1" customWidth="1"/>
    <col min="12805" max="12805" width="5.5703125" style="20" bestFit="1" customWidth="1"/>
    <col min="12806" max="12806" width="11.28515625" style="20" bestFit="1" customWidth="1"/>
    <col min="12807" max="12807" width="12.140625" style="20" bestFit="1" customWidth="1"/>
    <col min="12808" max="12808" width="5.5703125" style="20" bestFit="1" customWidth="1"/>
    <col min="12809" max="12809" width="12.42578125" style="20" bestFit="1" customWidth="1"/>
    <col min="12810" max="12810" width="13.140625" style="20" bestFit="1" customWidth="1"/>
    <col min="12811" max="12811" width="4.5703125" style="20" bestFit="1" customWidth="1"/>
    <col min="12812" max="12812" width="9.140625" style="20"/>
    <col min="12813" max="12813" width="9.5703125" style="20" bestFit="1" customWidth="1"/>
    <col min="12814" max="13055" width="9.140625" style="20"/>
    <col min="13056" max="13056" width="3.5703125" style="20" bestFit="1" customWidth="1"/>
    <col min="13057" max="13057" width="40.85546875" style="20" bestFit="1" customWidth="1"/>
    <col min="13058" max="13058" width="25.5703125" style="20" customWidth="1"/>
    <col min="13059" max="13059" width="38.7109375" style="20" bestFit="1" customWidth="1"/>
    <col min="13060" max="13060" width="31.28515625" style="20" bestFit="1" customWidth="1"/>
    <col min="13061" max="13061" width="5.5703125" style="20" bestFit="1" customWidth="1"/>
    <col min="13062" max="13062" width="11.28515625" style="20" bestFit="1" customWidth="1"/>
    <col min="13063" max="13063" width="12.140625" style="20" bestFit="1" customWidth="1"/>
    <col min="13064" max="13064" width="5.5703125" style="20" bestFit="1" customWidth="1"/>
    <col min="13065" max="13065" width="12.42578125" style="20" bestFit="1" customWidth="1"/>
    <col min="13066" max="13066" width="13.140625" style="20" bestFit="1" customWidth="1"/>
    <col min="13067" max="13067" width="4.5703125" style="20" bestFit="1" customWidth="1"/>
    <col min="13068" max="13068" width="9.140625" style="20"/>
    <col min="13069" max="13069" width="9.5703125" style="20" bestFit="1" customWidth="1"/>
    <col min="13070" max="13311" width="9.140625" style="20"/>
    <col min="13312" max="13312" width="3.5703125" style="20" bestFit="1" customWidth="1"/>
    <col min="13313" max="13313" width="40.85546875" style="20" bestFit="1" customWidth="1"/>
    <col min="13314" max="13314" width="25.5703125" style="20" customWidth="1"/>
    <col min="13315" max="13315" width="38.7109375" style="20" bestFit="1" customWidth="1"/>
    <col min="13316" max="13316" width="31.28515625" style="20" bestFit="1" customWidth="1"/>
    <col min="13317" max="13317" width="5.5703125" style="20" bestFit="1" customWidth="1"/>
    <col min="13318" max="13318" width="11.28515625" style="20" bestFit="1" customWidth="1"/>
    <col min="13319" max="13319" width="12.140625" style="20" bestFit="1" customWidth="1"/>
    <col min="13320" max="13320" width="5.5703125" style="20" bestFit="1" customWidth="1"/>
    <col min="13321" max="13321" width="12.42578125" style="20" bestFit="1" customWidth="1"/>
    <col min="13322" max="13322" width="13.140625" style="20" bestFit="1" customWidth="1"/>
    <col min="13323" max="13323" width="4.5703125" style="20" bestFit="1" customWidth="1"/>
    <col min="13324" max="13324" width="9.140625" style="20"/>
    <col min="13325" max="13325" width="9.5703125" style="20" bestFit="1" customWidth="1"/>
    <col min="13326" max="13567" width="9.140625" style="20"/>
    <col min="13568" max="13568" width="3.5703125" style="20" bestFit="1" customWidth="1"/>
    <col min="13569" max="13569" width="40.85546875" style="20" bestFit="1" customWidth="1"/>
    <col min="13570" max="13570" width="25.5703125" style="20" customWidth="1"/>
    <col min="13571" max="13571" width="38.7109375" style="20" bestFit="1" customWidth="1"/>
    <col min="13572" max="13572" width="31.28515625" style="20" bestFit="1" customWidth="1"/>
    <col min="13573" max="13573" width="5.5703125" style="20" bestFit="1" customWidth="1"/>
    <col min="13574" max="13574" width="11.28515625" style="20" bestFit="1" customWidth="1"/>
    <col min="13575" max="13575" width="12.140625" style="20" bestFit="1" customWidth="1"/>
    <col min="13576" max="13576" width="5.5703125" style="20" bestFit="1" customWidth="1"/>
    <col min="13577" max="13577" width="12.42578125" style="20" bestFit="1" customWidth="1"/>
    <col min="13578" max="13578" width="13.140625" style="20" bestFit="1" customWidth="1"/>
    <col min="13579" max="13579" width="4.5703125" style="20" bestFit="1" customWidth="1"/>
    <col min="13580" max="13580" width="9.140625" style="20"/>
    <col min="13581" max="13581" width="9.5703125" style="20" bestFit="1" customWidth="1"/>
    <col min="13582" max="13823" width="9.140625" style="20"/>
    <col min="13824" max="13824" width="3.5703125" style="20" bestFit="1" customWidth="1"/>
    <col min="13825" max="13825" width="40.85546875" style="20" bestFit="1" customWidth="1"/>
    <col min="13826" max="13826" width="25.5703125" style="20" customWidth="1"/>
    <col min="13827" max="13827" width="38.7109375" style="20" bestFit="1" customWidth="1"/>
    <col min="13828" max="13828" width="31.28515625" style="20" bestFit="1" customWidth="1"/>
    <col min="13829" max="13829" width="5.5703125" style="20" bestFit="1" customWidth="1"/>
    <col min="13830" max="13830" width="11.28515625" style="20" bestFit="1" customWidth="1"/>
    <col min="13831" max="13831" width="12.140625" style="20" bestFit="1" customWidth="1"/>
    <col min="13832" max="13832" width="5.5703125" style="20" bestFit="1" customWidth="1"/>
    <col min="13833" max="13833" width="12.42578125" style="20" bestFit="1" customWidth="1"/>
    <col min="13834" max="13834" width="13.140625" style="20" bestFit="1" customWidth="1"/>
    <col min="13835" max="13835" width="4.5703125" style="20" bestFit="1" customWidth="1"/>
    <col min="13836" max="13836" width="9.140625" style="20"/>
    <col min="13837" max="13837" width="9.5703125" style="20" bestFit="1" customWidth="1"/>
    <col min="13838" max="14079" width="9.140625" style="20"/>
    <col min="14080" max="14080" width="3.5703125" style="20" bestFit="1" customWidth="1"/>
    <col min="14081" max="14081" width="40.85546875" style="20" bestFit="1" customWidth="1"/>
    <col min="14082" max="14082" width="25.5703125" style="20" customWidth="1"/>
    <col min="14083" max="14083" width="38.7109375" style="20" bestFit="1" customWidth="1"/>
    <col min="14084" max="14084" width="31.28515625" style="20" bestFit="1" customWidth="1"/>
    <col min="14085" max="14085" width="5.5703125" style="20" bestFit="1" customWidth="1"/>
    <col min="14086" max="14086" width="11.28515625" style="20" bestFit="1" customWidth="1"/>
    <col min="14087" max="14087" width="12.140625" style="20" bestFit="1" customWidth="1"/>
    <col min="14088" max="14088" width="5.5703125" style="20" bestFit="1" customWidth="1"/>
    <col min="14089" max="14089" width="12.42578125" style="20" bestFit="1" customWidth="1"/>
    <col min="14090" max="14090" width="13.140625" style="20" bestFit="1" customWidth="1"/>
    <col min="14091" max="14091" width="4.5703125" style="20" bestFit="1" customWidth="1"/>
    <col min="14092" max="14092" width="9.140625" style="20"/>
    <col min="14093" max="14093" width="9.5703125" style="20" bestFit="1" customWidth="1"/>
    <col min="14094" max="14335" width="9.140625" style="20"/>
    <col min="14336" max="14336" width="3.5703125" style="20" bestFit="1" customWidth="1"/>
    <col min="14337" max="14337" width="40.85546875" style="20" bestFit="1" customWidth="1"/>
    <col min="14338" max="14338" width="25.5703125" style="20" customWidth="1"/>
    <col min="14339" max="14339" width="38.7109375" style="20" bestFit="1" customWidth="1"/>
    <col min="14340" max="14340" width="31.28515625" style="20" bestFit="1" customWidth="1"/>
    <col min="14341" max="14341" width="5.5703125" style="20" bestFit="1" customWidth="1"/>
    <col min="14342" max="14342" width="11.28515625" style="20" bestFit="1" customWidth="1"/>
    <col min="14343" max="14343" width="12.140625" style="20" bestFit="1" customWidth="1"/>
    <col min="14344" max="14344" width="5.5703125" style="20" bestFit="1" customWidth="1"/>
    <col min="14345" max="14345" width="12.42578125" style="20" bestFit="1" customWidth="1"/>
    <col min="14346" max="14346" width="13.140625" style="20" bestFit="1" customWidth="1"/>
    <col min="14347" max="14347" width="4.5703125" style="20" bestFit="1" customWidth="1"/>
    <col min="14348" max="14348" width="9.140625" style="20"/>
    <col min="14349" max="14349" width="9.5703125" style="20" bestFit="1" customWidth="1"/>
    <col min="14350" max="14591" width="9.140625" style="20"/>
    <col min="14592" max="14592" width="3.5703125" style="20" bestFit="1" customWidth="1"/>
    <col min="14593" max="14593" width="40.85546875" style="20" bestFit="1" customWidth="1"/>
    <col min="14594" max="14594" width="25.5703125" style="20" customWidth="1"/>
    <col min="14595" max="14595" width="38.7109375" style="20" bestFit="1" customWidth="1"/>
    <col min="14596" max="14596" width="31.28515625" style="20" bestFit="1" customWidth="1"/>
    <col min="14597" max="14597" width="5.5703125" style="20" bestFit="1" customWidth="1"/>
    <col min="14598" max="14598" width="11.28515625" style="20" bestFit="1" customWidth="1"/>
    <col min="14599" max="14599" width="12.140625" style="20" bestFit="1" customWidth="1"/>
    <col min="14600" max="14600" width="5.5703125" style="20" bestFit="1" customWidth="1"/>
    <col min="14601" max="14601" width="12.42578125" style="20" bestFit="1" customWidth="1"/>
    <col min="14602" max="14602" width="13.140625" style="20" bestFit="1" customWidth="1"/>
    <col min="14603" max="14603" width="4.5703125" style="20" bestFit="1" customWidth="1"/>
    <col min="14604" max="14604" width="9.140625" style="20"/>
    <col min="14605" max="14605" width="9.5703125" style="20" bestFit="1" customWidth="1"/>
    <col min="14606" max="14847" width="9.140625" style="20"/>
    <col min="14848" max="14848" width="3.5703125" style="20" bestFit="1" customWidth="1"/>
    <col min="14849" max="14849" width="40.85546875" style="20" bestFit="1" customWidth="1"/>
    <col min="14850" max="14850" width="25.5703125" style="20" customWidth="1"/>
    <col min="14851" max="14851" width="38.7109375" style="20" bestFit="1" customWidth="1"/>
    <col min="14852" max="14852" width="31.28515625" style="20" bestFit="1" customWidth="1"/>
    <col min="14853" max="14853" width="5.5703125" style="20" bestFit="1" customWidth="1"/>
    <col min="14854" max="14854" width="11.28515625" style="20" bestFit="1" customWidth="1"/>
    <col min="14855" max="14855" width="12.140625" style="20" bestFit="1" customWidth="1"/>
    <col min="14856" max="14856" width="5.5703125" style="20" bestFit="1" customWidth="1"/>
    <col min="14857" max="14857" width="12.42578125" style="20" bestFit="1" customWidth="1"/>
    <col min="14858" max="14858" width="13.140625" style="20" bestFit="1" customWidth="1"/>
    <col min="14859" max="14859" width="4.5703125" style="20" bestFit="1" customWidth="1"/>
    <col min="14860" max="14860" width="9.140625" style="20"/>
    <col min="14861" max="14861" width="9.5703125" style="20" bestFit="1" customWidth="1"/>
    <col min="14862" max="15103" width="9.140625" style="20"/>
    <col min="15104" max="15104" width="3.5703125" style="20" bestFit="1" customWidth="1"/>
    <col min="15105" max="15105" width="40.85546875" style="20" bestFit="1" customWidth="1"/>
    <col min="15106" max="15106" width="25.5703125" style="20" customWidth="1"/>
    <col min="15107" max="15107" width="38.7109375" style="20" bestFit="1" customWidth="1"/>
    <col min="15108" max="15108" width="31.28515625" style="20" bestFit="1" customWidth="1"/>
    <col min="15109" max="15109" width="5.5703125" style="20" bestFit="1" customWidth="1"/>
    <col min="15110" max="15110" width="11.28515625" style="20" bestFit="1" customWidth="1"/>
    <col min="15111" max="15111" width="12.140625" style="20" bestFit="1" customWidth="1"/>
    <col min="15112" max="15112" width="5.5703125" style="20" bestFit="1" customWidth="1"/>
    <col min="15113" max="15113" width="12.42578125" style="20" bestFit="1" customWidth="1"/>
    <col min="15114" max="15114" width="13.140625" style="20" bestFit="1" customWidth="1"/>
    <col min="15115" max="15115" width="4.5703125" style="20" bestFit="1" customWidth="1"/>
    <col min="15116" max="15116" width="9.140625" style="20"/>
    <col min="15117" max="15117" width="9.5703125" style="20" bestFit="1" customWidth="1"/>
    <col min="15118" max="15359" width="9.140625" style="20"/>
    <col min="15360" max="15360" width="3.5703125" style="20" bestFit="1" customWidth="1"/>
    <col min="15361" max="15361" width="40.85546875" style="20" bestFit="1" customWidth="1"/>
    <col min="15362" max="15362" width="25.5703125" style="20" customWidth="1"/>
    <col min="15363" max="15363" width="38.7109375" style="20" bestFit="1" customWidth="1"/>
    <col min="15364" max="15364" width="31.28515625" style="20" bestFit="1" customWidth="1"/>
    <col min="15365" max="15365" width="5.5703125" style="20" bestFit="1" customWidth="1"/>
    <col min="15366" max="15366" width="11.28515625" style="20" bestFit="1" customWidth="1"/>
    <col min="15367" max="15367" width="12.140625" style="20" bestFit="1" customWidth="1"/>
    <col min="15368" max="15368" width="5.5703125" style="20" bestFit="1" customWidth="1"/>
    <col min="15369" max="15369" width="12.42578125" style="20" bestFit="1" customWidth="1"/>
    <col min="15370" max="15370" width="13.140625" style="20" bestFit="1" customWidth="1"/>
    <col min="15371" max="15371" width="4.5703125" style="20" bestFit="1" customWidth="1"/>
    <col min="15372" max="15372" width="9.140625" style="20"/>
    <col min="15373" max="15373" width="9.5703125" style="20" bestFit="1" customWidth="1"/>
    <col min="15374" max="15615" width="9.140625" style="20"/>
    <col min="15616" max="15616" width="3.5703125" style="20" bestFit="1" customWidth="1"/>
    <col min="15617" max="15617" width="40.85546875" style="20" bestFit="1" customWidth="1"/>
    <col min="15618" max="15618" width="25.5703125" style="20" customWidth="1"/>
    <col min="15619" max="15619" width="38.7109375" style="20" bestFit="1" customWidth="1"/>
    <col min="15620" max="15620" width="31.28515625" style="20" bestFit="1" customWidth="1"/>
    <col min="15621" max="15621" width="5.5703125" style="20" bestFit="1" customWidth="1"/>
    <col min="15622" max="15622" width="11.28515625" style="20" bestFit="1" customWidth="1"/>
    <col min="15623" max="15623" width="12.140625" style="20" bestFit="1" customWidth="1"/>
    <col min="15624" max="15624" width="5.5703125" style="20" bestFit="1" customWidth="1"/>
    <col min="15625" max="15625" width="12.42578125" style="20" bestFit="1" customWidth="1"/>
    <col min="15626" max="15626" width="13.140625" style="20" bestFit="1" customWidth="1"/>
    <col min="15627" max="15627" width="4.5703125" style="20" bestFit="1" customWidth="1"/>
    <col min="15628" max="15628" width="9.140625" style="20"/>
    <col min="15629" max="15629" width="9.5703125" style="20" bestFit="1" customWidth="1"/>
    <col min="15630" max="15871" width="9.140625" style="20"/>
    <col min="15872" max="15872" width="3.5703125" style="20" bestFit="1" customWidth="1"/>
    <col min="15873" max="15873" width="40.85546875" style="20" bestFit="1" customWidth="1"/>
    <col min="15874" max="15874" width="25.5703125" style="20" customWidth="1"/>
    <col min="15875" max="15875" width="38.7109375" style="20" bestFit="1" customWidth="1"/>
    <col min="15876" max="15876" width="31.28515625" style="20" bestFit="1" customWidth="1"/>
    <col min="15877" max="15877" width="5.5703125" style="20" bestFit="1" customWidth="1"/>
    <col min="15878" max="15878" width="11.28515625" style="20" bestFit="1" customWidth="1"/>
    <col min="15879" max="15879" width="12.140625" style="20" bestFit="1" customWidth="1"/>
    <col min="15880" max="15880" width="5.5703125" style="20" bestFit="1" customWidth="1"/>
    <col min="15881" max="15881" width="12.42578125" style="20" bestFit="1" customWidth="1"/>
    <col min="15882" max="15882" width="13.140625" style="20" bestFit="1" customWidth="1"/>
    <col min="15883" max="15883" width="4.5703125" style="20" bestFit="1" customWidth="1"/>
    <col min="15884" max="15884" width="9.140625" style="20"/>
    <col min="15885" max="15885" width="9.5703125" style="20" bestFit="1" customWidth="1"/>
    <col min="15886" max="16127" width="9.140625" style="20"/>
    <col min="16128" max="16128" width="3.5703125" style="20" bestFit="1" customWidth="1"/>
    <col min="16129" max="16129" width="40.85546875" style="20" bestFit="1" customWidth="1"/>
    <col min="16130" max="16130" width="25.5703125" style="20" customWidth="1"/>
    <col min="16131" max="16131" width="38.7109375" style="20" bestFit="1" customWidth="1"/>
    <col min="16132" max="16132" width="31.28515625" style="20" bestFit="1" customWidth="1"/>
    <col min="16133" max="16133" width="5.5703125" style="20" bestFit="1" customWidth="1"/>
    <col min="16134" max="16134" width="11.28515625" style="20" bestFit="1" customWidth="1"/>
    <col min="16135" max="16135" width="12.140625" style="20" bestFit="1" customWidth="1"/>
    <col min="16136" max="16136" width="5.5703125" style="20" bestFit="1" customWidth="1"/>
    <col min="16137" max="16137" width="12.42578125" style="20" bestFit="1" customWidth="1"/>
    <col min="16138" max="16138" width="13.140625" style="20" bestFit="1" customWidth="1"/>
    <col min="16139" max="16139" width="4.5703125" style="20" bestFit="1" customWidth="1"/>
    <col min="16140" max="16140" width="9.140625" style="20"/>
    <col min="16141" max="16141" width="9.5703125" style="20" bestFit="1" customWidth="1"/>
    <col min="16142" max="16384" width="9.140625" style="20"/>
  </cols>
  <sheetData>
    <row r="1" spans="1:15" s="156" customFormat="1" ht="46.5">
      <c r="A1" s="202"/>
      <c r="B1" s="203"/>
      <c r="C1" s="203"/>
      <c r="D1" s="203"/>
      <c r="E1" s="203"/>
      <c r="F1" s="204"/>
      <c r="G1" s="205"/>
      <c r="H1" s="206"/>
      <c r="I1" s="204"/>
      <c r="J1" s="205"/>
      <c r="K1" s="206"/>
    </row>
    <row r="2" spans="1:15" s="22" customFormat="1">
      <c r="A2" s="572" t="str">
        <f>"RANKING DA SEMANA "&amp;TEXT(MENU!Z3,"DD-MM-AAAA")&amp;" a "&amp;TEXT(MENU!AA3,"DD-MM-AAAA")&amp;" | WEEKLY RANKING "&amp;TEXT(MENU!Z3,"DD-MM-AAAA")&amp;" to "&amp;TEXT(MENU!AA3,"DD-MM-AAAA")</f>
        <v>RANKING DA SEMANA 27-12-2018 a 02-01-2019 | WEEKLY RANKING 27-12-2018 to 02-01-2019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N2" s="139"/>
    </row>
    <row r="3" spans="1:15" s="22" customFormat="1">
      <c r="A3" s="25"/>
      <c r="B3" s="26"/>
      <c r="C3" s="26"/>
      <c r="D3" s="26"/>
      <c r="E3" s="26"/>
      <c r="F3" s="23"/>
      <c r="G3" s="24"/>
      <c r="H3" s="24"/>
      <c r="I3" s="23"/>
      <c r="J3" s="24"/>
      <c r="K3" s="24"/>
      <c r="N3" s="139"/>
    </row>
    <row r="4" spans="1:15" s="22" customFormat="1" ht="15">
      <c r="A4" s="573" t="s">
        <v>246</v>
      </c>
      <c r="B4" s="573"/>
      <c r="C4" s="573" t="s">
        <v>251</v>
      </c>
      <c r="D4" s="573" t="s">
        <v>252</v>
      </c>
      <c r="E4" s="573" t="s">
        <v>247</v>
      </c>
      <c r="F4" s="571" t="s">
        <v>253</v>
      </c>
      <c r="G4" s="571"/>
      <c r="H4" s="575"/>
      <c r="I4" s="570" t="s">
        <v>248</v>
      </c>
      <c r="J4" s="571"/>
      <c r="K4" s="571"/>
      <c r="L4" s="571"/>
      <c r="N4" s="138"/>
    </row>
    <row r="5" spans="1:15" s="22" customFormat="1" ht="15">
      <c r="A5" s="574"/>
      <c r="B5" s="574"/>
      <c r="C5" s="574"/>
      <c r="D5" s="574"/>
      <c r="E5" s="574"/>
      <c r="F5" s="82" t="s">
        <v>8</v>
      </c>
      <c r="G5" s="48" t="s">
        <v>5</v>
      </c>
      <c r="H5" s="82" t="s">
        <v>4</v>
      </c>
      <c r="I5" s="83" t="s">
        <v>8</v>
      </c>
      <c r="J5" s="48" t="s">
        <v>5</v>
      </c>
      <c r="K5" s="48" t="s">
        <v>4</v>
      </c>
      <c r="L5" s="82" t="s">
        <v>6</v>
      </c>
      <c r="N5" s="138"/>
    </row>
    <row r="6" spans="1:15" s="3" customFormat="1">
      <c r="A6" s="122">
        <v>1</v>
      </c>
      <c r="B6" s="123" t="s">
        <v>1586</v>
      </c>
      <c r="C6" s="124" t="s">
        <v>37</v>
      </c>
      <c r="D6" s="124" t="s">
        <v>1587</v>
      </c>
      <c r="E6" s="124" t="s">
        <v>139</v>
      </c>
      <c r="F6" s="122">
        <v>71</v>
      </c>
      <c r="G6" s="125">
        <v>435191.34000000102</v>
      </c>
      <c r="H6" s="126">
        <v>77810</v>
      </c>
      <c r="I6" s="127">
        <v>71</v>
      </c>
      <c r="J6" s="125">
        <v>435191.34000000102</v>
      </c>
      <c r="K6" s="126">
        <v>77810</v>
      </c>
      <c r="L6" s="122">
        <v>7</v>
      </c>
      <c r="N6" s="140"/>
      <c r="O6" s="49"/>
    </row>
    <row r="7" spans="1:15" s="3" customFormat="1">
      <c r="A7" s="122">
        <v>2</v>
      </c>
      <c r="B7" s="123" t="s">
        <v>1527</v>
      </c>
      <c r="C7" s="124" t="s">
        <v>37</v>
      </c>
      <c r="D7" s="124" t="s">
        <v>121</v>
      </c>
      <c r="E7" s="124" t="s">
        <v>504</v>
      </c>
      <c r="F7" s="122">
        <v>101</v>
      </c>
      <c r="G7" s="125">
        <v>399001.63000000099</v>
      </c>
      <c r="H7" s="126">
        <v>70022</v>
      </c>
      <c r="I7" s="127">
        <v>201</v>
      </c>
      <c r="J7" s="125">
        <v>1513135.78999999</v>
      </c>
      <c r="K7" s="126">
        <v>261849</v>
      </c>
      <c r="L7" s="122">
        <v>21</v>
      </c>
      <c r="N7" s="140"/>
      <c r="O7" s="49"/>
    </row>
    <row r="8" spans="1:15" s="3" customFormat="1">
      <c r="A8" s="122">
        <v>3</v>
      </c>
      <c r="B8" s="123" t="s">
        <v>1469</v>
      </c>
      <c r="C8" s="124" t="s">
        <v>37</v>
      </c>
      <c r="D8" s="124" t="s">
        <v>1471</v>
      </c>
      <c r="E8" s="124" t="s">
        <v>139</v>
      </c>
      <c r="F8" s="122">
        <v>83</v>
      </c>
      <c r="G8" s="125">
        <v>251459.42</v>
      </c>
      <c r="H8" s="126">
        <v>49661</v>
      </c>
      <c r="I8" s="127">
        <v>286</v>
      </c>
      <c r="J8" s="125">
        <v>1114249.45</v>
      </c>
      <c r="K8" s="128">
        <v>219022</v>
      </c>
      <c r="L8" s="122">
        <v>35</v>
      </c>
      <c r="N8" s="140"/>
      <c r="O8" s="49"/>
    </row>
    <row r="9" spans="1:15" s="3" customFormat="1">
      <c r="A9" s="122">
        <v>4</v>
      </c>
      <c r="B9" s="123" t="s">
        <v>1440</v>
      </c>
      <c r="C9" s="124" t="s">
        <v>37</v>
      </c>
      <c r="D9" s="124" t="s">
        <v>1442</v>
      </c>
      <c r="E9" s="124" t="s">
        <v>154</v>
      </c>
      <c r="F9" s="122">
        <v>78</v>
      </c>
      <c r="G9" s="125">
        <v>226656.18</v>
      </c>
      <c r="H9" s="126">
        <v>45387</v>
      </c>
      <c r="I9" s="127">
        <v>349</v>
      </c>
      <c r="J9" s="125">
        <v>1437781.98999999</v>
      </c>
      <c r="K9" s="128">
        <v>292479</v>
      </c>
      <c r="L9" s="122">
        <v>42</v>
      </c>
      <c r="N9" s="140"/>
      <c r="O9" s="49"/>
    </row>
    <row r="10" spans="1:15" s="3" customFormat="1">
      <c r="A10" s="122">
        <v>5</v>
      </c>
      <c r="B10" s="123" t="s">
        <v>1555</v>
      </c>
      <c r="C10" s="124" t="s">
        <v>37</v>
      </c>
      <c r="D10" s="124" t="s">
        <v>1557</v>
      </c>
      <c r="E10" s="124" t="s">
        <v>139</v>
      </c>
      <c r="F10" s="122">
        <v>96</v>
      </c>
      <c r="G10" s="125">
        <v>216567.78000000099</v>
      </c>
      <c r="H10" s="126">
        <v>41373</v>
      </c>
      <c r="I10" s="127">
        <v>151</v>
      </c>
      <c r="J10" s="125">
        <v>408856.17000000097</v>
      </c>
      <c r="K10" s="128">
        <v>77921</v>
      </c>
      <c r="L10" s="122">
        <v>14</v>
      </c>
      <c r="M10" s="49"/>
      <c r="N10" s="140"/>
      <c r="O10" s="49"/>
    </row>
    <row r="11" spans="1:15" s="3" customFormat="1">
      <c r="A11" s="122">
        <v>6</v>
      </c>
      <c r="B11" s="129" t="s">
        <v>1536</v>
      </c>
      <c r="C11" s="124" t="s">
        <v>37</v>
      </c>
      <c r="D11" s="66" t="s">
        <v>1537</v>
      </c>
      <c r="E11" s="66" t="s">
        <v>139</v>
      </c>
      <c r="F11" s="122">
        <v>84</v>
      </c>
      <c r="G11" s="125">
        <v>175959.7</v>
      </c>
      <c r="H11" s="126">
        <v>31467</v>
      </c>
      <c r="I11" s="127">
        <v>160</v>
      </c>
      <c r="J11" s="130">
        <v>371836.54000000103</v>
      </c>
      <c r="K11" s="131">
        <v>66465</v>
      </c>
      <c r="L11" s="122">
        <v>14</v>
      </c>
      <c r="N11" s="140"/>
      <c r="O11" s="49"/>
    </row>
    <row r="12" spans="1:15" s="3" customFormat="1">
      <c r="A12" s="122">
        <v>7</v>
      </c>
      <c r="B12" s="123" t="s">
        <v>1588</v>
      </c>
      <c r="C12" s="124" t="s">
        <v>131</v>
      </c>
      <c r="D12" s="124" t="s">
        <v>1589</v>
      </c>
      <c r="E12" s="124" t="s">
        <v>139</v>
      </c>
      <c r="F12" s="122">
        <v>46</v>
      </c>
      <c r="G12" s="125">
        <v>115976.75</v>
      </c>
      <c r="H12" s="126">
        <v>21330</v>
      </c>
      <c r="I12" s="127">
        <v>46</v>
      </c>
      <c r="J12" s="125">
        <v>115976.75</v>
      </c>
      <c r="K12" s="128">
        <v>21330</v>
      </c>
      <c r="L12" s="122">
        <v>7</v>
      </c>
      <c r="N12" s="140"/>
      <c r="O12" s="49"/>
    </row>
    <row r="13" spans="1:15" s="3" customFormat="1">
      <c r="A13" s="122">
        <v>8</v>
      </c>
      <c r="B13" s="123" t="s">
        <v>1528</v>
      </c>
      <c r="C13" s="124" t="s">
        <v>33</v>
      </c>
      <c r="D13" s="124" t="s">
        <v>1530</v>
      </c>
      <c r="E13" s="124" t="s">
        <v>139</v>
      </c>
      <c r="F13" s="122">
        <v>59</v>
      </c>
      <c r="G13" s="125">
        <v>109340.32</v>
      </c>
      <c r="H13" s="126">
        <v>21130</v>
      </c>
      <c r="I13" s="127">
        <v>178</v>
      </c>
      <c r="J13" s="125">
        <v>365563.87000000197</v>
      </c>
      <c r="K13" s="128">
        <v>69771</v>
      </c>
      <c r="L13" s="122">
        <v>21</v>
      </c>
      <c r="N13" s="140"/>
      <c r="O13" s="49"/>
    </row>
    <row r="14" spans="1:15" s="3" customFormat="1">
      <c r="A14" s="122">
        <v>9</v>
      </c>
      <c r="B14" s="123" t="s">
        <v>1349</v>
      </c>
      <c r="C14" s="124" t="s">
        <v>33</v>
      </c>
      <c r="D14" s="124" t="s">
        <v>1350</v>
      </c>
      <c r="E14" s="124" t="s">
        <v>142</v>
      </c>
      <c r="F14" s="122">
        <v>34</v>
      </c>
      <c r="G14" s="125">
        <v>105680.6</v>
      </c>
      <c r="H14" s="126">
        <v>18728</v>
      </c>
      <c r="I14" s="127">
        <v>330</v>
      </c>
      <c r="J14" s="125">
        <v>2661252.2600000701</v>
      </c>
      <c r="K14" s="128">
        <v>471260</v>
      </c>
      <c r="L14" s="122">
        <v>64</v>
      </c>
      <c r="N14" s="140"/>
      <c r="O14" s="49"/>
    </row>
    <row r="15" spans="1:15" s="3" customFormat="1">
      <c r="A15" s="122">
        <v>10</v>
      </c>
      <c r="B15" s="123" t="s">
        <v>1590</v>
      </c>
      <c r="C15" s="124" t="s">
        <v>37</v>
      </c>
      <c r="D15" s="124" t="s">
        <v>1591</v>
      </c>
      <c r="E15" s="124" t="s">
        <v>139</v>
      </c>
      <c r="F15" s="122">
        <v>30</v>
      </c>
      <c r="G15" s="125">
        <v>68189.559999999896</v>
      </c>
      <c r="H15" s="126">
        <v>12443</v>
      </c>
      <c r="I15" s="127">
        <v>30</v>
      </c>
      <c r="J15" s="125">
        <v>68189.56</v>
      </c>
      <c r="K15" s="128">
        <v>12443</v>
      </c>
      <c r="L15" s="122">
        <v>7</v>
      </c>
      <c r="N15" s="140"/>
      <c r="O15" s="49"/>
    </row>
    <row r="16" spans="1:15" s="3" customFormat="1">
      <c r="A16" s="122">
        <v>11</v>
      </c>
      <c r="B16" s="129" t="s">
        <v>1285</v>
      </c>
      <c r="C16" s="66" t="s">
        <v>37</v>
      </c>
      <c r="D16" s="129" t="s">
        <v>1287</v>
      </c>
      <c r="E16" s="129" t="s">
        <v>139</v>
      </c>
      <c r="F16" s="132">
        <v>21</v>
      </c>
      <c r="G16" s="133">
        <v>61884.37</v>
      </c>
      <c r="H16" s="134">
        <v>10865</v>
      </c>
      <c r="I16" s="135">
        <v>311</v>
      </c>
      <c r="J16" s="136">
        <v>1854239.2299999699</v>
      </c>
      <c r="K16" s="137">
        <v>364888</v>
      </c>
      <c r="L16" s="132">
        <v>84</v>
      </c>
      <c r="N16" s="140"/>
      <c r="O16" s="49"/>
    </row>
    <row r="17" spans="1:15" s="3" customFormat="1">
      <c r="A17" s="122">
        <v>12</v>
      </c>
      <c r="B17" s="129" t="s">
        <v>1407</v>
      </c>
      <c r="C17" s="66" t="s">
        <v>37</v>
      </c>
      <c r="D17" s="129" t="s">
        <v>69</v>
      </c>
      <c r="E17" s="129" t="s">
        <v>142</v>
      </c>
      <c r="F17" s="132">
        <v>14</v>
      </c>
      <c r="G17" s="133">
        <v>27911.200000000001</v>
      </c>
      <c r="H17" s="134">
        <v>5092</v>
      </c>
      <c r="I17" s="135">
        <v>302</v>
      </c>
      <c r="J17" s="136">
        <v>1646683.2399999599</v>
      </c>
      <c r="K17" s="137">
        <v>288230</v>
      </c>
      <c r="L17" s="132">
        <v>49</v>
      </c>
      <c r="N17" s="140"/>
      <c r="O17" s="49"/>
    </row>
    <row r="18" spans="1:15" s="3" customFormat="1">
      <c r="A18" s="122">
        <v>13</v>
      </c>
      <c r="B18" s="123" t="s">
        <v>1491</v>
      </c>
      <c r="C18" s="124" t="s">
        <v>37</v>
      </c>
      <c r="D18" s="124" t="s">
        <v>1493</v>
      </c>
      <c r="E18" s="124" t="s">
        <v>1495</v>
      </c>
      <c r="F18" s="122">
        <v>23</v>
      </c>
      <c r="G18" s="125">
        <v>23803.59</v>
      </c>
      <c r="H18" s="126">
        <v>4335</v>
      </c>
      <c r="I18" s="127">
        <v>195</v>
      </c>
      <c r="J18" s="125">
        <v>361052.23000000097</v>
      </c>
      <c r="K18" s="128">
        <v>64316</v>
      </c>
      <c r="L18" s="122">
        <v>28</v>
      </c>
      <c r="N18" s="140"/>
      <c r="O18" s="49"/>
    </row>
    <row r="19" spans="1:15" s="3" customFormat="1">
      <c r="A19" s="122">
        <v>14</v>
      </c>
      <c r="B19" s="123" t="s">
        <v>1558</v>
      </c>
      <c r="C19" s="124" t="s">
        <v>271</v>
      </c>
      <c r="D19" s="124" t="s">
        <v>1560</v>
      </c>
      <c r="E19" s="124" t="s">
        <v>143</v>
      </c>
      <c r="F19" s="122">
        <v>24</v>
      </c>
      <c r="G19" s="125">
        <v>22944.78</v>
      </c>
      <c r="H19" s="126">
        <v>4200</v>
      </c>
      <c r="I19" s="127">
        <v>39</v>
      </c>
      <c r="J19" s="125">
        <v>55304.55</v>
      </c>
      <c r="K19" s="128">
        <v>10130</v>
      </c>
      <c r="L19" s="122">
        <v>14</v>
      </c>
      <c r="N19" s="140"/>
      <c r="O19" s="49"/>
    </row>
    <row r="20" spans="1:15" s="3" customFormat="1">
      <c r="A20" s="122">
        <v>15</v>
      </c>
      <c r="B20" s="123" t="s">
        <v>1592</v>
      </c>
      <c r="C20" s="124" t="s">
        <v>30</v>
      </c>
      <c r="D20" s="124" t="s">
        <v>1593</v>
      </c>
      <c r="E20" s="124" t="s">
        <v>139</v>
      </c>
      <c r="F20" s="122">
        <v>21</v>
      </c>
      <c r="G20" s="125">
        <v>14259.72</v>
      </c>
      <c r="H20" s="126">
        <v>2627</v>
      </c>
      <c r="I20" s="127">
        <v>21</v>
      </c>
      <c r="J20" s="125">
        <v>14259.72</v>
      </c>
      <c r="K20" s="128">
        <v>2627</v>
      </c>
      <c r="L20" s="122">
        <v>7</v>
      </c>
      <c r="N20" s="140"/>
      <c r="O20" s="49"/>
    </row>
    <row r="21" spans="1:15" s="3" customFormat="1">
      <c r="A21" s="122">
        <v>16</v>
      </c>
      <c r="B21" s="123" t="s">
        <v>1594</v>
      </c>
      <c r="C21" s="124" t="s">
        <v>377</v>
      </c>
      <c r="D21" s="124" t="s">
        <v>1595</v>
      </c>
      <c r="E21" s="124" t="s">
        <v>139</v>
      </c>
      <c r="F21" s="122">
        <v>23</v>
      </c>
      <c r="G21" s="125">
        <v>13628.69</v>
      </c>
      <c r="H21" s="126">
        <v>2492</v>
      </c>
      <c r="I21" s="127">
        <v>23</v>
      </c>
      <c r="J21" s="125">
        <v>13628.69</v>
      </c>
      <c r="K21" s="128">
        <v>2492</v>
      </c>
      <c r="L21" s="122">
        <v>7</v>
      </c>
      <c r="N21" s="140"/>
      <c r="O21" s="49"/>
    </row>
    <row r="22" spans="1:15" s="3" customFormat="1">
      <c r="A22" s="122">
        <v>17</v>
      </c>
      <c r="B22" s="123" t="s">
        <v>1496</v>
      </c>
      <c r="C22" s="124" t="s">
        <v>33</v>
      </c>
      <c r="D22" s="124" t="s">
        <v>82</v>
      </c>
      <c r="E22" s="124" t="s">
        <v>141</v>
      </c>
      <c r="F22" s="122">
        <v>13</v>
      </c>
      <c r="G22" s="125">
        <v>12938.48</v>
      </c>
      <c r="H22" s="126">
        <v>2279</v>
      </c>
      <c r="I22" s="127">
        <v>162</v>
      </c>
      <c r="J22" s="125">
        <v>194679.3</v>
      </c>
      <c r="K22" s="128">
        <v>36403</v>
      </c>
      <c r="L22" s="122">
        <v>28</v>
      </c>
      <c r="N22" s="140"/>
      <c r="O22" s="49"/>
    </row>
    <row r="23" spans="1:15" s="3" customFormat="1">
      <c r="A23" s="122">
        <v>18</v>
      </c>
      <c r="B23" s="123" t="s">
        <v>1531</v>
      </c>
      <c r="C23" s="124" t="s">
        <v>37</v>
      </c>
      <c r="D23" s="124" t="s">
        <v>1532</v>
      </c>
      <c r="E23" s="124" t="s">
        <v>142</v>
      </c>
      <c r="F23" s="122">
        <v>7</v>
      </c>
      <c r="G23" s="125">
        <v>10676.63</v>
      </c>
      <c r="H23" s="126">
        <v>1828</v>
      </c>
      <c r="I23" s="127">
        <v>30</v>
      </c>
      <c r="J23" s="125">
        <v>78411.289999999703</v>
      </c>
      <c r="K23" s="128">
        <v>14206</v>
      </c>
      <c r="L23" s="122">
        <v>21</v>
      </c>
      <c r="N23" s="140"/>
      <c r="O23" s="49"/>
    </row>
    <row r="24" spans="1:15" s="3" customFormat="1">
      <c r="A24" s="122">
        <v>19</v>
      </c>
      <c r="B24" s="123" t="s">
        <v>1472</v>
      </c>
      <c r="C24" s="124" t="s">
        <v>30</v>
      </c>
      <c r="D24" s="124" t="s">
        <v>1473</v>
      </c>
      <c r="E24" s="124" t="s">
        <v>139</v>
      </c>
      <c r="F24" s="122">
        <v>10</v>
      </c>
      <c r="G24" s="125">
        <v>10247.43</v>
      </c>
      <c r="H24" s="126">
        <v>1996</v>
      </c>
      <c r="I24" s="127">
        <v>187</v>
      </c>
      <c r="J24" s="125">
        <v>405970.10000000102</v>
      </c>
      <c r="K24" s="128">
        <v>74729</v>
      </c>
      <c r="L24" s="122">
        <v>34</v>
      </c>
      <c r="N24" s="140"/>
      <c r="O24" s="49"/>
    </row>
    <row r="25" spans="1:15" s="3" customFormat="1">
      <c r="A25" s="122">
        <v>20</v>
      </c>
      <c r="B25" s="123" t="s">
        <v>1497</v>
      </c>
      <c r="C25" s="124" t="s">
        <v>37</v>
      </c>
      <c r="D25" s="124" t="s">
        <v>1499</v>
      </c>
      <c r="E25" s="124" t="s">
        <v>149</v>
      </c>
      <c r="F25" s="122">
        <v>21</v>
      </c>
      <c r="G25" s="125">
        <v>8212.6999999999898</v>
      </c>
      <c r="H25" s="126">
        <v>1704</v>
      </c>
      <c r="I25" s="127">
        <v>126</v>
      </c>
      <c r="J25" s="125">
        <v>125753.079999999</v>
      </c>
      <c r="K25" s="128">
        <v>25890</v>
      </c>
      <c r="L25" s="122">
        <v>28</v>
      </c>
      <c r="N25" s="140"/>
      <c r="O25" s="49"/>
    </row>
    <row r="26" spans="1:15" s="3" customFormat="1">
      <c r="A26" s="70"/>
      <c r="B26" s="67"/>
      <c r="C26" s="47"/>
      <c r="D26" s="47"/>
      <c r="E26" s="47"/>
      <c r="F26" s="70"/>
      <c r="G26" s="69"/>
      <c r="H26" s="29"/>
      <c r="I26" s="70"/>
      <c r="J26" s="69"/>
      <c r="K26" s="68"/>
      <c r="L26" s="50"/>
      <c r="N26" s="140"/>
      <c r="O26" s="49"/>
    </row>
    <row r="27" spans="1:15">
      <c r="A27" s="29" t="s">
        <v>7</v>
      </c>
      <c r="C27" s="47"/>
      <c r="D27" s="47"/>
    </row>
    <row r="28" spans="1:15">
      <c r="C28" s="47"/>
      <c r="D28" s="47"/>
    </row>
    <row r="29" spans="1:15">
      <c r="A29" s="20"/>
      <c r="B29" s="20"/>
      <c r="C29" s="47"/>
      <c r="D29" s="47"/>
      <c r="E29" s="20"/>
      <c r="F29" s="20"/>
      <c r="G29" s="20"/>
      <c r="H29" s="20"/>
      <c r="I29" s="20"/>
      <c r="J29" s="20"/>
      <c r="K29" s="20"/>
    </row>
    <row r="30" spans="1:15">
      <c r="A30" s="20"/>
      <c r="B30" s="20"/>
      <c r="C30" s="47"/>
      <c r="D30" s="47"/>
      <c r="E30" s="20"/>
      <c r="F30" s="20"/>
      <c r="G30" s="20"/>
      <c r="H30" s="20"/>
      <c r="I30" s="20"/>
      <c r="J30" s="20"/>
      <c r="K30" s="20"/>
    </row>
    <row r="31" spans="1:15">
      <c r="A31" s="20"/>
      <c r="B31" s="20"/>
      <c r="C31" s="47"/>
      <c r="D31" s="47"/>
      <c r="E31" s="20"/>
      <c r="F31" s="20"/>
      <c r="G31" s="20"/>
      <c r="H31" s="20"/>
      <c r="I31" s="20"/>
      <c r="J31" s="20"/>
      <c r="K31" s="20"/>
    </row>
    <row r="32" spans="1:15">
      <c r="A32" s="20"/>
      <c r="B32" s="20"/>
      <c r="C32" s="47"/>
      <c r="D32" s="47"/>
      <c r="E32" s="20"/>
      <c r="F32" s="20"/>
      <c r="G32" s="20"/>
      <c r="H32" s="20"/>
      <c r="I32" s="20"/>
      <c r="J32" s="20"/>
      <c r="K32" s="20"/>
    </row>
    <row r="33" spans="1:11">
      <c r="A33" s="20"/>
      <c r="B33" s="20"/>
      <c r="C33" s="47"/>
      <c r="D33" s="47"/>
      <c r="E33" s="20"/>
      <c r="F33" s="20"/>
      <c r="G33" s="20"/>
      <c r="H33" s="20"/>
      <c r="I33" s="20"/>
      <c r="J33" s="20"/>
      <c r="K33" s="20"/>
    </row>
    <row r="34" spans="1:11">
      <c r="A34" s="20"/>
      <c r="B34" s="20"/>
      <c r="C34" s="47"/>
      <c r="D34" s="47"/>
      <c r="E34" s="20"/>
      <c r="F34" s="20"/>
      <c r="G34" s="20"/>
      <c r="H34" s="20"/>
      <c r="I34" s="20"/>
      <c r="J34" s="20"/>
      <c r="K34" s="20"/>
    </row>
    <row r="35" spans="1:11">
      <c r="A35" s="20"/>
      <c r="B35" s="20"/>
      <c r="C35" s="47"/>
      <c r="D35" s="47"/>
      <c r="E35" s="20"/>
      <c r="F35" s="20"/>
      <c r="G35" s="20"/>
      <c r="H35" s="20"/>
      <c r="I35" s="20"/>
      <c r="J35" s="20"/>
      <c r="K35" s="20"/>
    </row>
    <row r="36" spans="1:11">
      <c r="A36" s="20"/>
      <c r="B36" s="20"/>
      <c r="C36" s="47"/>
      <c r="D36" s="47"/>
      <c r="E36" s="20"/>
      <c r="F36" s="20"/>
      <c r="G36" s="20"/>
      <c r="H36" s="20"/>
      <c r="I36" s="20"/>
      <c r="J36" s="20"/>
      <c r="K36" s="20"/>
    </row>
    <row r="37" spans="1:11">
      <c r="A37" s="20"/>
      <c r="B37" s="20"/>
      <c r="C37" s="47"/>
      <c r="D37" s="47"/>
      <c r="E37" s="20"/>
      <c r="F37" s="20"/>
      <c r="G37" s="20"/>
      <c r="H37" s="20"/>
      <c r="I37" s="20"/>
      <c r="J37" s="20"/>
      <c r="K37" s="20"/>
    </row>
    <row r="38" spans="1:11">
      <c r="A38" s="20"/>
      <c r="B38" s="20"/>
      <c r="C38" s="47"/>
      <c r="D38" s="47"/>
      <c r="E38" s="20"/>
      <c r="F38" s="20"/>
      <c r="G38" s="20"/>
      <c r="H38" s="20"/>
      <c r="I38" s="20"/>
      <c r="J38" s="20"/>
      <c r="K38" s="20"/>
    </row>
    <row r="39" spans="1:11">
      <c r="A39" s="20"/>
      <c r="B39" s="20"/>
      <c r="C39" s="47"/>
      <c r="D39" s="47"/>
      <c r="E39" s="20"/>
      <c r="F39" s="20"/>
      <c r="G39" s="20"/>
      <c r="H39" s="20"/>
      <c r="I39" s="20"/>
      <c r="J39" s="20"/>
      <c r="K39" s="20"/>
    </row>
    <row r="40" spans="1:11">
      <c r="A40" s="20"/>
      <c r="B40" s="20"/>
      <c r="C40" s="47"/>
      <c r="D40" s="47"/>
      <c r="E40" s="20"/>
      <c r="F40" s="20"/>
      <c r="G40" s="20"/>
      <c r="H40" s="20"/>
      <c r="I40" s="20"/>
      <c r="J40" s="20"/>
      <c r="K40" s="20"/>
    </row>
    <row r="41" spans="1:11">
      <c r="A41" s="20"/>
      <c r="B41" s="20"/>
      <c r="C41" s="47"/>
      <c r="D41" s="47"/>
      <c r="E41" s="20"/>
      <c r="F41" s="20"/>
      <c r="G41" s="20"/>
      <c r="H41" s="20"/>
      <c r="I41" s="20"/>
      <c r="J41" s="20"/>
      <c r="K41" s="20"/>
    </row>
    <row r="42" spans="1:11">
      <c r="A42" s="20"/>
      <c r="B42" s="20"/>
      <c r="C42" s="47"/>
      <c r="D42" s="47"/>
      <c r="E42" s="20"/>
      <c r="F42" s="20"/>
      <c r="G42" s="20"/>
      <c r="H42" s="20"/>
      <c r="I42" s="20"/>
      <c r="J42" s="20"/>
      <c r="K42" s="20"/>
    </row>
    <row r="43" spans="1:11">
      <c r="C43" s="47"/>
      <c r="D43" s="47"/>
    </row>
    <row r="44" spans="1:11">
      <c r="C44" s="47"/>
      <c r="D44" s="47"/>
    </row>
    <row r="45" spans="1:11">
      <c r="C45" s="47"/>
      <c r="D45" s="47"/>
    </row>
  </sheetData>
  <mergeCells count="7">
    <mergeCell ref="I4:L4"/>
    <mergeCell ref="A2:L2"/>
    <mergeCell ref="A4:B5"/>
    <mergeCell ref="C4:C5"/>
    <mergeCell ref="D4:D5"/>
    <mergeCell ref="E4:E5"/>
    <mergeCell ref="F4:H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2" orientation="landscape" horizontalDpi="4294967294" r:id="rId1"/>
  <headerFooter>
    <oddHeader>&amp;L&amp;G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405"/>
  <sheetViews>
    <sheetView view="pageBreakPreview" zoomScaleNormal="100" zoomScaleSheetLayoutView="100" workbookViewId="0">
      <pane ySplit="1" topLeftCell="A1371" activePane="bottomLeft" state="frozen"/>
      <selection activeCell="A2" sqref="A2:L2"/>
      <selection pane="bottomLeft" activeCell="A3" sqref="A3:L3"/>
    </sheetView>
  </sheetViews>
  <sheetFormatPr defaultRowHeight="15"/>
  <cols>
    <col min="1" max="1" width="9.140625" style="93" customWidth="1"/>
    <col min="2" max="2" width="38" style="92" customWidth="1"/>
    <col min="3" max="3" width="30" style="92" customWidth="1"/>
    <col min="4" max="4" width="33.140625" style="92" customWidth="1"/>
    <col min="5" max="5" width="33" style="92" bestFit="1" customWidth="1"/>
    <col min="6" max="6" width="9.140625" style="93" customWidth="1"/>
    <col min="7" max="7" width="11.28515625" style="94" bestFit="1" customWidth="1"/>
    <col min="8" max="8" width="12.7109375" style="93" customWidth="1"/>
    <col min="9" max="9" width="5.5703125" style="93" bestFit="1" customWidth="1"/>
    <col min="10" max="10" width="11.28515625" style="94" bestFit="1" customWidth="1"/>
    <col min="11" max="11" width="11.28515625" style="93" bestFit="1" customWidth="1"/>
    <col min="12" max="12" width="12.7109375" style="93" customWidth="1"/>
    <col min="13" max="16384" width="9.140625" style="92"/>
  </cols>
  <sheetData>
    <row r="1" spans="1:12" s="158" customFormat="1" ht="46.5">
      <c r="A1" s="207"/>
      <c r="F1" s="207"/>
      <c r="G1" s="208"/>
      <c r="H1" s="207"/>
      <c r="I1" s="207"/>
      <c r="J1" s="208"/>
      <c r="K1" s="207"/>
      <c r="L1" s="207"/>
    </row>
    <row r="3" spans="1:12">
      <c r="A3" s="572" t="s">
        <v>224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</row>
    <row r="4" spans="1:12">
      <c r="A4" s="25"/>
      <c r="B4" s="26"/>
      <c r="C4" s="26"/>
      <c r="D4" s="26"/>
      <c r="E4" s="26"/>
      <c r="F4" s="23"/>
      <c r="G4" s="24"/>
      <c r="H4" s="24"/>
      <c r="I4" s="23"/>
      <c r="J4" s="24"/>
      <c r="K4" s="24"/>
      <c r="L4" s="22"/>
    </row>
    <row r="5" spans="1:12">
      <c r="A5" s="573" t="s">
        <v>246</v>
      </c>
      <c r="B5" s="573"/>
      <c r="C5" s="573" t="s">
        <v>251</v>
      </c>
      <c r="D5" s="573" t="s">
        <v>252</v>
      </c>
      <c r="E5" s="573" t="s">
        <v>247</v>
      </c>
      <c r="F5" s="571" t="s">
        <v>253</v>
      </c>
      <c r="G5" s="571"/>
      <c r="H5" s="575"/>
      <c r="I5" s="570" t="s">
        <v>248</v>
      </c>
      <c r="J5" s="571"/>
      <c r="K5" s="571"/>
      <c r="L5" s="571"/>
    </row>
    <row r="6" spans="1:12">
      <c r="A6" s="574"/>
      <c r="B6" s="574"/>
      <c r="C6" s="574"/>
      <c r="D6" s="574"/>
      <c r="E6" s="574"/>
      <c r="F6" s="238" t="s">
        <v>8</v>
      </c>
      <c r="G6" s="48" t="s">
        <v>5</v>
      </c>
      <c r="H6" s="238" t="s">
        <v>4</v>
      </c>
      <c r="I6" s="237" t="s">
        <v>8</v>
      </c>
      <c r="J6" s="48" t="s">
        <v>5</v>
      </c>
      <c r="K6" s="48" t="s">
        <v>4</v>
      </c>
      <c r="L6" s="238" t="s">
        <v>6</v>
      </c>
    </row>
    <row r="7" spans="1:12">
      <c r="A7" s="122">
        <v>1</v>
      </c>
      <c r="B7" s="123" t="s">
        <v>184</v>
      </c>
      <c r="C7" s="124" t="s">
        <v>33</v>
      </c>
      <c r="D7" s="124" t="s">
        <v>195</v>
      </c>
      <c r="E7" s="124" t="s">
        <v>139</v>
      </c>
      <c r="F7" s="122">
        <v>64</v>
      </c>
      <c r="G7" s="125">
        <v>272885.84999999998</v>
      </c>
      <c r="H7" s="126">
        <v>49920</v>
      </c>
      <c r="I7" s="127">
        <v>128</v>
      </c>
      <c r="J7" s="125">
        <v>1175376.00999999</v>
      </c>
      <c r="K7" s="126">
        <v>217072</v>
      </c>
      <c r="L7" s="122">
        <v>21</v>
      </c>
    </row>
    <row r="8" spans="1:12">
      <c r="A8" s="122">
        <v>2</v>
      </c>
      <c r="B8" s="123" t="s">
        <v>177</v>
      </c>
      <c r="C8" s="124" t="s">
        <v>37</v>
      </c>
      <c r="D8" s="124" t="s">
        <v>178</v>
      </c>
      <c r="E8" s="124" t="s">
        <v>139</v>
      </c>
      <c r="F8" s="122">
        <v>120</v>
      </c>
      <c r="G8" s="125">
        <v>189425.84</v>
      </c>
      <c r="H8" s="126">
        <v>29394</v>
      </c>
      <c r="I8" s="127">
        <v>325</v>
      </c>
      <c r="J8" s="125">
        <v>2484563.28000001</v>
      </c>
      <c r="K8" s="126">
        <v>391807</v>
      </c>
      <c r="L8" s="122">
        <v>28</v>
      </c>
    </row>
    <row r="9" spans="1:12">
      <c r="A9" s="122">
        <v>3</v>
      </c>
      <c r="B9" s="123" t="s">
        <v>185</v>
      </c>
      <c r="C9" s="124" t="s">
        <v>33</v>
      </c>
      <c r="D9" s="124" t="s">
        <v>196</v>
      </c>
      <c r="E9" s="124" t="s">
        <v>139</v>
      </c>
      <c r="F9" s="122">
        <v>83</v>
      </c>
      <c r="G9" s="125">
        <v>185337.17</v>
      </c>
      <c r="H9" s="126">
        <v>36572</v>
      </c>
      <c r="I9" s="127">
        <v>176</v>
      </c>
      <c r="J9" s="125">
        <v>1108083.00999999</v>
      </c>
      <c r="K9" s="128">
        <v>220634</v>
      </c>
      <c r="L9" s="122">
        <v>21</v>
      </c>
    </row>
    <row r="10" spans="1:12">
      <c r="A10" s="122">
        <v>4</v>
      </c>
      <c r="B10" s="123" t="s">
        <v>211</v>
      </c>
      <c r="C10" s="124" t="s">
        <v>37</v>
      </c>
      <c r="D10" s="124" t="s">
        <v>219</v>
      </c>
      <c r="E10" s="124" t="s">
        <v>154</v>
      </c>
      <c r="F10" s="122">
        <v>70</v>
      </c>
      <c r="G10" s="125">
        <v>163722.54999999999</v>
      </c>
      <c r="H10" s="126">
        <v>30215</v>
      </c>
      <c r="I10" s="127">
        <v>70</v>
      </c>
      <c r="J10" s="125">
        <v>163722.54999999999</v>
      </c>
      <c r="K10" s="128">
        <v>30215</v>
      </c>
      <c r="L10" s="122">
        <v>7</v>
      </c>
    </row>
    <row r="11" spans="1:12">
      <c r="A11" s="122">
        <v>5</v>
      </c>
      <c r="B11" s="123" t="s">
        <v>212</v>
      </c>
      <c r="C11" s="124" t="s">
        <v>33</v>
      </c>
      <c r="D11" s="124" t="s">
        <v>220</v>
      </c>
      <c r="E11" s="124" t="s">
        <v>140</v>
      </c>
      <c r="F11" s="122">
        <v>36</v>
      </c>
      <c r="G11" s="125">
        <v>141269.87</v>
      </c>
      <c r="H11" s="126">
        <v>25818</v>
      </c>
      <c r="I11" s="127">
        <v>36</v>
      </c>
      <c r="J11" s="125">
        <v>141269.87</v>
      </c>
      <c r="K11" s="128">
        <v>25818</v>
      </c>
      <c r="L11" s="122">
        <v>7</v>
      </c>
    </row>
    <row r="12" spans="1:12">
      <c r="A12" s="122">
        <v>6</v>
      </c>
      <c r="B12" s="129" t="s">
        <v>199</v>
      </c>
      <c r="C12" s="124" t="s">
        <v>33</v>
      </c>
      <c r="D12" s="66" t="s">
        <v>208</v>
      </c>
      <c r="E12" s="66" t="s">
        <v>139</v>
      </c>
      <c r="F12" s="122">
        <v>75</v>
      </c>
      <c r="G12" s="125">
        <v>131416.48000000001</v>
      </c>
      <c r="H12" s="126">
        <v>24413</v>
      </c>
      <c r="I12" s="127">
        <v>111</v>
      </c>
      <c r="J12" s="130">
        <v>348134.900000002</v>
      </c>
      <c r="K12" s="131">
        <v>64873</v>
      </c>
      <c r="L12" s="122">
        <v>14</v>
      </c>
    </row>
    <row r="13" spans="1:12">
      <c r="A13" s="122">
        <v>7</v>
      </c>
      <c r="B13" s="123" t="s">
        <v>156</v>
      </c>
      <c r="C13" s="124" t="s">
        <v>37</v>
      </c>
      <c r="D13" s="124" t="s">
        <v>160</v>
      </c>
      <c r="E13" s="124" t="s">
        <v>139</v>
      </c>
      <c r="F13" s="122">
        <v>62</v>
      </c>
      <c r="G13" s="125">
        <v>53385.39</v>
      </c>
      <c r="H13" s="126">
        <v>10556</v>
      </c>
      <c r="I13" s="127">
        <v>331</v>
      </c>
      <c r="J13" s="125">
        <v>1491276.8199999901</v>
      </c>
      <c r="K13" s="128">
        <v>297968</v>
      </c>
      <c r="L13" s="122">
        <v>49</v>
      </c>
    </row>
    <row r="14" spans="1:12">
      <c r="A14" s="122">
        <v>8</v>
      </c>
      <c r="B14" s="123" t="s">
        <v>213</v>
      </c>
      <c r="C14" s="124" t="s">
        <v>37</v>
      </c>
      <c r="D14" s="124" t="s">
        <v>146</v>
      </c>
      <c r="E14" s="124" t="s">
        <v>139</v>
      </c>
      <c r="F14" s="122">
        <v>27</v>
      </c>
      <c r="G14" s="125">
        <v>52837.08</v>
      </c>
      <c r="H14" s="126">
        <v>9961</v>
      </c>
      <c r="I14" s="127">
        <v>27</v>
      </c>
      <c r="J14" s="125">
        <v>52837.08</v>
      </c>
      <c r="K14" s="128">
        <v>9961</v>
      </c>
      <c r="L14" s="122">
        <v>7</v>
      </c>
    </row>
    <row r="15" spans="1:12">
      <c r="A15" s="122">
        <v>9</v>
      </c>
      <c r="B15" s="123" t="s">
        <v>200</v>
      </c>
      <c r="C15" s="124" t="s">
        <v>37</v>
      </c>
      <c r="D15" s="124" t="s">
        <v>209</v>
      </c>
      <c r="E15" s="124" t="s">
        <v>142</v>
      </c>
      <c r="F15" s="122">
        <v>39</v>
      </c>
      <c r="G15" s="125">
        <v>39902.559999999998</v>
      </c>
      <c r="H15" s="126">
        <v>7337</v>
      </c>
      <c r="I15" s="127">
        <v>70</v>
      </c>
      <c r="J15" s="125">
        <v>128691.30999999899</v>
      </c>
      <c r="K15" s="128">
        <v>23795</v>
      </c>
      <c r="L15" s="122">
        <v>14</v>
      </c>
    </row>
    <row r="16" spans="1:12">
      <c r="A16" s="122">
        <v>10</v>
      </c>
      <c r="B16" s="123" t="s">
        <v>168</v>
      </c>
      <c r="C16" s="124" t="s">
        <v>30</v>
      </c>
      <c r="D16" s="124" t="s">
        <v>175</v>
      </c>
      <c r="E16" s="124" t="s">
        <v>176</v>
      </c>
      <c r="F16" s="122">
        <v>20</v>
      </c>
      <c r="G16" s="125">
        <v>24947.200000000001</v>
      </c>
      <c r="H16" s="126">
        <v>4964</v>
      </c>
      <c r="I16" s="127">
        <v>153</v>
      </c>
      <c r="J16" s="125">
        <v>313411.02</v>
      </c>
      <c r="K16" s="128">
        <v>59121</v>
      </c>
      <c r="L16" s="122">
        <v>35</v>
      </c>
    </row>
    <row r="17" spans="1:12">
      <c r="A17" s="122">
        <v>11</v>
      </c>
      <c r="B17" s="129" t="s">
        <v>180</v>
      </c>
      <c r="C17" s="66" t="s">
        <v>37</v>
      </c>
      <c r="D17" s="129" t="s">
        <v>183</v>
      </c>
      <c r="E17" s="129" t="s">
        <v>139</v>
      </c>
      <c r="F17" s="132">
        <v>17</v>
      </c>
      <c r="G17" s="133">
        <v>23722.959999999999</v>
      </c>
      <c r="H17" s="134">
        <v>4327</v>
      </c>
      <c r="I17" s="135">
        <v>77</v>
      </c>
      <c r="J17" s="136">
        <v>164304.51</v>
      </c>
      <c r="K17" s="137">
        <v>30011</v>
      </c>
      <c r="L17" s="132">
        <v>28</v>
      </c>
    </row>
    <row r="18" spans="1:12">
      <c r="A18" s="122">
        <v>12</v>
      </c>
      <c r="B18" s="129" t="s">
        <v>214</v>
      </c>
      <c r="C18" s="66" t="s">
        <v>30</v>
      </c>
      <c r="D18" s="129" t="s">
        <v>221</v>
      </c>
      <c r="E18" s="129" t="s">
        <v>222</v>
      </c>
      <c r="F18" s="132">
        <v>17</v>
      </c>
      <c r="G18" s="133">
        <v>19094.64</v>
      </c>
      <c r="H18" s="134">
        <v>3711</v>
      </c>
      <c r="I18" s="135">
        <v>17</v>
      </c>
      <c r="J18" s="136">
        <v>19094.64</v>
      </c>
      <c r="K18" s="137">
        <v>3711</v>
      </c>
      <c r="L18" s="132">
        <v>7</v>
      </c>
    </row>
    <row r="19" spans="1:12">
      <c r="A19" s="122">
        <v>13</v>
      </c>
      <c r="B19" s="123" t="s">
        <v>167</v>
      </c>
      <c r="C19" s="124" t="s">
        <v>37</v>
      </c>
      <c r="D19" s="124" t="s">
        <v>174</v>
      </c>
      <c r="E19" s="124" t="s">
        <v>142</v>
      </c>
      <c r="F19" s="122">
        <v>49</v>
      </c>
      <c r="G19" s="125">
        <v>16786.2</v>
      </c>
      <c r="H19" s="126">
        <v>3543</v>
      </c>
      <c r="I19" s="127">
        <v>294</v>
      </c>
      <c r="J19" s="125">
        <v>564114.81000000006</v>
      </c>
      <c r="K19" s="128">
        <v>112210</v>
      </c>
      <c r="L19" s="122">
        <v>35</v>
      </c>
    </row>
    <row r="20" spans="1:12">
      <c r="A20" s="122">
        <v>14</v>
      </c>
      <c r="B20" s="123" t="s">
        <v>216</v>
      </c>
      <c r="C20" s="124" t="s">
        <v>131</v>
      </c>
      <c r="D20" s="124" t="s">
        <v>223</v>
      </c>
      <c r="E20" s="124" t="s">
        <v>143</v>
      </c>
      <c r="F20" s="122">
        <v>14</v>
      </c>
      <c r="G20" s="125">
        <v>14235.19</v>
      </c>
      <c r="H20" s="126">
        <v>2668</v>
      </c>
      <c r="I20" s="127">
        <v>14</v>
      </c>
      <c r="J20" s="125">
        <v>14235.19</v>
      </c>
      <c r="K20" s="128">
        <v>2668</v>
      </c>
      <c r="L20" s="122">
        <v>7</v>
      </c>
    </row>
    <row r="21" spans="1:12">
      <c r="A21" s="122">
        <v>15</v>
      </c>
      <c r="B21" s="123" t="s">
        <v>179</v>
      </c>
      <c r="C21" s="124" t="s">
        <v>37</v>
      </c>
      <c r="D21" s="124" t="s">
        <v>182</v>
      </c>
      <c r="E21" s="124" t="s">
        <v>139</v>
      </c>
      <c r="F21" s="122">
        <v>18</v>
      </c>
      <c r="G21" s="125">
        <v>13171.56</v>
      </c>
      <c r="H21" s="126">
        <v>2619</v>
      </c>
      <c r="I21" s="127">
        <v>100</v>
      </c>
      <c r="J21" s="125">
        <v>189258.39</v>
      </c>
      <c r="K21" s="128">
        <v>36005</v>
      </c>
      <c r="L21" s="122">
        <v>28</v>
      </c>
    </row>
    <row r="22" spans="1:12">
      <c r="A22" s="122">
        <v>16</v>
      </c>
      <c r="B22" s="123" t="s">
        <v>161</v>
      </c>
      <c r="C22" s="124" t="s">
        <v>33</v>
      </c>
      <c r="D22" s="124" t="s">
        <v>166</v>
      </c>
      <c r="E22" s="124" t="s">
        <v>139</v>
      </c>
      <c r="F22" s="122">
        <v>43</v>
      </c>
      <c r="G22" s="125">
        <v>12810.27</v>
      </c>
      <c r="H22" s="126">
        <v>2595</v>
      </c>
      <c r="I22" s="127">
        <v>279</v>
      </c>
      <c r="J22" s="125">
        <v>871607.57999999297</v>
      </c>
      <c r="K22" s="128">
        <v>180521</v>
      </c>
      <c r="L22" s="122">
        <v>42</v>
      </c>
    </row>
    <row r="23" spans="1:12">
      <c r="A23" s="122">
        <v>17</v>
      </c>
      <c r="B23" s="123" t="s">
        <v>201</v>
      </c>
      <c r="C23" s="124" t="s">
        <v>37</v>
      </c>
      <c r="D23" s="124" t="s">
        <v>210</v>
      </c>
      <c r="E23" s="124" t="s">
        <v>139</v>
      </c>
      <c r="F23" s="122">
        <v>23</v>
      </c>
      <c r="G23" s="125">
        <v>12474.98</v>
      </c>
      <c r="H23" s="126">
        <v>2310</v>
      </c>
      <c r="I23" s="127">
        <v>42</v>
      </c>
      <c r="J23" s="125">
        <v>55277.35</v>
      </c>
      <c r="K23" s="128">
        <v>10219</v>
      </c>
      <c r="L23" s="122">
        <v>14</v>
      </c>
    </row>
    <row r="24" spans="1:12">
      <c r="A24" s="122">
        <v>18</v>
      </c>
      <c r="B24" s="123" t="s">
        <v>186</v>
      </c>
      <c r="C24" s="124" t="s">
        <v>37</v>
      </c>
      <c r="D24" s="124" t="s">
        <v>197</v>
      </c>
      <c r="E24" s="124" t="s">
        <v>139</v>
      </c>
      <c r="F24" s="122">
        <v>27</v>
      </c>
      <c r="G24" s="125">
        <v>10723.14</v>
      </c>
      <c r="H24" s="126">
        <v>2059</v>
      </c>
      <c r="I24" s="127">
        <v>89</v>
      </c>
      <c r="J24" s="125">
        <v>126258.41</v>
      </c>
      <c r="K24" s="128">
        <v>23853</v>
      </c>
      <c r="L24" s="122">
        <v>21</v>
      </c>
    </row>
    <row r="25" spans="1:12">
      <c r="A25" s="122">
        <v>19</v>
      </c>
      <c r="B25" s="123" t="s">
        <v>187</v>
      </c>
      <c r="C25" s="124" t="s">
        <v>126</v>
      </c>
      <c r="D25" s="124" t="s">
        <v>198</v>
      </c>
      <c r="E25" s="124" t="s">
        <v>149</v>
      </c>
      <c r="F25" s="122">
        <v>9</v>
      </c>
      <c r="G25" s="125">
        <v>10642</v>
      </c>
      <c r="H25" s="126">
        <v>1954</v>
      </c>
      <c r="I25" s="127">
        <v>21</v>
      </c>
      <c r="J25" s="125">
        <v>41222.18</v>
      </c>
      <c r="K25" s="128">
        <v>7728</v>
      </c>
      <c r="L25" s="122">
        <v>21</v>
      </c>
    </row>
    <row r="26" spans="1:12">
      <c r="A26" s="122">
        <v>20</v>
      </c>
      <c r="B26" s="123" t="s">
        <v>163</v>
      </c>
      <c r="C26" s="124" t="s">
        <v>37</v>
      </c>
      <c r="D26" s="124" t="s">
        <v>34</v>
      </c>
      <c r="E26" s="124" t="s">
        <v>141</v>
      </c>
      <c r="F26" s="122">
        <v>14</v>
      </c>
      <c r="G26" s="125">
        <v>10490.06</v>
      </c>
      <c r="H26" s="126">
        <v>1934</v>
      </c>
      <c r="I26" s="127">
        <v>157</v>
      </c>
      <c r="J26" s="125">
        <v>433567.970000003</v>
      </c>
      <c r="K26" s="128">
        <v>80454</v>
      </c>
      <c r="L26" s="122">
        <v>42</v>
      </c>
    </row>
    <row r="27" spans="1:12">
      <c r="A27" s="146"/>
      <c r="B27" s="143"/>
      <c r="C27" s="227"/>
      <c r="D27" s="227"/>
      <c r="E27" s="227"/>
      <c r="F27" s="146"/>
      <c r="G27" s="145"/>
      <c r="H27" s="29"/>
      <c r="I27" s="146"/>
      <c r="J27" s="145"/>
      <c r="K27" s="144"/>
      <c r="L27" s="50"/>
    </row>
    <row r="28" spans="1:12">
      <c r="A28" s="29" t="s">
        <v>7</v>
      </c>
      <c r="B28" s="31"/>
      <c r="C28" s="227"/>
      <c r="D28" s="227"/>
      <c r="E28" s="31"/>
      <c r="F28" s="32"/>
      <c r="G28" s="33"/>
      <c r="H28" s="34"/>
      <c r="I28" s="32"/>
      <c r="J28" s="33"/>
      <c r="K28" s="34"/>
      <c r="L28" s="20"/>
    </row>
    <row r="30" spans="1:12">
      <c r="A30" s="572" t="s">
        <v>276</v>
      </c>
      <c r="B30" s="572"/>
      <c r="C30" s="572"/>
      <c r="D30" s="572"/>
      <c r="E30" s="572"/>
      <c r="F30" s="572"/>
      <c r="G30" s="572"/>
      <c r="H30" s="572"/>
      <c r="I30" s="572"/>
      <c r="J30" s="572"/>
      <c r="K30" s="572"/>
      <c r="L30" s="572"/>
    </row>
    <row r="31" spans="1:12">
      <c r="A31" s="25"/>
      <c r="B31" s="26"/>
      <c r="C31" s="26"/>
      <c r="D31" s="26"/>
      <c r="E31" s="26"/>
      <c r="F31" s="23"/>
      <c r="G31" s="24"/>
      <c r="H31" s="24"/>
      <c r="I31" s="23"/>
      <c r="J31" s="24"/>
      <c r="K31" s="24"/>
      <c r="L31" s="22"/>
    </row>
    <row r="32" spans="1:12">
      <c r="A32" s="573" t="s">
        <v>246</v>
      </c>
      <c r="B32" s="573"/>
      <c r="C32" s="573" t="s">
        <v>251</v>
      </c>
      <c r="D32" s="573" t="s">
        <v>252</v>
      </c>
      <c r="E32" s="573" t="s">
        <v>247</v>
      </c>
      <c r="F32" s="571" t="s">
        <v>253</v>
      </c>
      <c r="G32" s="571"/>
      <c r="H32" s="575"/>
      <c r="I32" s="570" t="s">
        <v>248</v>
      </c>
      <c r="J32" s="571"/>
      <c r="K32" s="571"/>
      <c r="L32" s="571"/>
    </row>
    <row r="33" spans="1:12">
      <c r="A33" s="574"/>
      <c r="B33" s="574"/>
      <c r="C33" s="574"/>
      <c r="D33" s="574"/>
      <c r="E33" s="574"/>
      <c r="F33" s="259" t="s">
        <v>8</v>
      </c>
      <c r="G33" s="48" t="s">
        <v>5</v>
      </c>
      <c r="H33" s="259" t="s">
        <v>4</v>
      </c>
      <c r="I33" s="258" t="s">
        <v>8</v>
      </c>
      <c r="J33" s="48" t="s">
        <v>5</v>
      </c>
      <c r="K33" s="48" t="s">
        <v>4</v>
      </c>
      <c r="L33" s="259" t="s">
        <v>6</v>
      </c>
    </row>
    <row r="34" spans="1:12">
      <c r="A34" s="122">
        <v>1</v>
      </c>
      <c r="B34" s="123" t="s">
        <v>184</v>
      </c>
      <c r="C34" s="124" t="s">
        <v>33</v>
      </c>
      <c r="D34" s="124" t="s">
        <v>195</v>
      </c>
      <c r="E34" s="124" t="s">
        <v>139</v>
      </c>
      <c r="F34" s="122">
        <v>67</v>
      </c>
      <c r="G34" s="125">
        <v>202529.56</v>
      </c>
      <c r="H34" s="126">
        <v>37211</v>
      </c>
      <c r="I34" s="127">
        <v>147</v>
      </c>
      <c r="J34" s="125">
        <v>1381991.26999999</v>
      </c>
      <c r="K34" s="126">
        <v>255017</v>
      </c>
      <c r="L34" s="122">
        <v>28</v>
      </c>
    </row>
    <row r="35" spans="1:12">
      <c r="A35" s="122">
        <v>2</v>
      </c>
      <c r="B35" s="123" t="s">
        <v>228</v>
      </c>
      <c r="C35" s="124" t="s">
        <v>37</v>
      </c>
      <c r="D35" s="124" t="s">
        <v>263</v>
      </c>
      <c r="E35" s="124" t="s">
        <v>264</v>
      </c>
      <c r="F35" s="122">
        <v>54</v>
      </c>
      <c r="G35" s="125">
        <v>170252.96</v>
      </c>
      <c r="H35" s="126">
        <v>30948</v>
      </c>
      <c r="I35" s="127">
        <v>54</v>
      </c>
      <c r="J35" s="125">
        <v>170252.96</v>
      </c>
      <c r="K35" s="126">
        <v>30948</v>
      </c>
      <c r="L35" s="122">
        <v>7</v>
      </c>
    </row>
    <row r="36" spans="1:12">
      <c r="A36" s="122">
        <v>3</v>
      </c>
      <c r="B36" s="123" t="s">
        <v>229</v>
      </c>
      <c r="C36" s="124" t="s">
        <v>33</v>
      </c>
      <c r="D36" s="124" t="s">
        <v>265</v>
      </c>
      <c r="E36" s="124" t="s">
        <v>142</v>
      </c>
      <c r="F36" s="122">
        <v>53</v>
      </c>
      <c r="G36" s="125">
        <v>148314.48000000001</v>
      </c>
      <c r="H36" s="126">
        <v>27590</v>
      </c>
      <c r="I36" s="127">
        <v>53</v>
      </c>
      <c r="J36" s="125">
        <v>148314.48000000001</v>
      </c>
      <c r="K36" s="128">
        <v>27590</v>
      </c>
      <c r="L36" s="122">
        <v>7</v>
      </c>
    </row>
    <row r="37" spans="1:12">
      <c r="A37" s="122">
        <v>4</v>
      </c>
      <c r="B37" s="123" t="s">
        <v>185</v>
      </c>
      <c r="C37" s="124" t="s">
        <v>33</v>
      </c>
      <c r="D37" s="124" t="s">
        <v>196</v>
      </c>
      <c r="E37" s="124" t="s">
        <v>139</v>
      </c>
      <c r="F37" s="122">
        <v>81</v>
      </c>
      <c r="G37" s="125">
        <v>128012.28</v>
      </c>
      <c r="H37" s="126">
        <v>25429</v>
      </c>
      <c r="I37" s="127">
        <v>201</v>
      </c>
      <c r="J37" s="125">
        <v>1240351.3399999901</v>
      </c>
      <c r="K37" s="128">
        <v>246917</v>
      </c>
      <c r="L37" s="122">
        <v>28</v>
      </c>
    </row>
    <row r="38" spans="1:12">
      <c r="A38" s="122">
        <v>5</v>
      </c>
      <c r="B38" s="123" t="s">
        <v>212</v>
      </c>
      <c r="C38" s="124" t="s">
        <v>33</v>
      </c>
      <c r="D38" s="124" t="s">
        <v>220</v>
      </c>
      <c r="E38" s="124" t="s">
        <v>140</v>
      </c>
      <c r="F38" s="122">
        <v>38</v>
      </c>
      <c r="G38" s="125">
        <v>100649.87</v>
      </c>
      <c r="H38" s="126">
        <v>18355</v>
      </c>
      <c r="I38" s="127">
        <v>63</v>
      </c>
      <c r="J38" s="125">
        <v>241919.74</v>
      </c>
      <c r="K38" s="128">
        <v>44173</v>
      </c>
      <c r="L38" s="122">
        <v>14</v>
      </c>
    </row>
    <row r="39" spans="1:12">
      <c r="A39" s="122">
        <v>6</v>
      </c>
      <c r="B39" s="129" t="s">
        <v>211</v>
      </c>
      <c r="C39" s="124" t="s">
        <v>37</v>
      </c>
      <c r="D39" s="66" t="s">
        <v>219</v>
      </c>
      <c r="E39" s="66" t="s">
        <v>154</v>
      </c>
      <c r="F39" s="122">
        <v>69</v>
      </c>
      <c r="G39" s="125">
        <v>100465.56</v>
      </c>
      <c r="H39" s="126">
        <v>18515</v>
      </c>
      <c r="I39" s="127">
        <v>110</v>
      </c>
      <c r="J39" s="130">
        <v>265955.56000000099</v>
      </c>
      <c r="K39" s="131">
        <v>49071</v>
      </c>
      <c r="L39" s="122">
        <v>14</v>
      </c>
    </row>
    <row r="40" spans="1:12">
      <c r="A40" s="122">
        <v>7</v>
      </c>
      <c r="B40" s="123" t="s">
        <v>177</v>
      </c>
      <c r="C40" s="124" t="s">
        <v>37</v>
      </c>
      <c r="D40" s="124" t="s">
        <v>178</v>
      </c>
      <c r="E40" s="124" t="s">
        <v>139</v>
      </c>
      <c r="F40" s="122">
        <v>75</v>
      </c>
      <c r="G40" s="125">
        <v>97738.359999999899</v>
      </c>
      <c r="H40" s="126">
        <v>14277</v>
      </c>
      <c r="I40" s="127">
        <v>344</v>
      </c>
      <c r="J40" s="125">
        <v>2591710.01000001</v>
      </c>
      <c r="K40" s="128">
        <v>407761</v>
      </c>
      <c r="L40" s="122">
        <v>35</v>
      </c>
    </row>
    <row r="41" spans="1:12">
      <c r="A41" s="122">
        <v>8</v>
      </c>
      <c r="B41" s="123" t="s">
        <v>199</v>
      </c>
      <c r="C41" s="124" t="s">
        <v>33</v>
      </c>
      <c r="D41" s="124" t="s">
        <v>208</v>
      </c>
      <c r="E41" s="124" t="s">
        <v>139</v>
      </c>
      <c r="F41" s="122">
        <v>59</v>
      </c>
      <c r="G41" s="125">
        <v>80904.419999999896</v>
      </c>
      <c r="H41" s="126">
        <v>15034</v>
      </c>
      <c r="I41" s="127">
        <v>144</v>
      </c>
      <c r="J41" s="125">
        <v>431160.65000000398</v>
      </c>
      <c r="K41" s="128">
        <v>80299</v>
      </c>
      <c r="L41" s="122">
        <v>21</v>
      </c>
    </row>
    <row r="42" spans="1:12">
      <c r="A42" s="122">
        <v>9</v>
      </c>
      <c r="B42" s="123" t="s">
        <v>230</v>
      </c>
      <c r="C42" s="124" t="s">
        <v>37</v>
      </c>
      <c r="D42" s="124" t="s">
        <v>266</v>
      </c>
      <c r="E42" s="124" t="s">
        <v>267</v>
      </c>
      <c r="F42" s="122">
        <v>69</v>
      </c>
      <c r="G42" s="125">
        <v>61155.53</v>
      </c>
      <c r="H42" s="126">
        <v>12322</v>
      </c>
      <c r="I42" s="127">
        <v>69</v>
      </c>
      <c r="J42" s="125">
        <v>61155.53</v>
      </c>
      <c r="K42" s="128">
        <v>12322</v>
      </c>
      <c r="L42" s="122">
        <v>7</v>
      </c>
    </row>
    <row r="43" spans="1:12">
      <c r="A43" s="122">
        <v>10</v>
      </c>
      <c r="B43" s="123" t="s">
        <v>232</v>
      </c>
      <c r="C43" s="124" t="s">
        <v>268</v>
      </c>
      <c r="D43" s="124" t="s">
        <v>269</v>
      </c>
      <c r="E43" s="124" t="s">
        <v>270</v>
      </c>
      <c r="F43" s="122">
        <v>32</v>
      </c>
      <c r="G43" s="125">
        <v>41469.99</v>
      </c>
      <c r="H43" s="126">
        <v>7962</v>
      </c>
      <c r="I43" s="127">
        <v>32</v>
      </c>
      <c r="J43" s="125">
        <v>41469.989999999903</v>
      </c>
      <c r="K43" s="128">
        <v>7962</v>
      </c>
      <c r="L43" s="122">
        <v>7</v>
      </c>
    </row>
    <row r="44" spans="1:12">
      <c r="A44" s="122">
        <v>11</v>
      </c>
      <c r="B44" s="129" t="s">
        <v>213</v>
      </c>
      <c r="C44" s="66" t="s">
        <v>37</v>
      </c>
      <c r="D44" s="129" t="s">
        <v>146</v>
      </c>
      <c r="E44" s="129" t="s">
        <v>139</v>
      </c>
      <c r="F44" s="132">
        <v>28</v>
      </c>
      <c r="G44" s="133">
        <v>27729.53</v>
      </c>
      <c r="H44" s="134">
        <v>5140</v>
      </c>
      <c r="I44" s="135">
        <v>50</v>
      </c>
      <c r="J44" s="136">
        <v>80788.809999999896</v>
      </c>
      <c r="K44" s="137">
        <v>15168</v>
      </c>
      <c r="L44" s="132">
        <v>14</v>
      </c>
    </row>
    <row r="45" spans="1:12">
      <c r="A45" s="122">
        <v>12</v>
      </c>
      <c r="B45" s="129" t="s">
        <v>156</v>
      </c>
      <c r="C45" s="66" t="s">
        <v>37</v>
      </c>
      <c r="D45" s="129" t="s">
        <v>160</v>
      </c>
      <c r="E45" s="129" t="s">
        <v>139</v>
      </c>
      <c r="F45" s="132">
        <v>47</v>
      </c>
      <c r="G45" s="133">
        <v>26394.240000000002</v>
      </c>
      <c r="H45" s="134">
        <v>5258</v>
      </c>
      <c r="I45" s="135">
        <v>341</v>
      </c>
      <c r="J45" s="136">
        <v>1521095.0999999901</v>
      </c>
      <c r="K45" s="137">
        <v>303930</v>
      </c>
      <c r="L45" s="132">
        <v>56</v>
      </c>
    </row>
    <row r="46" spans="1:12">
      <c r="A46" s="122">
        <v>13</v>
      </c>
      <c r="B46" s="123" t="s">
        <v>168</v>
      </c>
      <c r="C46" s="124" t="s">
        <v>30</v>
      </c>
      <c r="D46" s="124" t="s">
        <v>175</v>
      </c>
      <c r="E46" s="124" t="s">
        <v>176</v>
      </c>
      <c r="F46" s="122">
        <v>15</v>
      </c>
      <c r="G46" s="125">
        <v>15703.39</v>
      </c>
      <c r="H46" s="126">
        <v>2939</v>
      </c>
      <c r="I46" s="127">
        <v>156</v>
      </c>
      <c r="J46" s="125">
        <v>331892.52000000101</v>
      </c>
      <c r="K46" s="128">
        <v>62630</v>
      </c>
      <c r="L46" s="122">
        <v>42</v>
      </c>
    </row>
    <row r="47" spans="1:12">
      <c r="A47" s="122">
        <v>14</v>
      </c>
      <c r="B47" s="123" t="s">
        <v>180</v>
      </c>
      <c r="C47" s="124" t="s">
        <v>37</v>
      </c>
      <c r="D47" s="124" t="s">
        <v>183</v>
      </c>
      <c r="E47" s="124" t="s">
        <v>139</v>
      </c>
      <c r="F47" s="122">
        <v>11</v>
      </c>
      <c r="G47" s="125">
        <v>9777.2900000000009</v>
      </c>
      <c r="H47" s="126">
        <v>1705</v>
      </c>
      <c r="I47" s="127">
        <v>81</v>
      </c>
      <c r="J47" s="125">
        <v>177293.15</v>
      </c>
      <c r="K47" s="128">
        <v>32324</v>
      </c>
      <c r="L47" s="122">
        <v>35</v>
      </c>
    </row>
    <row r="48" spans="1:12">
      <c r="A48" s="122">
        <v>15</v>
      </c>
      <c r="B48" s="123" t="s">
        <v>200</v>
      </c>
      <c r="C48" s="124" t="s">
        <v>37</v>
      </c>
      <c r="D48" s="124" t="s">
        <v>209</v>
      </c>
      <c r="E48" s="124" t="s">
        <v>142</v>
      </c>
      <c r="F48" s="122">
        <v>21</v>
      </c>
      <c r="G48" s="125">
        <v>9144.4499999999898</v>
      </c>
      <c r="H48" s="126">
        <v>1705</v>
      </c>
      <c r="I48" s="127">
        <v>85</v>
      </c>
      <c r="J48" s="125">
        <v>138682.579999999</v>
      </c>
      <c r="K48" s="128">
        <v>25653</v>
      </c>
      <c r="L48" s="122">
        <v>21</v>
      </c>
    </row>
    <row r="49" spans="1:12">
      <c r="A49" s="122">
        <v>16</v>
      </c>
      <c r="B49" s="123" t="s">
        <v>234</v>
      </c>
      <c r="C49" s="124" t="s">
        <v>271</v>
      </c>
      <c r="D49" s="124" t="s">
        <v>272</v>
      </c>
      <c r="E49" s="124" t="s">
        <v>149</v>
      </c>
      <c r="F49" s="122">
        <v>19</v>
      </c>
      <c r="G49" s="125">
        <v>8796.8299999999908</v>
      </c>
      <c r="H49" s="126">
        <v>1645</v>
      </c>
      <c r="I49" s="127">
        <v>19</v>
      </c>
      <c r="J49" s="125">
        <v>8796.8299999999908</v>
      </c>
      <c r="K49" s="128">
        <v>1645</v>
      </c>
      <c r="L49" s="122">
        <v>7</v>
      </c>
    </row>
    <row r="50" spans="1:12">
      <c r="A50" s="122">
        <v>17</v>
      </c>
      <c r="B50" s="123" t="s">
        <v>216</v>
      </c>
      <c r="C50" s="124" t="s">
        <v>131</v>
      </c>
      <c r="D50" s="124" t="s">
        <v>223</v>
      </c>
      <c r="E50" s="124" t="s">
        <v>143</v>
      </c>
      <c r="F50" s="122">
        <v>15</v>
      </c>
      <c r="G50" s="125">
        <v>8434.0400000000009</v>
      </c>
      <c r="H50" s="126">
        <v>1555</v>
      </c>
      <c r="I50" s="127">
        <v>27</v>
      </c>
      <c r="J50" s="125">
        <v>22669.23</v>
      </c>
      <c r="K50" s="128">
        <v>4223</v>
      </c>
      <c r="L50" s="122">
        <v>14</v>
      </c>
    </row>
    <row r="51" spans="1:12">
      <c r="A51" s="122">
        <v>18</v>
      </c>
      <c r="B51" s="123" t="s">
        <v>214</v>
      </c>
      <c r="C51" s="124" t="s">
        <v>30</v>
      </c>
      <c r="D51" s="124" t="s">
        <v>221</v>
      </c>
      <c r="E51" s="124" t="s">
        <v>222</v>
      </c>
      <c r="F51" s="122">
        <v>15</v>
      </c>
      <c r="G51" s="125">
        <v>7571.17</v>
      </c>
      <c r="H51" s="126">
        <v>1442</v>
      </c>
      <c r="I51" s="127">
        <v>28</v>
      </c>
      <c r="J51" s="125">
        <v>26813.31</v>
      </c>
      <c r="K51" s="128">
        <v>5193</v>
      </c>
      <c r="L51" s="122">
        <v>14</v>
      </c>
    </row>
    <row r="52" spans="1:12">
      <c r="A52" s="122">
        <v>19</v>
      </c>
      <c r="B52" s="123" t="s">
        <v>151</v>
      </c>
      <c r="C52" s="124" t="s">
        <v>33</v>
      </c>
      <c r="D52" s="124" t="s">
        <v>153</v>
      </c>
      <c r="E52" s="124" t="s">
        <v>273</v>
      </c>
      <c r="F52" s="122">
        <v>7</v>
      </c>
      <c r="G52" s="125">
        <v>7376.37</v>
      </c>
      <c r="H52" s="126">
        <v>1315</v>
      </c>
      <c r="I52" s="127">
        <v>221</v>
      </c>
      <c r="J52" s="125">
        <v>1029510.7</v>
      </c>
      <c r="K52" s="128">
        <v>190918</v>
      </c>
      <c r="L52" s="122">
        <v>70</v>
      </c>
    </row>
    <row r="53" spans="1:12">
      <c r="A53" s="122">
        <v>20</v>
      </c>
      <c r="B53" s="123" t="s">
        <v>228</v>
      </c>
      <c r="C53" s="124" t="s">
        <v>33</v>
      </c>
      <c r="D53" s="124" t="s">
        <v>274</v>
      </c>
      <c r="E53" s="124" t="s">
        <v>275</v>
      </c>
      <c r="F53" s="122">
        <v>5</v>
      </c>
      <c r="G53" s="125">
        <v>6850.1</v>
      </c>
      <c r="H53" s="126">
        <v>1380</v>
      </c>
      <c r="I53" s="127">
        <v>98</v>
      </c>
      <c r="J53" s="125">
        <v>95739.029999999897</v>
      </c>
      <c r="K53" s="128">
        <v>15383</v>
      </c>
      <c r="L53" s="122">
        <v>51</v>
      </c>
    </row>
    <row r="54" spans="1:12">
      <c r="A54" s="146"/>
      <c r="B54" s="143"/>
      <c r="C54" s="227"/>
      <c r="D54" s="227"/>
      <c r="E54" s="227"/>
      <c r="F54" s="146"/>
      <c r="G54" s="145"/>
      <c r="H54" s="29"/>
      <c r="I54" s="146"/>
      <c r="J54" s="145"/>
      <c r="K54" s="144"/>
      <c r="L54" s="50"/>
    </row>
    <row r="55" spans="1:12">
      <c r="A55" s="29" t="s">
        <v>7</v>
      </c>
      <c r="B55" s="31"/>
      <c r="C55" s="227"/>
      <c r="D55" s="227"/>
      <c r="E55" s="31"/>
      <c r="F55" s="32"/>
      <c r="G55" s="33"/>
      <c r="H55" s="34"/>
      <c r="I55" s="32"/>
      <c r="J55" s="33"/>
      <c r="K55" s="34"/>
      <c r="L55" s="20"/>
    </row>
    <row r="57" spans="1:12">
      <c r="A57" s="572" t="s">
        <v>303</v>
      </c>
      <c r="B57" s="572"/>
      <c r="C57" s="572"/>
      <c r="D57" s="572"/>
      <c r="E57" s="572"/>
      <c r="F57" s="572"/>
      <c r="G57" s="572"/>
      <c r="H57" s="572"/>
      <c r="I57" s="572"/>
      <c r="J57" s="572"/>
      <c r="K57" s="572"/>
      <c r="L57" s="572"/>
    </row>
    <row r="58" spans="1:12">
      <c r="A58" s="25"/>
      <c r="B58" s="26"/>
      <c r="C58" s="26"/>
      <c r="D58" s="26"/>
      <c r="E58" s="26"/>
      <c r="F58" s="23"/>
      <c r="G58" s="24"/>
      <c r="H58" s="24"/>
      <c r="I58" s="23"/>
      <c r="J58" s="24"/>
      <c r="K58" s="24"/>
      <c r="L58" s="22"/>
    </row>
    <row r="59" spans="1:12">
      <c r="A59" s="573" t="s">
        <v>246</v>
      </c>
      <c r="B59" s="573"/>
      <c r="C59" s="573" t="s">
        <v>251</v>
      </c>
      <c r="D59" s="573" t="s">
        <v>252</v>
      </c>
      <c r="E59" s="573" t="s">
        <v>247</v>
      </c>
      <c r="F59" s="571" t="s">
        <v>253</v>
      </c>
      <c r="G59" s="571"/>
      <c r="H59" s="575"/>
      <c r="I59" s="570" t="s">
        <v>248</v>
      </c>
      <c r="J59" s="571"/>
      <c r="K59" s="571"/>
      <c r="L59" s="571"/>
    </row>
    <row r="60" spans="1:12">
      <c r="A60" s="574"/>
      <c r="B60" s="574"/>
      <c r="C60" s="574"/>
      <c r="D60" s="574"/>
      <c r="E60" s="574"/>
      <c r="F60" s="279" t="s">
        <v>8</v>
      </c>
      <c r="G60" s="48" t="s">
        <v>5</v>
      </c>
      <c r="H60" s="279" t="s">
        <v>4</v>
      </c>
      <c r="I60" s="278" t="s">
        <v>8</v>
      </c>
      <c r="J60" s="48" t="s">
        <v>5</v>
      </c>
      <c r="K60" s="48" t="s">
        <v>4</v>
      </c>
      <c r="L60" s="279" t="s">
        <v>6</v>
      </c>
    </row>
    <row r="61" spans="1:12">
      <c r="A61" s="122">
        <v>1</v>
      </c>
      <c r="B61" s="123" t="s">
        <v>285</v>
      </c>
      <c r="C61" s="124" t="s">
        <v>37</v>
      </c>
      <c r="D61" s="124" t="s">
        <v>296</v>
      </c>
      <c r="E61" s="124" t="s">
        <v>142</v>
      </c>
      <c r="F61" s="122">
        <v>78</v>
      </c>
      <c r="G61" s="125">
        <v>298800.18</v>
      </c>
      <c r="H61" s="126">
        <v>53851</v>
      </c>
      <c r="I61" s="127">
        <v>78</v>
      </c>
      <c r="J61" s="125">
        <v>298800.18000000098</v>
      </c>
      <c r="K61" s="126">
        <v>53851</v>
      </c>
      <c r="L61" s="122">
        <v>7</v>
      </c>
    </row>
    <row r="62" spans="1:12">
      <c r="A62" s="122">
        <v>2</v>
      </c>
      <c r="B62" s="123" t="s">
        <v>184</v>
      </c>
      <c r="C62" s="124" t="s">
        <v>33</v>
      </c>
      <c r="D62" s="124" t="s">
        <v>195</v>
      </c>
      <c r="E62" s="124" t="s">
        <v>139</v>
      </c>
      <c r="F62" s="122">
        <v>67</v>
      </c>
      <c r="G62" s="125">
        <v>135620.07999999999</v>
      </c>
      <c r="H62" s="126">
        <v>25093</v>
      </c>
      <c r="I62" s="127">
        <v>172</v>
      </c>
      <c r="J62" s="125">
        <v>1524173.21999999</v>
      </c>
      <c r="K62" s="126">
        <v>281578</v>
      </c>
      <c r="L62" s="122">
        <v>35</v>
      </c>
    </row>
    <row r="63" spans="1:12">
      <c r="A63" s="122">
        <v>3</v>
      </c>
      <c r="B63" s="123" t="s">
        <v>228</v>
      </c>
      <c r="C63" s="124" t="s">
        <v>37</v>
      </c>
      <c r="D63" s="124" t="s">
        <v>263</v>
      </c>
      <c r="E63" s="124" t="s">
        <v>264</v>
      </c>
      <c r="F63" s="122">
        <v>47</v>
      </c>
      <c r="G63" s="125">
        <v>135540.14000000001</v>
      </c>
      <c r="H63" s="126">
        <v>24701</v>
      </c>
      <c r="I63" s="127">
        <v>81</v>
      </c>
      <c r="J63" s="125">
        <v>312596.99</v>
      </c>
      <c r="K63" s="128">
        <v>56988</v>
      </c>
      <c r="L63" s="122">
        <v>14</v>
      </c>
    </row>
    <row r="64" spans="1:12">
      <c r="A64" s="122">
        <v>4</v>
      </c>
      <c r="B64" s="123" t="s">
        <v>229</v>
      </c>
      <c r="C64" s="124" t="s">
        <v>33</v>
      </c>
      <c r="D64" s="124" t="s">
        <v>265</v>
      </c>
      <c r="E64" s="124" t="s">
        <v>142</v>
      </c>
      <c r="F64" s="122">
        <v>45</v>
      </c>
      <c r="G64" s="125">
        <v>111468.63</v>
      </c>
      <c r="H64" s="126">
        <v>20497</v>
      </c>
      <c r="I64" s="127">
        <v>83</v>
      </c>
      <c r="J64" s="125">
        <v>267408.65000000002</v>
      </c>
      <c r="K64" s="128">
        <v>49643</v>
      </c>
      <c r="L64" s="122">
        <v>14</v>
      </c>
    </row>
    <row r="65" spans="1:12">
      <c r="A65" s="122">
        <v>5</v>
      </c>
      <c r="B65" s="123" t="s">
        <v>237</v>
      </c>
      <c r="C65" s="124" t="s">
        <v>37</v>
      </c>
      <c r="D65" s="124" t="s">
        <v>78</v>
      </c>
      <c r="E65" s="124" t="s">
        <v>141</v>
      </c>
      <c r="F65" s="122">
        <v>48</v>
      </c>
      <c r="G65" s="125">
        <v>106750.56</v>
      </c>
      <c r="H65" s="126">
        <v>19918</v>
      </c>
      <c r="I65" s="127">
        <v>49</v>
      </c>
      <c r="J65" s="125">
        <v>107428.02</v>
      </c>
      <c r="K65" s="128">
        <v>20055</v>
      </c>
      <c r="L65" s="122">
        <v>7</v>
      </c>
    </row>
    <row r="66" spans="1:12">
      <c r="A66" s="122">
        <v>6</v>
      </c>
      <c r="B66" s="129" t="s">
        <v>185</v>
      </c>
      <c r="C66" s="124" t="s">
        <v>33</v>
      </c>
      <c r="D66" s="66" t="s">
        <v>196</v>
      </c>
      <c r="E66" s="66" t="s">
        <v>139</v>
      </c>
      <c r="F66" s="122">
        <v>87</v>
      </c>
      <c r="G66" s="125">
        <v>99557.010000000097</v>
      </c>
      <c r="H66" s="126">
        <v>21107</v>
      </c>
      <c r="I66" s="127">
        <v>237</v>
      </c>
      <c r="J66" s="130">
        <v>1344270.96999999</v>
      </c>
      <c r="K66" s="131">
        <v>269436</v>
      </c>
      <c r="L66" s="122">
        <v>35</v>
      </c>
    </row>
    <row r="67" spans="1:12">
      <c r="A67" s="122">
        <v>7</v>
      </c>
      <c r="B67" s="123" t="s">
        <v>212</v>
      </c>
      <c r="C67" s="124" t="s">
        <v>33</v>
      </c>
      <c r="D67" s="124" t="s">
        <v>220</v>
      </c>
      <c r="E67" s="124" t="s">
        <v>140</v>
      </c>
      <c r="F67" s="122">
        <v>33</v>
      </c>
      <c r="G67" s="125">
        <v>53119.01</v>
      </c>
      <c r="H67" s="126">
        <v>9692</v>
      </c>
      <c r="I67" s="127">
        <v>81</v>
      </c>
      <c r="J67" s="125">
        <v>296836.40000000101</v>
      </c>
      <c r="K67" s="128">
        <v>54203</v>
      </c>
      <c r="L67" s="122">
        <v>21</v>
      </c>
    </row>
    <row r="68" spans="1:12">
      <c r="A68" s="122">
        <v>8</v>
      </c>
      <c r="B68" s="123" t="s">
        <v>230</v>
      </c>
      <c r="C68" s="124" t="s">
        <v>37</v>
      </c>
      <c r="D68" s="124" t="s">
        <v>266</v>
      </c>
      <c r="E68" s="124" t="s">
        <v>267</v>
      </c>
      <c r="F68" s="122">
        <v>75</v>
      </c>
      <c r="G68" s="125">
        <v>43569.379999999903</v>
      </c>
      <c r="H68" s="126">
        <v>8853</v>
      </c>
      <c r="I68" s="127">
        <v>124</v>
      </c>
      <c r="J68" s="125">
        <v>105689.31</v>
      </c>
      <c r="K68" s="128">
        <v>21381</v>
      </c>
      <c r="L68" s="122">
        <v>14</v>
      </c>
    </row>
    <row r="69" spans="1:12">
      <c r="A69" s="122">
        <v>9</v>
      </c>
      <c r="B69" s="123" t="s">
        <v>177</v>
      </c>
      <c r="C69" s="124" t="s">
        <v>37</v>
      </c>
      <c r="D69" s="124" t="s">
        <v>178</v>
      </c>
      <c r="E69" s="124" t="s">
        <v>139</v>
      </c>
      <c r="F69" s="122">
        <v>44</v>
      </c>
      <c r="G69" s="125">
        <v>43202.77</v>
      </c>
      <c r="H69" s="126">
        <v>7172</v>
      </c>
      <c r="I69" s="127">
        <v>359</v>
      </c>
      <c r="J69" s="125">
        <v>2636670.6800000202</v>
      </c>
      <c r="K69" s="128">
        <v>415298</v>
      </c>
      <c r="L69" s="122">
        <v>42</v>
      </c>
    </row>
    <row r="70" spans="1:12">
      <c r="A70" s="122">
        <v>10</v>
      </c>
      <c r="B70" s="123" t="s">
        <v>286</v>
      </c>
      <c r="C70" s="124" t="s">
        <v>33</v>
      </c>
      <c r="D70" s="124" t="s">
        <v>297</v>
      </c>
      <c r="E70" s="124" t="s">
        <v>298</v>
      </c>
      <c r="F70" s="122">
        <v>17</v>
      </c>
      <c r="G70" s="125">
        <v>41061.440000000002</v>
      </c>
      <c r="H70" s="126">
        <v>7738</v>
      </c>
      <c r="I70" s="127">
        <v>17</v>
      </c>
      <c r="J70" s="125">
        <v>41061.440000000002</v>
      </c>
      <c r="K70" s="128">
        <v>7738</v>
      </c>
      <c r="L70" s="122">
        <v>7</v>
      </c>
    </row>
    <row r="71" spans="1:12">
      <c r="A71" s="122">
        <v>11</v>
      </c>
      <c r="B71" s="129" t="s">
        <v>211</v>
      </c>
      <c r="C71" s="66" t="s">
        <v>37</v>
      </c>
      <c r="D71" s="129" t="s">
        <v>219</v>
      </c>
      <c r="E71" s="129" t="s">
        <v>154</v>
      </c>
      <c r="F71" s="132">
        <v>48</v>
      </c>
      <c r="G71" s="133">
        <v>37077.69</v>
      </c>
      <c r="H71" s="134">
        <v>6877</v>
      </c>
      <c r="I71" s="135">
        <v>139</v>
      </c>
      <c r="J71" s="136">
        <v>306037.50000000198</v>
      </c>
      <c r="K71" s="137">
        <v>56549</v>
      </c>
      <c r="L71" s="132">
        <v>21</v>
      </c>
    </row>
    <row r="72" spans="1:12">
      <c r="A72" s="122">
        <v>12</v>
      </c>
      <c r="B72" s="129" t="s">
        <v>199</v>
      </c>
      <c r="C72" s="66" t="s">
        <v>33</v>
      </c>
      <c r="D72" s="129" t="s">
        <v>208</v>
      </c>
      <c r="E72" s="129" t="s">
        <v>139</v>
      </c>
      <c r="F72" s="132">
        <v>40</v>
      </c>
      <c r="G72" s="133">
        <v>35425.08</v>
      </c>
      <c r="H72" s="134">
        <v>6554</v>
      </c>
      <c r="I72" s="135">
        <v>167</v>
      </c>
      <c r="J72" s="136">
        <v>468692.63000000501</v>
      </c>
      <c r="K72" s="137">
        <v>87262</v>
      </c>
      <c r="L72" s="132">
        <v>28</v>
      </c>
    </row>
    <row r="73" spans="1:12">
      <c r="A73" s="122">
        <v>13</v>
      </c>
      <c r="B73" s="123" t="s">
        <v>288</v>
      </c>
      <c r="C73" s="124" t="s">
        <v>30</v>
      </c>
      <c r="D73" s="124" t="s">
        <v>299</v>
      </c>
      <c r="E73" s="124" t="s">
        <v>139</v>
      </c>
      <c r="F73" s="122">
        <v>20</v>
      </c>
      <c r="G73" s="125">
        <v>20482</v>
      </c>
      <c r="H73" s="126">
        <v>3797</v>
      </c>
      <c r="I73" s="127">
        <v>20</v>
      </c>
      <c r="J73" s="125">
        <v>20482</v>
      </c>
      <c r="K73" s="128">
        <v>3797</v>
      </c>
      <c r="L73" s="122">
        <v>7</v>
      </c>
    </row>
    <row r="74" spans="1:12">
      <c r="A74" s="122">
        <v>14</v>
      </c>
      <c r="B74" s="123" t="s">
        <v>232</v>
      </c>
      <c r="C74" s="124" t="s">
        <v>268</v>
      </c>
      <c r="D74" s="124" t="s">
        <v>269</v>
      </c>
      <c r="E74" s="124" t="s">
        <v>270</v>
      </c>
      <c r="F74" s="122">
        <v>29</v>
      </c>
      <c r="G74" s="125">
        <v>16147.59</v>
      </c>
      <c r="H74" s="126">
        <v>3004</v>
      </c>
      <c r="I74" s="127">
        <v>49</v>
      </c>
      <c r="J74" s="125">
        <v>58477.479999999901</v>
      </c>
      <c r="K74" s="128">
        <v>11125</v>
      </c>
      <c r="L74" s="122">
        <v>14</v>
      </c>
    </row>
    <row r="75" spans="1:12">
      <c r="A75" s="122">
        <v>15</v>
      </c>
      <c r="B75" s="123" t="s">
        <v>289</v>
      </c>
      <c r="C75" s="124" t="s">
        <v>126</v>
      </c>
      <c r="D75" s="124" t="s">
        <v>300</v>
      </c>
      <c r="E75" s="124" t="s">
        <v>301</v>
      </c>
      <c r="F75" s="122">
        <v>10</v>
      </c>
      <c r="G75" s="125">
        <v>15244.7</v>
      </c>
      <c r="H75" s="126">
        <v>2987</v>
      </c>
      <c r="I75" s="127">
        <v>10</v>
      </c>
      <c r="J75" s="125">
        <v>15244.7</v>
      </c>
      <c r="K75" s="128">
        <v>2987</v>
      </c>
      <c r="L75" s="122">
        <v>7</v>
      </c>
    </row>
    <row r="76" spans="1:12">
      <c r="A76" s="122">
        <v>16</v>
      </c>
      <c r="B76" s="123" t="s">
        <v>156</v>
      </c>
      <c r="C76" s="124" t="s">
        <v>37</v>
      </c>
      <c r="D76" s="124" t="s">
        <v>160</v>
      </c>
      <c r="E76" s="124" t="s">
        <v>139</v>
      </c>
      <c r="F76" s="122">
        <v>45</v>
      </c>
      <c r="G76" s="125">
        <v>15202.61</v>
      </c>
      <c r="H76" s="126">
        <v>3063</v>
      </c>
      <c r="I76" s="127">
        <v>349</v>
      </c>
      <c r="J76" s="125">
        <v>1539718.50999999</v>
      </c>
      <c r="K76" s="128">
        <v>308835</v>
      </c>
      <c r="L76" s="122">
        <v>63</v>
      </c>
    </row>
    <row r="77" spans="1:12">
      <c r="A77" s="122">
        <v>17</v>
      </c>
      <c r="B77" s="123" t="s">
        <v>213</v>
      </c>
      <c r="C77" s="124" t="s">
        <v>37</v>
      </c>
      <c r="D77" s="124" t="s">
        <v>146</v>
      </c>
      <c r="E77" s="124" t="s">
        <v>139</v>
      </c>
      <c r="F77" s="122">
        <v>22</v>
      </c>
      <c r="G77" s="125">
        <v>10083.950000000001</v>
      </c>
      <c r="H77" s="126">
        <v>1963</v>
      </c>
      <c r="I77" s="127">
        <v>69</v>
      </c>
      <c r="J77" s="125">
        <v>92147.789999999804</v>
      </c>
      <c r="K77" s="128">
        <v>17412</v>
      </c>
      <c r="L77" s="122">
        <v>21</v>
      </c>
    </row>
    <row r="78" spans="1:12">
      <c r="A78" s="122">
        <v>18</v>
      </c>
      <c r="B78" s="123" t="s">
        <v>168</v>
      </c>
      <c r="C78" s="124" t="s">
        <v>30</v>
      </c>
      <c r="D78" s="124" t="s">
        <v>175</v>
      </c>
      <c r="E78" s="124" t="s">
        <v>176</v>
      </c>
      <c r="F78" s="122">
        <v>6</v>
      </c>
      <c r="G78" s="125">
        <v>6749.17</v>
      </c>
      <c r="H78" s="126">
        <v>1220</v>
      </c>
      <c r="I78" s="127">
        <v>160</v>
      </c>
      <c r="J78" s="125">
        <v>339410.19000000198</v>
      </c>
      <c r="K78" s="128">
        <v>64000</v>
      </c>
      <c r="L78" s="122">
        <v>49</v>
      </c>
    </row>
    <row r="79" spans="1:12">
      <c r="A79" s="122">
        <v>19</v>
      </c>
      <c r="B79" s="123" t="s">
        <v>291</v>
      </c>
      <c r="C79" s="124" t="s">
        <v>37</v>
      </c>
      <c r="D79" s="124" t="s">
        <v>302</v>
      </c>
      <c r="E79" s="124" t="s">
        <v>139</v>
      </c>
      <c r="F79" s="122">
        <v>8</v>
      </c>
      <c r="G79" s="125">
        <v>5836.46</v>
      </c>
      <c r="H79" s="126">
        <v>1109</v>
      </c>
      <c r="I79" s="127">
        <v>8</v>
      </c>
      <c r="J79" s="125">
        <v>5836.46</v>
      </c>
      <c r="K79" s="128">
        <v>1109</v>
      </c>
      <c r="L79" s="122">
        <v>7</v>
      </c>
    </row>
    <row r="80" spans="1:12">
      <c r="A80" s="122">
        <v>20</v>
      </c>
      <c r="B80" s="123" t="s">
        <v>180</v>
      </c>
      <c r="C80" s="124" t="s">
        <v>37</v>
      </c>
      <c r="D80" s="124" t="s">
        <v>183</v>
      </c>
      <c r="E80" s="124" t="s">
        <v>139</v>
      </c>
      <c r="F80" s="122">
        <v>7</v>
      </c>
      <c r="G80" s="125">
        <v>5300.06</v>
      </c>
      <c r="H80" s="126">
        <v>954</v>
      </c>
      <c r="I80" s="127">
        <v>86</v>
      </c>
      <c r="J80" s="125">
        <v>183488.46</v>
      </c>
      <c r="K80" s="128">
        <v>33472</v>
      </c>
      <c r="L80" s="122">
        <v>42</v>
      </c>
    </row>
    <row r="81" spans="1:12">
      <c r="A81" s="146"/>
      <c r="B81" s="143"/>
      <c r="C81" s="227"/>
      <c r="D81" s="227"/>
      <c r="E81" s="227"/>
      <c r="F81" s="146"/>
      <c r="G81" s="145"/>
      <c r="H81" s="29"/>
      <c r="I81" s="146"/>
      <c r="J81" s="145"/>
      <c r="K81" s="144"/>
      <c r="L81" s="50"/>
    </row>
    <row r="82" spans="1:12">
      <c r="A82" s="29" t="s">
        <v>7</v>
      </c>
      <c r="B82" s="31"/>
      <c r="C82" s="227"/>
      <c r="D82" s="227"/>
      <c r="E82" s="31"/>
      <c r="F82" s="32"/>
      <c r="G82" s="33"/>
      <c r="H82" s="34"/>
      <c r="I82" s="32"/>
      <c r="J82" s="33"/>
      <c r="K82" s="34"/>
      <c r="L82" s="20"/>
    </row>
    <row r="84" spans="1:12">
      <c r="A84" s="572" t="s">
        <v>327</v>
      </c>
      <c r="B84" s="572"/>
      <c r="C84" s="572"/>
      <c r="D84" s="572"/>
      <c r="E84" s="572"/>
      <c r="F84" s="572"/>
      <c r="G84" s="572"/>
      <c r="H84" s="572"/>
      <c r="I84" s="572"/>
      <c r="J84" s="572"/>
      <c r="K84" s="572"/>
      <c r="L84" s="572"/>
    </row>
    <row r="85" spans="1:12">
      <c r="A85" s="25"/>
      <c r="B85" s="26"/>
      <c r="C85" s="26"/>
      <c r="D85" s="26"/>
      <c r="E85" s="26"/>
      <c r="F85" s="23"/>
      <c r="G85" s="24"/>
      <c r="H85" s="24"/>
      <c r="I85" s="23"/>
      <c r="J85" s="24"/>
      <c r="K85" s="24"/>
      <c r="L85" s="22"/>
    </row>
    <row r="86" spans="1:12">
      <c r="A86" s="573" t="s">
        <v>246</v>
      </c>
      <c r="B86" s="573"/>
      <c r="C86" s="573" t="s">
        <v>251</v>
      </c>
      <c r="D86" s="573" t="s">
        <v>252</v>
      </c>
      <c r="E86" s="573" t="s">
        <v>247</v>
      </c>
      <c r="F86" s="571" t="s">
        <v>253</v>
      </c>
      <c r="G86" s="571"/>
      <c r="H86" s="575"/>
      <c r="I86" s="570" t="s">
        <v>248</v>
      </c>
      <c r="J86" s="571"/>
      <c r="K86" s="571"/>
      <c r="L86" s="571"/>
    </row>
    <row r="87" spans="1:12">
      <c r="A87" s="574"/>
      <c r="B87" s="574"/>
      <c r="C87" s="574"/>
      <c r="D87" s="574"/>
      <c r="E87" s="574"/>
      <c r="F87" s="284" t="s">
        <v>8</v>
      </c>
      <c r="G87" s="48" t="s">
        <v>5</v>
      </c>
      <c r="H87" s="284" t="s">
        <v>4</v>
      </c>
      <c r="I87" s="283" t="s">
        <v>8</v>
      </c>
      <c r="J87" s="48" t="s">
        <v>5</v>
      </c>
      <c r="K87" s="48" t="s">
        <v>4</v>
      </c>
      <c r="L87" s="284" t="s">
        <v>6</v>
      </c>
    </row>
    <row r="88" spans="1:12">
      <c r="A88" s="122">
        <v>1</v>
      </c>
      <c r="B88" s="123" t="s">
        <v>307</v>
      </c>
      <c r="C88" s="124" t="s">
        <v>37</v>
      </c>
      <c r="D88" s="124" t="s">
        <v>57</v>
      </c>
      <c r="E88" s="124" t="s">
        <v>139</v>
      </c>
      <c r="F88" s="122">
        <v>68</v>
      </c>
      <c r="G88" s="125">
        <v>341483.19999999902</v>
      </c>
      <c r="H88" s="126">
        <v>63075</v>
      </c>
      <c r="I88" s="127">
        <v>68</v>
      </c>
      <c r="J88" s="125">
        <v>341483.2</v>
      </c>
      <c r="K88" s="126">
        <v>63075</v>
      </c>
      <c r="L88" s="122">
        <v>7</v>
      </c>
    </row>
    <row r="89" spans="1:12">
      <c r="A89" s="122">
        <v>2</v>
      </c>
      <c r="B89" s="123" t="s">
        <v>306</v>
      </c>
      <c r="C89" s="124" t="s">
        <v>33</v>
      </c>
      <c r="D89" s="124" t="s">
        <v>320</v>
      </c>
      <c r="E89" s="124" t="s">
        <v>139</v>
      </c>
      <c r="F89" s="122">
        <v>88</v>
      </c>
      <c r="G89" s="125">
        <v>312758.21999999997</v>
      </c>
      <c r="H89" s="126">
        <v>54125</v>
      </c>
      <c r="I89" s="127">
        <v>88</v>
      </c>
      <c r="J89" s="125">
        <v>312758.21999999997</v>
      </c>
      <c r="K89" s="126">
        <v>54125</v>
      </c>
      <c r="L89" s="122">
        <v>7</v>
      </c>
    </row>
    <row r="90" spans="1:12">
      <c r="A90" s="122">
        <v>3</v>
      </c>
      <c r="B90" s="123" t="s">
        <v>285</v>
      </c>
      <c r="C90" s="124" t="s">
        <v>37</v>
      </c>
      <c r="D90" s="124" t="s">
        <v>296</v>
      </c>
      <c r="E90" s="124" t="s">
        <v>142</v>
      </c>
      <c r="F90" s="122">
        <v>78</v>
      </c>
      <c r="G90" s="125">
        <v>138125.73000000001</v>
      </c>
      <c r="H90" s="126">
        <v>25507</v>
      </c>
      <c r="I90" s="127">
        <v>139</v>
      </c>
      <c r="J90" s="125">
        <v>438768.41000000399</v>
      </c>
      <c r="K90" s="128">
        <v>79694</v>
      </c>
      <c r="L90" s="122">
        <v>14</v>
      </c>
    </row>
    <row r="91" spans="1:12">
      <c r="A91" s="122">
        <v>4</v>
      </c>
      <c r="B91" s="123" t="s">
        <v>228</v>
      </c>
      <c r="C91" s="124" t="s">
        <v>37</v>
      </c>
      <c r="D91" s="124" t="s">
        <v>263</v>
      </c>
      <c r="E91" s="124" t="s">
        <v>264</v>
      </c>
      <c r="F91" s="122">
        <v>43</v>
      </c>
      <c r="G91" s="125">
        <v>87176.1899999999</v>
      </c>
      <c r="H91" s="126">
        <v>15775</v>
      </c>
      <c r="I91" s="127">
        <v>101</v>
      </c>
      <c r="J91" s="125">
        <v>400926.93000000098</v>
      </c>
      <c r="K91" s="128">
        <v>72966</v>
      </c>
      <c r="L91" s="122">
        <v>21</v>
      </c>
    </row>
    <row r="92" spans="1:12">
      <c r="A92" s="122">
        <v>5</v>
      </c>
      <c r="B92" s="123" t="s">
        <v>184</v>
      </c>
      <c r="C92" s="124" t="s">
        <v>33</v>
      </c>
      <c r="D92" s="124" t="s">
        <v>195</v>
      </c>
      <c r="E92" s="124" t="s">
        <v>139</v>
      </c>
      <c r="F92" s="122">
        <v>54</v>
      </c>
      <c r="G92" s="125">
        <v>79547.379999999903</v>
      </c>
      <c r="H92" s="126">
        <v>14711</v>
      </c>
      <c r="I92" s="127">
        <v>202</v>
      </c>
      <c r="J92" s="125">
        <v>1607056.5999999801</v>
      </c>
      <c r="K92" s="128">
        <v>296897</v>
      </c>
      <c r="L92" s="122">
        <v>42</v>
      </c>
    </row>
    <row r="93" spans="1:12">
      <c r="A93" s="122">
        <v>6</v>
      </c>
      <c r="B93" s="129" t="s">
        <v>229</v>
      </c>
      <c r="C93" s="124" t="s">
        <v>33</v>
      </c>
      <c r="D93" s="66" t="s">
        <v>265</v>
      </c>
      <c r="E93" s="66" t="s">
        <v>142</v>
      </c>
      <c r="F93" s="122">
        <v>45</v>
      </c>
      <c r="G93" s="125">
        <v>79456.699999999895</v>
      </c>
      <c r="H93" s="126">
        <v>14465</v>
      </c>
      <c r="I93" s="127">
        <v>108</v>
      </c>
      <c r="J93" s="130">
        <v>348227.80000000203</v>
      </c>
      <c r="K93" s="131">
        <v>64401</v>
      </c>
      <c r="L93" s="122">
        <v>21</v>
      </c>
    </row>
    <row r="94" spans="1:12">
      <c r="A94" s="122">
        <v>7</v>
      </c>
      <c r="B94" s="123" t="s">
        <v>185</v>
      </c>
      <c r="C94" s="124" t="s">
        <v>33</v>
      </c>
      <c r="D94" s="124" t="s">
        <v>196</v>
      </c>
      <c r="E94" s="124" t="s">
        <v>139</v>
      </c>
      <c r="F94" s="122">
        <v>76</v>
      </c>
      <c r="G94" s="125">
        <v>74543.199999999997</v>
      </c>
      <c r="H94" s="126">
        <v>15187</v>
      </c>
      <c r="I94" s="127">
        <v>269</v>
      </c>
      <c r="J94" s="125">
        <v>1420594.07</v>
      </c>
      <c r="K94" s="128">
        <v>284994</v>
      </c>
      <c r="L94" s="122">
        <v>42</v>
      </c>
    </row>
    <row r="95" spans="1:12">
      <c r="A95" s="122">
        <v>8</v>
      </c>
      <c r="B95" s="123" t="s">
        <v>308</v>
      </c>
      <c r="C95" s="124" t="s">
        <v>131</v>
      </c>
      <c r="D95" s="124" t="s">
        <v>321</v>
      </c>
      <c r="E95" s="124" t="s">
        <v>139</v>
      </c>
      <c r="F95" s="122">
        <v>35</v>
      </c>
      <c r="G95" s="125">
        <v>68986.81</v>
      </c>
      <c r="H95" s="126">
        <v>12856</v>
      </c>
      <c r="I95" s="127">
        <v>35</v>
      </c>
      <c r="J95" s="125">
        <v>68986.81</v>
      </c>
      <c r="K95" s="128">
        <v>12856</v>
      </c>
      <c r="L95" s="122">
        <v>7</v>
      </c>
    </row>
    <row r="96" spans="1:12">
      <c r="A96" s="122">
        <v>9</v>
      </c>
      <c r="B96" s="123" t="s">
        <v>237</v>
      </c>
      <c r="C96" s="124" t="s">
        <v>37</v>
      </c>
      <c r="D96" s="124" t="s">
        <v>78</v>
      </c>
      <c r="E96" s="124" t="s">
        <v>141</v>
      </c>
      <c r="F96" s="122">
        <v>44</v>
      </c>
      <c r="G96" s="125">
        <v>56703.15</v>
      </c>
      <c r="H96" s="126">
        <v>10608</v>
      </c>
      <c r="I96" s="127">
        <v>76</v>
      </c>
      <c r="J96" s="125">
        <v>164549.76999999999</v>
      </c>
      <c r="K96" s="128">
        <v>30742</v>
      </c>
      <c r="L96" s="122">
        <v>14</v>
      </c>
    </row>
    <row r="97" spans="1:12">
      <c r="A97" s="122">
        <v>10</v>
      </c>
      <c r="B97" s="123" t="s">
        <v>230</v>
      </c>
      <c r="C97" s="124" t="s">
        <v>37</v>
      </c>
      <c r="D97" s="124" t="s">
        <v>266</v>
      </c>
      <c r="E97" s="124" t="s">
        <v>267</v>
      </c>
      <c r="F97" s="122">
        <v>61</v>
      </c>
      <c r="G97" s="125">
        <v>34751.29</v>
      </c>
      <c r="H97" s="126">
        <v>7310</v>
      </c>
      <c r="I97" s="127">
        <v>154</v>
      </c>
      <c r="J97" s="125">
        <v>141148.600000001</v>
      </c>
      <c r="K97" s="128">
        <v>28839</v>
      </c>
      <c r="L97" s="122">
        <v>21</v>
      </c>
    </row>
    <row r="98" spans="1:12">
      <c r="A98" s="122">
        <v>11</v>
      </c>
      <c r="B98" s="129" t="s">
        <v>286</v>
      </c>
      <c r="C98" s="66" t="s">
        <v>33</v>
      </c>
      <c r="D98" s="129" t="s">
        <v>297</v>
      </c>
      <c r="E98" s="129" t="s">
        <v>298</v>
      </c>
      <c r="F98" s="132">
        <v>17</v>
      </c>
      <c r="G98" s="133">
        <v>27656.33</v>
      </c>
      <c r="H98" s="134">
        <v>5089</v>
      </c>
      <c r="I98" s="135">
        <v>29</v>
      </c>
      <c r="J98" s="136">
        <v>70324.12</v>
      </c>
      <c r="K98" s="137">
        <v>13194</v>
      </c>
      <c r="L98" s="132">
        <v>14</v>
      </c>
    </row>
    <row r="99" spans="1:12">
      <c r="A99" s="122">
        <v>12</v>
      </c>
      <c r="B99" s="129" t="s">
        <v>212</v>
      </c>
      <c r="C99" s="66" t="s">
        <v>33</v>
      </c>
      <c r="D99" s="129" t="s">
        <v>220</v>
      </c>
      <c r="E99" s="129" t="s">
        <v>140</v>
      </c>
      <c r="F99" s="132">
        <v>27</v>
      </c>
      <c r="G99" s="133">
        <v>25413.49</v>
      </c>
      <c r="H99" s="134">
        <v>4718</v>
      </c>
      <c r="I99" s="135">
        <v>99</v>
      </c>
      <c r="J99" s="136">
        <v>322249.89000000199</v>
      </c>
      <c r="K99" s="137">
        <v>58921</v>
      </c>
      <c r="L99" s="132">
        <v>28</v>
      </c>
    </row>
    <row r="100" spans="1:12">
      <c r="A100" s="122">
        <v>13</v>
      </c>
      <c r="B100" s="123" t="s">
        <v>199</v>
      </c>
      <c r="C100" s="124" t="s">
        <v>33</v>
      </c>
      <c r="D100" s="124" t="s">
        <v>208</v>
      </c>
      <c r="E100" s="124" t="s">
        <v>139</v>
      </c>
      <c r="F100" s="122">
        <v>30</v>
      </c>
      <c r="G100" s="125">
        <v>20107.13</v>
      </c>
      <c r="H100" s="126">
        <v>3833</v>
      </c>
      <c r="I100" s="127">
        <v>176</v>
      </c>
      <c r="J100" s="125">
        <v>489363.76000000502</v>
      </c>
      <c r="K100" s="128">
        <v>91198</v>
      </c>
      <c r="L100" s="122">
        <v>35</v>
      </c>
    </row>
    <row r="101" spans="1:12">
      <c r="A101" s="122">
        <v>14</v>
      </c>
      <c r="B101" s="123" t="s">
        <v>177</v>
      </c>
      <c r="C101" s="124" t="s">
        <v>37</v>
      </c>
      <c r="D101" s="124" t="s">
        <v>178</v>
      </c>
      <c r="E101" s="124" t="s">
        <v>139</v>
      </c>
      <c r="F101" s="122">
        <v>21</v>
      </c>
      <c r="G101" s="125">
        <v>14658.23</v>
      </c>
      <c r="H101" s="126">
        <v>2621</v>
      </c>
      <c r="I101" s="127">
        <v>365</v>
      </c>
      <c r="J101" s="125">
        <v>2652161.9100000202</v>
      </c>
      <c r="K101" s="128">
        <v>418181</v>
      </c>
      <c r="L101" s="122">
        <v>49</v>
      </c>
    </row>
    <row r="102" spans="1:12">
      <c r="A102" s="122">
        <v>15</v>
      </c>
      <c r="B102" s="123" t="s">
        <v>211</v>
      </c>
      <c r="C102" s="124" t="s">
        <v>37</v>
      </c>
      <c r="D102" s="124" t="s">
        <v>219</v>
      </c>
      <c r="E102" s="124" t="s">
        <v>154</v>
      </c>
      <c r="F102" s="122">
        <v>27</v>
      </c>
      <c r="G102" s="125">
        <v>14495.38</v>
      </c>
      <c r="H102" s="126">
        <v>2988</v>
      </c>
      <c r="I102" s="127">
        <v>155</v>
      </c>
      <c r="J102" s="125">
        <v>321174.080000002</v>
      </c>
      <c r="K102" s="128">
        <v>59669</v>
      </c>
      <c r="L102" s="122">
        <v>28</v>
      </c>
    </row>
    <row r="103" spans="1:12">
      <c r="A103" s="122">
        <v>16</v>
      </c>
      <c r="B103" s="123" t="s">
        <v>156</v>
      </c>
      <c r="C103" s="124" t="s">
        <v>37</v>
      </c>
      <c r="D103" s="124" t="s">
        <v>160</v>
      </c>
      <c r="E103" s="124" t="s">
        <v>139</v>
      </c>
      <c r="F103" s="122">
        <v>28</v>
      </c>
      <c r="G103" s="125">
        <v>11638.8</v>
      </c>
      <c r="H103" s="126">
        <v>2441</v>
      </c>
      <c r="I103" s="127">
        <v>352</v>
      </c>
      <c r="J103" s="125">
        <v>1552198.80999999</v>
      </c>
      <c r="K103" s="128">
        <v>311446</v>
      </c>
      <c r="L103" s="122">
        <v>70</v>
      </c>
    </row>
    <row r="104" spans="1:12">
      <c r="A104" s="122">
        <v>17</v>
      </c>
      <c r="B104" s="123" t="s">
        <v>289</v>
      </c>
      <c r="C104" s="124" t="s">
        <v>126</v>
      </c>
      <c r="D104" s="124" t="s">
        <v>300</v>
      </c>
      <c r="E104" s="124" t="s">
        <v>301</v>
      </c>
      <c r="F104" s="122">
        <v>10</v>
      </c>
      <c r="G104" s="125">
        <v>10188.780000000001</v>
      </c>
      <c r="H104" s="126">
        <v>1964</v>
      </c>
      <c r="I104" s="127">
        <v>18</v>
      </c>
      <c r="J104" s="125">
        <v>26125.98</v>
      </c>
      <c r="K104" s="128">
        <v>5150</v>
      </c>
      <c r="L104" s="122">
        <v>14</v>
      </c>
    </row>
    <row r="105" spans="1:12">
      <c r="A105" s="122">
        <v>18</v>
      </c>
      <c r="B105" s="123" t="s">
        <v>309</v>
      </c>
      <c r="C105" s="124" t="s">
        <v>32</v>
      </c>
      <c r="D105" s="124" t="s">
        <v>322</v>
      </c>
      <c r="E105" s="124" t="s">
        <v>323</v>
      </c>
      <c r="F105" s="122">
        <v>14</v>
      </c>
      <c r="G105" s="125">
        <v>6643.57</v>
      </c>
      <c r="H105" s="126">
        <v>1170</v>
      </c>
      <c r="I105" s="127">
        <v>14</v>
      </c>
      <c r="J105" s="125">
        <v>6643.57</v>
      </c>
      <c r="K105" s="128">
        <v>1170</v>
      </c>
      <c r="L105" s="122">
        <v>7</v>
      </c>
    </row>
    <row r="106" spans="1:12">
      <c r="A106" s="122">
        <v>19</v>
      </c>
      <c r="B106" s="123" t="s">
        <v>288</v>
      </c>
      <c r="C106" s="124" t="s">
        <v>30</v>
      </c>
      <c r="D106" s="124" t="s">
        <v>299</v>
      </c>
      <c r="E106" s="124" t="s">
        <v>139</v>
      </c>
      <c r="F106" s="122">
        <v>20</v>
      </c>
      <c r="G106" s="125">
        <v>6616.76</v>
      </c>
      <c r="H106" s="126">
        <v>1241</v>
      </c>
      <c r="I106" s="127">
        <v>33</v>
      </c>
      <c r="J106" s="125">
        <v>27098.7600000001</v>
      </c>
      <c r="K106" s="128">
        <v>5038</v>
      </c>
      <c r="L106" s="122">
        <v>14</v>
      </c>
    </row>
    <row r="107" spans="1:12">
      <c r="A107" s="122">
        <v>20</v>
      </c>
      <c r="B107" s="123" t="s">
        <v>311</v>
      </c>
      <c r="C107" s="124" t="s">
        <v>324</v>
      </c>
      <c r="D107" s="124" t="s">
        <v>325</v>
      </c>
      <c r="E107" s="124" t="s">
        <v>326</v>
      </c>
      <c r="F107" s="122">
        <v>2</v>
      </c>
      <c r="G107" s="125">
        <v>3966.34</v>
      </c>
      <c r="H107" s="126">
        <v>664</v>
      </c>
      <c r="I107" s="127">
        <v>2</v>
      </c>
      <c r="J107" s="125">
        <v>3966.34</v>
      </c>
      <c r="K107" s="128">
        <v>664</v>
      </c>
      <c r="L107" s="122">
        <v>4</v>
      </c>
    </row>
    <row r="108" spans="1:12">
      <c r="A108" s="146"/>
      <c r="B108" s="143"/>
      <c r="C108" s="227"/>
      <c r="D108" s="227"/>
      <c r="E108" s="227"/>
      <c r="F108" s="146"/>
      <c r="G108" s="145"/>
      <c r="H108" s="29"/>
      <c r="I108" s="146"/>
      <c r="J108" s="145"/>
      <c r="K108" s="144"/>
      <c r="L108" s="50"/>
    </row>
    <row r="109" spans="1:12">
      <c r="A109" s="29" t="s">
        <v>7</v>
      </c>
      <c r="B109" s="31"/>
      <c r="C109" s="227"/>
      <c r="D109" s="227"/>
      <c r="E109" s="31"/>
      <c r="F109" s="32"/>
      <c r="G109" s="33"/>
      <c r="H109" s="34"/>
      <c r="I109" s="32"/>
      <c r="J109" s="33"/>
      <c r="K109" s="34"/>
      <c r="L109" s="20"/>
    </row>
    <row r="111" spans="1:12">
      <c r="A111" s="572" t="s">
        <v>352</v>
      </c>
      <c r="B111" s="572"/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</row>
    <row r="112" spans="1:12">
      <c r="A112" s="25"/>
      <c r="B112" s="26"/>
      <c r="C112" s="26"/>
      <c r="D112" s="26"/>
      <c r="E112" s="26"/>
      <c r="F112" s="23"/>
      <c r="G112" s="24"/>
      <c r="H112" s="24"/>
      <c r="I112" s="23"/>
      <c r="J112" s="24"/>
      <c r="K112" s="24"/>
      <c r="L112" s="22"/>
    </row>
    <row r="113" spans="1:12">
      <c r="A113" s="573" t="s">
        <v>246</v>
      </c>
      <c r="B113" s="573"/>
      <c r="C113" s="573" t="s">
        <v>251</v>
      </c>
      <c r="D113" s="573" t="s">
        <v>252</v>
      </c>
      <c r="E113" s="573" t="s">
        <v>247</v>
      </c>
      <c r="F113" s="571" t="s">
        <v>253</v>
      </c>
      <c r="G113" s="571"/>
      <c r="H113" s="575"/>
      <c r="I113" s="570" t="s">
        <v>248</v>
      </c>
      <c r="J113" s="571"/>
      <c r="K113" s="571"/>
      <c r="L113" s="571"/>
    </row>
    <row r="114" spans="1:12">
      <c r="A114" s="574"/>
      <c r="B114" s="574"/>
      <c r="C114" s="574"/>
      <c r="D114" s="574"/>
      <c r="E114" s="574"/>
      <c r="F114" s="289" t="s">
        <v>8</v>
      </c>
      <c r="G114" s="48" t="s">
        <v>5</v>
      </c>
      <c r="H114" s="289" t="s">
        <v>4</v>
      </c>
      <c r="I114" s="288" t="s">
        <v>8</v>
      </c>
      <c r="J114" s="48" t="s">
        <v>5</v>
      </c>
      <c r="K114" s="48" t="s">
        <v>4</v>
      </c>
      <c r="L114" s="289" t="s">
        <v>6</v>
      </c>
    </row>
    <row r="115" spans="1:12">
      <c r="A115" s="122">
        <v>1</v>
      </c>
      <c r="B115" s="123" t="s">
        <v>307</v>
      </c>
      <c r="C115" s="124" t="s">
        <v>37</v>
      </c>
      <c r="D115" s="124" t="s">
        <v>57</v>
      </c>
      <c r="E115" s="124" t="s">
        <v>139</v>
      </c>
      <c r="F115" s="122">
        <v>81</v>
      </c>
      <c r="G115" s="125">
        <v>234092.93</v>
      </c>
      <c r="H115" s="126">
        <v>42636</v>
      </c>
      <c r="I115" s="127">
        <v>103</v>
      </c>
      <c r="J115" s="125">
        <v>587420.35999999905</v>
      </c>
      <c r="K115" s="126">
        <v>107984</v>
      </c>
      <c r="L115" s="122">
        <v>14</v>
      </c>
    </row>
    <row r="116" spans="1:12">
      <c r="A116" s="122">
        <v>2</v>
      </c>
      <c r="B116" s="123" t="s">
        <v>306</v>
      </c>
      <c r="C116" s="124" t="s">
        <v>33</v>
      </c>
      <c r="D116" s="124" t="s">
        <v>320</v>
      </c>
      <c r="E116" s="124" t="s">
        <v>139</v>
      </c>
      <c r="F116" s="122">
        <v>113</v>
      </c>
      <c r="G116" s="125">
        <v>218567.08</v>
      </c>
      <c r="H116" s="126">
        <v>38297</v>
      </c>
      <c r="I116" s="127">
        <v>151</v>
      </c>
      <c r="J116" s="125">
        <v>536609.84999999905</v>
      </c>
      <c r="K116" s="126">
        <v>93433</v>
      </c>
      <c r="L116" s="122">
        <v>14</v>
      </c>
    </row>
    <row r="117" spans="1:12">
      <c r="A117" s="122">
        <v>3</v>
      </c>
      <c r="B117" s="123" t="s">
        <v>329</v>
      </c>
      <c r="C117" s="124" t="s">
        <v>33</v>
      </c>
      <c r="D117" s="124" t="s">
        <v>343</v>
      </c>
      <c r="E117" s="124" t="s">
        <v>140</v>
      </c>
      <c r="F117" s="122">
        <v>68</v>
      </c>
      <c r="G117" s="125">
        <v>194730.96</v>
      </c>
      <c r="H117" s="126">
        <v>36124</v>
      </c>
      <c r="I117" s="127">
        <v>68</v>
      </c>
      <c r="J117" s="125">
        <v>194730.96</v>
      </c>
      <c r="K117" s="128">
        <v>36124</v>
      </c>
      <c r="L117" s="122">
        <v>7</v>
      </c>
    </row>
    <row r="118" spans="1:12">
      <c r="A118" s="122">
        <v>4</v>
      </c>
      <c r="B118" s="123" t="s">
        <v>285</v>
      </c>
      <c r="C118" s="124" t="s">
        <v>37</v>
      </c>
      <c r="D118" s="124" t="s">
        <v>296</v>
      </c>
      <c r="E118" s="124" t="s">
        <v>142</v>
      </c>
      <c r="F118" s="122">
        <v>73</v>
      </c>
      <c r="G118" s="125">
        <v>101815.48</v>
      </c>
      <c r="H118" s="126">
        <v>18846</v>
      </c>
      <c r="I118" s="127">
        <v>184</v>
      </c>
      <c r="J118" s="125">
        <v>544039.11000000301</v>
      </c>
      <c r="K118" s="128">
        <v>99202</v>
      </c>
      <c r="L118" s="122">
        <v>21</v>
      </c>
    </row>
    <row r="119" spans="1:12">
      <c r="A119" s="122">
        <v>5</v>
      </c>
      <c r="B119" s="123" t="s">
        <v>330</v>
      </c>
      <c r="C119" s="124" t="s">
        <v>37</v>
      </c>
      <c r="D119" s="124" t="s">
        <v>344</v>
      </c>
      <c r="E119" s="124" t="s">
        <v>345</v>
      </c>
      <c r="F119" s="122">
        <v>82</v>
      </c>
      <c r="G119" s="125">
        <v>95842.609999999899</v>
      </c>
      <c r="H119" s="126">
        <v>19034</v>
      </c>
      <c r="I119" s="127">
        <v>82</v>
      </c>
      <c r="J119" s="125">
        <v>95842.609999999899</v>
      </c>
      <c r="K119" s="128">
        <v>19034</v>
      </c>
      <c r="L119" s="122">
        <v>7</v>
      </c>
    </row>
    <row r="120" spans="1:12">
      <c r="A120" s="122">
        <v>6</v>
      </c>
      <c r="B120" s="129" t="s">
        <v>332</v>
      </c>
      <c r="C120" s="124" t="s">
        <v>37</v>
      </c>
      <c r="D120" s="66" t="s">
        <v>346</v>
      </c>
      <c r="E120" s="66" t="s">
        <v>139</v>
      </c>
      <c r="F120" s="122">
        <v>34</v>
      </c>
      <c r="G120" s="125">
        <v>68180.5</v>
      </c>
      <c r="H120" s="126">
        <v>12744</v>
      </c>
      <c r="I120" s="127">
        <v>34</v>
      </c>
      <c r="J120" s="130">
        <v>68180.5</v>
      </c>
      <c r="K120" s="131">
        <v>12744</v>
      </c>
      <c r="L120" s="122">
        <v>7</v>
      </c>
    </row>
    <row r="121" spans="1:12">
      <c r="A121" s="122">
        <v>7</v>
      </c>
      <c r="B121" s="123" t="s">
        <v>308</v>
      </c>
      <c r="C121" s="124" t="s">
        <v>131</v>
      </c>
      <c r="D121" s="124" t="s">
        <v>321</v>
      </c>
      <c r="E121" s="124" t="s">
        <v>139</v>
      </c>
      <c r="F121" s="122">
        <v>35</v>
      </c>
      <c r="G121" s="125">
        <v>51467.09</v>
      </c>
      <c r="H121" s="126">
        <v>9521</v>
      </c>
      <c r="I121" s="127">
        <v>58</v>
      </c>
      <c r="J121" s="125">
        <v>121222.45</v>
      </c>
      <c r="K121" s="128">
        <v>22528</v>
      </c>
      <c r="L121" s="122">
        <v>14</v>
      </c>
    </row>
    <row r="122" spans="1:12">
      <c r="A122" s="122">
        <v>8</v>
      </c>
      <c r="B122" s="123" t="s">
        <v>228</v>
      </c>
      <c r="C122" s="124" t="s">
        <v>37</v>
      </c>
      <c r="D122" s="124" t="s">
        <v>263</v>
      </c>
      <c r="E122" s="124" t="s">
        <v>264</v>
      </c>
      <c r="F122" s="122">
        <v>43</v>
      </c>
      <c r="G122" s="125">
        <v>51153.410000000098</v>
      </c>
      <c r="H122" s="126">
        <v>9546</v>
      </c>
      <c r="I122" s="127">
        <v>130</v>
      </c>
      <c r="J122" s="125">
        <v>456236.84000000299</v>
      </c>
      <c r="K122" s="128">
        <v>83313</v>
      </c>
      <c r="L122" s="122">
        <v>28</v>
      </c>
    </row>
    <row r="123" spans="1:12">
      <c r="A123" s="122">
        <v>9</v>
      </c>
      <c r="B123" s="123" t="s">
        <v>229</v>
      </c>
      <c r="C123" s="124" t="s">
        <v>33</v>
      </c>
      <c r="D123" s="124" t="s">
        <v>265</v>
      </c>
      <c r="E123" s="124" t="s">
        <v>142</v>
      </c>
      <c r="F123" s="122">
        <v>38</v>
      </c>
      <c r="G123" s="125">
        <v>48537.760000000002</v>
      </c>
      <c r="H123" s="126">
        <v>8899</v>
      </c>
      <c r="I123" s="127">
        <v>130</v>
      </c>
      <c r="J123" s="125">
        <v>400720.860000004</v>
      </c>
      <c r="K123" s="128">
        <v>74091</v>
      </c>
      <c r="L123" s="122">
        <v>28</v>
      </c>
    </row>
    <row r="124" spans="1:12">
      <c r="A124" s="122">
        <v>10</v>
      </c>
      <c r="B124" s="123" t="s">
        <v>184</v>
      </c>
      <c r="C124" s="124" t="s">
        <v>33</v>
      </c>
      <c r="D124" s="124" t="s">
        <v>195</v>
      </c>
      <c r="E124" s="124" t="s">
        <v>139</v>
      </c>
      <c r="F124" s="122">
        <v>43</v>
      </c>
      <c r="G124" s="125">
        <v>47639.63</v>
      </c>
      <c r="H124" s="126">
        <v>9019</v>
      </c>
      <c r="I124" s="127">
        <v>222</v>
      </c>
      <c r="J124" s="125">
        <v>1655981.3299999801</v>
      </c>
      <c r="K124" s="128">
        <v>306215</v>
      </c>
      <c r="L124" s="122">
        <v>49</v>
      </c>
    </row>
    <row r="125" spans="1:12">
      <c r="A125" s="122">
        <v>11</v>
      </c>
      <c r="B125" s="129" t="s">
        <v>185</v>
      </c>
      <c r="C125" s="66" t="s">
        <v>33</v>
      </c>
      <c r="D125" s="129" t="s">
        <v>196</v>
      </c>
      <c r="E125" s="129" t="s">
        <v>139</v>
      </c>
      <c r="F125" s="132">
        <v>63</v>
      </c>
      <c r="G125" s="133">
        <v>43690.77</v>
      </c>
      <c r="H125" s="134">
        <v>8799</v>
      </c>
      <c r="I125" s="135">
        <v>293</v>
      </c>
      <c r="J125" s="136">
        <v>1468420.64</v>
      </c>
      <c r="K125" s="137">
        <v>294741</v>
      </c>
      <c r="L125" s="132">
        <v>49</v>
      </c>
    </row>
    <row r="126" spans="1:12">
      <c r="A126" s="122">
        <v>12</v>
      </c>
      <c r="B126" s="129" t="s">
        <v>347</v>
      </c>
      <c r="C126" s="66" t="s">
        <v>37</v>
      </c>
      <c r="D126" s="129" t="s">
        <v>348</v>
      </c>
      <c r="E126" s="129" t="s">
        <v>139</v>
      </c>
      <c r="F126" s="132">
        <v>61</v>
      </c>
      <c r="G126" s="133">
        <v>41305.79</v>
      </c>
      <c r="H126" s="134">
        <v>7130</v>
      </c>
      <c r="I126" s="135">
        <v>61</v>
      </c>
      <c r="J126" s="136">
        <v>41305.79</v>
      </c>
      <c r="K126" s="137">
        <v>7130</v>
      </c>
      <c r="L126" s="132">
        <v>0</v>
      </c>
    </row>
    <row r="127" spans="1:12">
      <c r="A127" s="122">
        <v>13</v>
      </c>
      <c r="B127" s="123" t="s">
        <v>237</v>
      </c>
      <c r="C127" s="124" t="s">
        <v>37</v>
      </c>
      <c r="D127" s="124" t="s">
        <v>78</v>
      </c>
      <c r="E127" s="124" t="s">
        <v>141</v>
      </c>
      <c r="F127" s="122">
        <v>29</v>
      </c>
      <c r="G127" s="125">
        <v>36226.28</v>
      </c>
      <c r="H127" s="126">
        <v>6782</v>
      </c>
      <c r="I127" s="127">
        <v>93</v>
      </c>
      <c r="J127" s="125">
        <v>203957</v>
      </c>
      <c r="K127" s="128">
        <v>38156</v>
      </c>
      <c r="L127" s="122">
        <v>21</v>
      </c>
    </row>
    <row r="128" spans="1:12">
      <c r="A128" s="122">
        <v>14</v>
      </c>
      <c r="B128" s="123" t="s">
        <v>286</v>
      </c>
      <c r="C128" s="124" t="s">
        <v>33</v>
      </c>
      <c r="D128" s="124" t="s">
        <v>297</v>
      </c>
      <c r="E128" s="124" t="s">
        <v>298</v>
      </c>
      <c r="F128" s="122">
        <v>14</v>
      </c>
      <c r="G128" s="125">
        <v>17902.89</v>
      </c>
      <c r="H128" s="126">
        <v>3275</v>
      </c>
      <c r="I128" s="127">
        <v>36</v>
      </c>
      <c r="J128" s="125">
        <v>91199.82</v>
      </c>
      <c r="K128" s="128">
        <v>17095</v>
      </c>
      <c r="L128" s="122">
        <v>21</v>
      </c>
    </row>
    <row r="129" spans="1:12">
      <c r="A129" s="122">
        <v>15</v>
      </c>
      <c r="B129" s="123" t="s">
        <v>333</v>
      </c>
      <c r="C129" s="124" t="s">
        <v>268</v>
      </c>
      <c r="D129" s="124" t="s">
        <v>349</v>
      </c>
      <c r="E129" s="124" t="s">
        <v>267</v>
      </c>
      <c r="F129" s="122">
        <v>22</v>
      </c>
      <c r="G129" s="125">
        <v>14065.42</v>
      </c>
      <c r="H129" s="126">
        <v>2631</v>
      </c>
      <c r="I129" s="127">
        <v>22</v>
      </c>
      <c r="J129" s="125">
        <v>14065.42</v>
      </c>
      <c r="K129" s="128">
        <v>2631</v>
      </c>
      <c r="L129" s="122">
        <v>7</v>
      </c>
    </row>
    <row r="130" spans="1:12">
      <c r="A130" s="122">
        <v>16</v>
      </c>
      <c r="B130" s="123" t="s">
        <v>199</v>
      </c>
      <c r="C130" s="124" t="s">
        <v>33</v>
      </c>
      <c r="D130" s="124" t="s">
        <v>208</v>
      </c>
      <c r="E130" s="124" t="s">
        <v>139</v>
      </c>
      <c r="F130" s="122">
        <v>19</v>
      </c>
      <c r="G130" s="125">
        <v>11372.9</v>
      </c>
      <c r="H130" s="126">
        <v>2113</v>
      </c>
      <c r="I130" s="127">
        <v>186</v>
      </c>
      <c r="J130" s="125">
        <v>504462.80000000598</v>
      </c>
      <c r="K130" s="128">
        <v>94054</v>
      </c>
      <c r="L130" s="122">
        <v>42</v>
      </c>
    </row>
    <row r="131" spans="1:12">
      <c r="A131" s="122">
        <v>17</v>
      </c>
      <c r="B131" s="123" t="s">
        <v>230</v>
      </c>
      <c r="C131" s="124" t="s">
        <v>37</v>
      </c>
      <c r="D131" s="124" t="s">
        <v>266</v>
      </c>
      <c r="E131" s="124" t="s">
        <v>267</v>
      </c>
      <c r="F131" s="122">
        <v>45</v>
      </c>
      <c r="G131" s="125">
        <v>9681.1</v>
      </c>
      <c r="H131" s="126">
        <v>1947</v>
      </c>
      <c r="I131" s="127">
        <v>172</v>
      </c>
      <c r="J131" s="125">
        <v>151744.200000001</v>
      </c>
      <c r="K131" s="128">
        <v>30973</v>
      </c>
      <c r="L131" s="122">
        <v>28</v>
      </c>
    </row>
    <row r="132" spans="1:12">
      <c r="A132" s="122">
        <v>18</v>
      </c>
      <c r="B132" s="123" t="s">
        <v>212</v>
      </c>
      <c r="C132" s="124" t="s">
        <v>33</v>
      </c>
      <c r="D132" s="124" t="s">
        <v>220</v>
      </c>
      <c r="E132" s="124" t="s">
        <v>140</v>
      </c>
      <c r="F132" s="122">
        <v>17</v>
      </c>
      <c r="G132" s="125">
        <v>7943.7599999999902</v>
      </c>
      <c r="H132" s="126">
        <v>1480</v>
      </c>
      <c r="I132" s="127">
        <v>108</v>
      </c>
      <c r="J132" s="125">
        <v>330326.70000000199</v>
      </c>
      <c r="K132" s="128">
        <v>60422</v>
      </c>
      <c r="L132" s="122">
        <v>35</v>
      </c>
    </row>
    <row r="133" spans="1:12">
      <c r="A133" s="122">
        <v>19</v>
      </c>
      <c r="B133" s="123" t="s">
        <v>312</v>
      </c>
      <c r="C133" s="124" t="s">
        <v>37</v>
      </c>
      <c r="D133" s="124" t="s">
        <v>350</v>
      </c>
      <c r="E133" s="124" t="s">
        <v>351</v>
      </c>
      <c r="F133" s="122">
        <v>9</v>
      </c>
      <c r="G133" s="125">
        <v>7236.89</v>
      </c>
      <c r="H133" s="126">
        <v>1017</v>
      </c>
      <c r="I133" s="127">
        <v>248</v>
      </c>
      <c r="J133" s="125">
        <v>995821.55999999004</v>
      </c>
      <c r="K133" s="128">
        <v>173906</v>
      </c>
      <c r="L133" s="122">
        <v>107</v>
      </c>
    </row>
    <row r="134" spans="1:12">
      <c r="A134" s="122">
        <v>20</v>
      </c>
      <c r="B134" s="123" t="s">
        <v>177</v>
      </c>
      <c r="C134" s="124" t="s">
        <v>37</v>
      </c>
      <c r="D134" s="124" t="s">
        <v>178</v>
      </c>
      <c r="E134" s="124" t="s">
        <v>139</v>
      </c>
      <c r="F134" s="122">
        <v>12</v>
      </c>
      <c r="G134" s="125">
        <v>7216.06</v>
      </c>
      <c r="H134" s="126">
        <v>1263</v>
      </c>
      <c r="I134" s="127">
        <v>370</v>
      </c>
      <c r="J134" s="125">
        <v>2662244.4100000202</v>
      </c>
      <c r="K134" s="128">
        <v>420138</v>
      </c>
      <c r="L134" s="122">
        <v>56</v>
      </c>
    </row>
    <row r="135" spans="1:12">
      <c r="A135" s="146"/>
      <c r="B135" s="143"/>
      <c r="C135" s="227"/>
      <c r="D135" s="227"/>
      <c r="E135" s="227"/>
      <c r="F135" s="146"/>
      <c r="G135" s="145"/>
      <c r="H135" s="29"/>
      <c r="I135" s="146"/>
      <c r="J135" s="145"/>
      <c r="K135" s="144"/>
      <c r="L135" s="50"/>
    </row>
    <row r="136" spans="1:12">
      <c r="A136" s="29" t="s">
        <v>7</v>
      </c>
      <c r="B136" s="31"/>
      <c r="C136" s="227"/>
      <c r="D136" s="227"/>
      <c r="E136" s="31"/>
      <c r="F136" s="32"/>
      <c r="G136" s="33"/>
      <c r="H136" s="34"/>
      <c r="I136" s="32"/>
      <c r="J136" s="33"/>
      <c r="K136" s="34"/>
      <c r="L136" s="20"/>
    </row>
    <row r="138" spans="1:12">
      <c r="A138" s="572" t="s">
        <v>381</v>
      </c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</row>
    <row r="139" spans="1:12">
      <c r="A139" s="25"/>
      <c r="B139" s="26"/>
      <c r="C139" s="26"/>
      <c r="D139" s="26"/>
      <c r="E139" s="26"/>
      <c r="F139" s="23"/>
      <c r="G139" s="24"/>
      <c r="H139" s="24"/>
      <c r="I139" s="23"/>
      <c r="J139" s="24"/>
      <c r="K139" s="24"/>
      <c r="L139" s="22"/>
    </row>
    <row r="140" spans="1:12">
      <c r="A140" s="573" t="s">
        <v>246</v>
      </c>
      <c r="B140" s="573"/>
      <c r="C140" s="573" t="s">
        <v>251</v>
      </c>
      <c r="D140" s="573" t="s">
        <v>252</v>
      </c>
      <c r="E140" s="573" t="s">
        <v>247</v>
      </c>
      <c r="F140" s="571" t="s">
        <v>253</v>
      </c>
      <c r="G140" s="571"/>
      <c r="H140" s="575"/>
      <c r="I140" s="570" t="s">
        <v>248</v>
      </c>
      <c r="J140" s="571"/>
      <c r="K140" s="571"/>
      <c r="L140" s="571"/>
    </row>
    <row r="141" spans="1:12">
      <c r="A141" s="574"/>
      <c r="B141" s="574"/>
      <c r="C141" s="574"/>
      <c r="D141" s="574"/>
      <c r="E141" s="574"/>
      <c r="F141" s="294" t="s">
        <v>8</v>
      </c>
      <c r="G141" s="48" t="s">
        <v>5</v>
      </c>
      <c r="H141" s="294" t="s">
        <v>4</v>
      </c>
      <c r="I141" s="293" t="s">
        <v>8</v>
      </c>
      <c r="J141" s="48" t="s">
        <v>5</v>
      </c>
      <c r="K141" s="48" t="s">
        <v>4</v>
      </c>
      <c r="L141" s="294" t="s">
        <v>6</v>
      </c>
    </row>
    <row r="142" spans="1:12">
      <c r="A142" s="122">
        <v>1</v>
      </c>
      <c r="B142" s="123" t="s">
        <v>347</v>
      </c>
      <c r="C142" s="124" t="s">
        <v>37</v>
      </c>
      <c r="D142" s="124" t="s">
        <v>348</v>
      </c>
      <c r="E142" s="124" t="s">
        <v>139</v>
      </c>
      <c r="F142" s="122">
        <v>106</v>
      </c>
      <c r="G142" s="125">
        <v>1016606.19</v>
      </c>
      <c r="H142" s="126">
        <v>182855</v>
      </c>
      <c r="I142" s="127">
        <v>108</v>
      </c>
      <c r="J142" s="125">
        <v>1064058.6399999999</v>
      </c>
      <c r="K142" s="126">
        <v>191123</v>
      </c>
      <c r="L142" s="122">
        <v>7</v>
      </c>
    </row>
    <row r="143" spans="1:12">
      <c r="A143" s="122">
        <v>2</v>
      </c>
      <c r="B143" s="123" t="s">
        <v>306</v>
      </c>
      <c r="C143" s="124" t="s">
        <v>33</v>
      </c>
      <c r="D143" s="124" t="s">
        <v>320</v>
      </c>
      <c r="E143" s="124" t="s">
        <v>139</v>
      </c>
      <c r="F143" s="122">
        <v>71</v>
      </c>
      <c r="G143" s="125">
        <v>229204.32</v>
      </c>
      <c r="H143" s="126">
        <v>40917</v>
      </c>
      <c r="I143" s="127">
        <v>194</v>
      </c>
      <c r="J143" s="125">
        <v>766949.36999999697</v>
      </c>
      <c r="K143" s="126">
        <v>134580</v>
      </c>
      <c r="L143" s="122">
        <v>21</v>
      </c>
    </row>
    <row r="144" spans="1:12">
      <c r="A144" s="122">
        <v>3</v>
      </c>
      <c r="B144" s="123" t="s">
        <v>330</v>
      </c>
      <c r="C144" s="124" t="s">
        <v>37</v>
      </c>
      <c r="D144" s="124" t="s">
        <v>344</v>
      </c>
      <c r="E144" s="124" t="s">
        <v>345</v>
      </c>
      <c r="F144" s="122">
        <v>83</v>
      </c>
      <c r="G144" s="125">
        <v>221390.57</v>
      </c>
      <c r="H144" s="126">
        <v>44452</v>
      </c>
      <c r="I144" s="127">
        <v>134</v>
      </c>
      <c r="J144" s="125">
        <v>317584.63</v>
      </c>
      <c r="K144" s="128">
        <v>63558</v>
      </c>
      <c r="L144" s="122">
        <v>14</v>
      </c>
    </row>
    <row r="145" spans="1:12">
      <c r="A145" s="122">
        <v>4</v>
      </c>
      <c r="B145" s="123" t="s">
        <v>307</v>
      </c>
      <c r="C145" s="124" t="s">
        <v>37</v>
      </c>
      <c r="D145" s="124" t="s">
        <v>57</v>
      </c>
      <c r="E145" s="124" t="s">
        <v>139</v>
      </c>
      <c r="F145" s="122">
        <v>72</v>
      </c>
      <c r="G145" s="125">
        <v>209022.47</v>
      </c>
      <c r="H145" s="126">
        <v>38422</v>
      </c>
      <c r="I145" s="127">
        <v>148</v>
      </c>
      <c r="J145" s="125">
        <v>799645.90999999805</v>
      </c>
      <c r="K145" s="128">
        <v>147057</v>
      </c>
      <c r="L145" s="122">
        <v>21</v>
      </c>
    </row>
    <row r="146" spans="1:12">
      <c r="A146" s="122">
        <v>5</v>
      </c>
      <c r="B146" s="123" t="s">
        <v>329</v>
      </c>
      <c r="C146" s="124" t="s">
        <v>33</v>
      </c>
      <c r="D146" s="124" t="s">
        <v>343</v>
      </c>
      <c r="E146" s="124" t="s">
        <v>140</v>
      </c>
      <c r="F146" s="122">
        <v>45</v>
      </c>
      <c r="G146" s="125">
        <v>195285.97</v>
      </c>
      <c r="H146" s="126">
        <v>36156</v>
      </c>
      <c r="I146" s="127">
        <v>99</v>
      </c>
      <c r="J146" s="125">
        <v>393632.99</v>
      </c>
      <c r="K146" s="128">
        <v>73043</v>
      </c>
      <c r="L146" s="122">
        <v>14</v>
      </c>
    </row>
    <row r="147" spans="1:12">
      <c r="A147" s="122">
        <v>6</v>
      </c>
      <c r="B147" s="129" t="s">
        <v>358</v>
      </c>
      <c r="C147" s="124" t="s">
        <v>131</v>
      </c>
      <c r="D147" s="66" t="s">
        <v>376</v>
      </c>
      <c r="E147" s="66" t="s">
        <v>139</v>
      </c>
      <c r="F147" s="122">
        <v>44</v>
      </c>
      <c r="G147" s="125">
        <v>134238.60999999999</v>
      </c>
      <c r="H147" s="126">
        <v>25131</v>
      </c>
      <c r="I147" s="127">
        <v>44</v>
      </c>
      <c r="J147" s="130">
        <v>134238.60999999999</v>
      </c>
      <c r="K147" s="131">
        <v>25131</v>
      </c>
      <c r="L147" s="122">
        <v>7</v>
      </c>
    </row>
    <row r="148" spans="1:12">
      <c r="A148" s="122">
        <v>7</v>
      </c>
      <c r="B148" s="123" t="s">
        <v>285</v>
      </c>
      <c r="C148" s="124" t="s">
        <v>37</v>
      </c>
      <c r="D148" s="124" t="s">
        <v>296</v>
      </c>
      <c r="E148" s="124" t="s">
        <v>142</v>
      </c>
      <c r="F148" s="122">
        <v>44</v>
      </c>
      <c r="G148" s="125">
        <v>75265.460000000006</v>
      </c>
      <c r="H148" s="126">
        <v>14150</v>
      </c>
      <c r="I148" s="127">
        <v>209</v>
      </c>
      <c r="J148" s="125">
        <v>619734.74000000197</v>
      </c>
      <c r="K148" s="128">
        <v>113437</v>
      </c>
      <c r="L148" s="122">
        <v>28</v>
      </c>
    </row>
    <row r="149" spans="1:12">
      <c r="A149" s="122">
        <v>8</v>
      </c>
      <c r="B149" s="123" t="s">
        <v>332</v>
      </c>
      <c r="C149" s="124" t="s">
        <v>37</v>
      </c>
      <c r="D149" s="124" t="s">
        <v>346</v>
      </c>
      <c r="E149" s="124" t="s">
        <v>139</v>
      </c>
      <c r="F149" s="122">
        <v>37</v>
      </c>
      <c r="G149" s="125">
        <v>54735.78</v>
      </c>
      <c r="H149" s="126">
        <v>10090</v>
      </c>
      <c r="I149" s="127">
        <v>64</v>
      </c>
      <c r="J149" s="125">
        <v>126859.03</v>
      </c>
      <c r="K149" s="128">
        <v>23753</v>
      </c>
      <c r="L149" s="122">
        <v>14</v>
      </c>
    </row>
    <row r="150" spans="1:12">
      <c r="A150" s="122">
        <v>9</v>
      </c>
      <c r="B150" s="123" t="s">
        <v>185</v>
      </c>
      <c r="C150" s="124" t="s">
        <v>33</v>
      </c>
      <c r="D150" s="124" t="s">
        <v>196</v>
      </c>
      <c r="E150" s="124" t="s">
        <v>139</v>
      </c>
      <c r="F150" s="122">
        <v>51</v>
      </c>
      <c r="G150" s="125">
        <v>50405.129999999903</v>
      </c>
      <c r="H150" s="126">
        <v>10566</v>
      </c>
      <c r="I150" s="127">
        <v>306</v>
      </c>
      <c r="J150" s="125">
        <v>1519598.17</v>
      </c>
      <c r="K150" s="128">
        <v>305630</v>
      </c>
      <c r="L150" s="122">
        <v>56</v>
      </c>
    </row>
    <row r="151" spans="1:12">
      <c r="A151" s="122">
        <v>10</v>
      </c>
      <c r="B151" s="123" t="s">
        <v>184</v>
      </c>
      <c r="C151" s="124" t="s">
        <v>33</v>
      </c>
      <c r="D151" s="124" t="s">
        <v>195</v>
      </c>
      <c r="E151" s="124" t="s">
        <v>139</v>
      </c>
      <c r="F151" s="122">
        <v>28</v>
      </c>
      <c r="G151" s="125">
        <v>43570.11</v>
      </c>
      <c r="H151" s="126">
        <v>8409</v>
      </c>
      <c r="I151" s="127">
        <v>236</v>
      </c>
      <c r="J151" s="125">
        <v>1699733.1399999801</v>
      </c>
      <c r="K151" s="128">
        <v>314660</v>
      </c>
      <c r="L151" s="122">
        <v>56</v>
      </c>
    </row>
    <row r="152" spans="1:12">
      <c r="A152" s="122">
        <v>11</v>
      </c>
      <c r="B152" s="129" t="s">
        <v>229</v>
      </c>
      <c r="C152" s="66" t="s">
        <v>33</v>
      </c>
      <c r="D152" s="129" t="s">
        <v>265</v>
      </c>
      <c r="E152" s="129" t="s">
        <v>142</v>
      </c>
      <c r="F152" s="132">
        <v>26</v>
      </c>
      <c r="G152" s="133">
        <v>41946.22</v>
      </c>
      <c r="H152" s="134">
        <v>7578</v>
      </c>
      <c r="I152" s="135">
        <v>145</v>
      </c>
      <c r="J152" s="136">
        <v>444853.61000000598</v>
      </c>
      <c r="K152" s="137">
        <v>82135</v>
      </c>
      <c r="L152" s="132">
        <v>35</v>
      </c>
    </row>
    <row r="153" spans="1:12" ht="24">
      <c r="A153" s="122">
        <v>12</v>
      </c>
      <c r="B153" s="129" t="s">
        <v>360</v>
      </c>
      <c r="C153" s="66" t="s">
        <v>377</v>
      </c>
      <c r="D153" s="129" t="s">
        <v>378</v>
      </c>
      <c r="E153" s="129" t="s">
        <v>379</v>
      </c>
      <c r="F153" s="132">
        <v>53</v>
      </c>
      <c r="G153" s="133">
        <v>34294.839999999997</v>
      </c>
      <c r="H153" s="134">
        <v>6911</v>
      </c>
      <c r="I153" s="135">
        <v>53</v>
      </c>
      <c r="J153" s="136">
        <v>34294.839999999902</v>
      </c>
      <c r="K153" s="137">
        <v>6911</v>
      </c>
      <c r="L153" s="132">
        <v>7</v>
      </c>
    </row>
    <row r="154" spans="1:12">
      <c r="A154" s="122">
        <v>13</v>
      </c>
      <c r="B154" s="123" t="s">
        <v>359</v>
      </c>
      <c r="C154" s="124" t="s">
        <v>37</v>
      </c>
      <c r="D154" s="124" t="s">
        <v>380</v>
      </c>
      <c r="E154" s="124" t="s">
        <v>264</v>
      </c>
      <c r="F154" s="122">
        <v>21</v>
      </c>
      <c r="G154" s="125">
        <v>34007.72</v>
      </c>
      <c r="H154" s="126">
        <v>6344</v>
      </c>
      <c r="I154" s="127">
        <v>21</v>
      </c>
      <c r="J154" s="125">
        <v>34007.72</v>
      </c>
      <c r="K154" s="128">
        <v>6344</v>
      </c>
      <c r="L154" s="122">
        <v>7</v>
      </c>
    </row>
    <row r="155" spans="1:12">
      <c r="A155" s="122">
        <v>14</v>
      </c>
      <c r="B155" s="123" t="s">
        <v>228</v>
      </c>
      <c r="C155" s="124" t="s">
        <v>37</v>
      </c>
      <c r="D155" s="124" t="s">
        <v>263</v>
      </c>
      <c r="E155" s="124" t="s">
        <v>264</v>
      </c>
      <c r="F155" s="122">
        <v>28</v>
      </c>
      <c r="G155" s="125">
        <v>33995.54</v>
      </c>
      <c r="H155" s="126">
        <v>6153</v>
      </c>
      <c r="I155" s="127">
        <v>147</v>
      </c>
      <c r="J155" s="125">
        <v>491683.170000004</v>
      </c>
      <c r="K155" s="128">
        <v>89759</v>
      </c>
      <c r="L155" s="122">
        <v>35</v>
      </c>
    </row>
    <row r="156" spans="1:12">
      <c r="A156" s="122">
        <v>15</v>
      </c>
      <c r="B156" s="123" t="s">
        <v>308</v>
      </c>
      <c r="C156" s="124" t="s">
        <v>131</v>
      </c>
      <c r="D156" s="124" t="s">
        <v>321</v>
      </c>
      <c r="E156" s="124" t="s">
        <v>139</v>
      </c>
      <c r="F156" s="122">
        <v>20</v>
      </c>
      <c r="G156" s="125">
        <v>30382.46</v>
      </c>
      <c r="H156" s="126">
        <v>5647</v>
      </c>
      <c r="I156" s="127">
        <v>71</v>
      </c>
      <c r="J156" s="125">
        <v>152005.71</v>
      </c>
      <c r="K156" s="128">
        <v>28261</v>
      </c>
      <c r="L156" s="122">
        <v>21</v>
      </c>
    </row>
    <row r="157" spans="1:12">
      <c r="A157" s="122">
        <v>16</v>
      </c>
      <c r="B157" s="123" t="s">
        <v>237</v>
      </c>
      <c r="C157" s="124" t="s">
        <v>37</v>
      </c>
      <c r="D157" s="124" t="s">
        <v>78</v>
      </c>
      <c r="E157" s="124" t="s">
        <v>141</v>
      </c>
      <c r="F157" s="122">
        <v>16</v>
      </c>
      <c r="G157" s="125">
        <v>25355.29</v>
      </c>
      <c r="H157" s="126">
        <v>4831</v>
      </c>
      <c r="I157" s="127">
        <v>102</v>
      </c>
      <c r="J157" s="125">
        <v>229681.09</v>
      </c>
      <c r="K157" s="128">
        <v>43088</v>
      </c>
      <c r="L157" s="122">
        <v>28</v>
      </c>
    </row>
    <row r="158" spans="1:12">
      <c r="A158" s="122">
        <v>17</v>
      </c>
      <c r="B158" s="123" t="s">
        <v>286</v>
      </c>
      <c r="C158" s="124" t="s">
        <v>33</v>
      </c>
      <c r="D158" s="124" t="s">
        <v>297</v>
      </c>
      <c r="E158" s="124" t="s">
        <v>298</v>
      </c>
      <c r="F158" s="122">
        <v>11</v>
      </c>
      <c r="G158" s="125">
        <v>15041.83</v>
      </c>
      <c r="H158" s="126">
        <v>2728</v>
      </c>
      <c r="I158" s="127">
        <v>42</v>
      </c>
      <c r="J158" s="125">
        <v>107380.02</v>
      </c>
      <c r="K158" s="128">
        <v>20057</v>
      </c>
      <c r="L158" s="122">
        <v>28</v>
      </c>
    </row>
    <row r="159" spans="1:12">
      <c r="A159" s="122">
        <v>18</v>
      </c>
      <c r="B159" s="123" t="s">
        <v>156</v>
      </c>
      <c r="C159" s="124" t="s">
        <v>37</v>
      </c>
      <c r="D159" s="124" t="s">
        <v>160</v>
      </c>
      <c r="E159" s="124" t="s">
        <v>139</v>
      </c>
      <c r="F159" s="122">
        <v>19</v>
      </c>
      <c r="G159" s="125">
        <v>12297.62</v>
      </c>
      <c r="H159" s="126">
        <v>2636</v>
      </c>
      <c r="I159" s="127">
        <v>364</v>
      </c>
      <c r="J159" s="125">
        <v>1573090.8799999901</v>
      </c>
      <c r="K159" s="128">
        <v>316326</v>
      </c>
      <c r="L159" s="122">
        <v>84</v>
      </c>
    </row>
    <row r="160" spans="1:12">
      <c r="A160" s="122">
        <v>19</v>
      </c>
      <c r="B160" s="123" t="s">
        <v>230</v>
      </c>
      <c r="C160" s="124" t="s">
        <v>37</v>
      </c>
      <c r="D160" s="124" t="s">
        <v>266</v>
      </c>
      <c r="E160" s="124" t="s">
        <v>267</v>
      </c>
      <c r="F160" s="122">
        <v>24</v>
      </c>
      <c r="G160" s="125">
        <v>10273.89</v>
      </c>
      <c r="H160" s="126">
        <v>2153</v>
      </c>
      <c r="I160" s="127">
        <v>184</v>
      </c>
      <c r="J160" s="125">
        <v>162030.59000000099</v>
      </c>
      <c r="K160" s="128">
        <v>33129</v>
      </c>
      <c r="L160" s="122">
        <v>35</v>
      </c>
    </row>
    <row r="161" spans="1:12">
      <c r="A161" s="122">
        <v>20</v>
      </c>
      <c r="B161" s="123" t="s">
        <v>199</v>
      </c>
      <c r="C161" s="124" t="s">
        <v>33</v>
      </c>
      <c r="D161" s="124" t="s">
        <v>208</v>
      </c>
      <c r="E161" s="124" t="s">
        <v>139</v>
      </c>
      <c r="F161" s="122">
        <v>6</v>
      </c>
      <c r="G161" s="125">
        <v>9026.5400000000009</v>
      </c>
      <c r="H161" s="126">
        <v>1674</v>
      </c>
      <c r="I161" s="127">
        <v>190</v>
      </c>
      <c r="J161" s="125">
        <v>513799.12000000599</v>
      </c>
      <c r="K161" s="128">
        <v>95792</v>
      </c>
      <c r="L161" s="122">
        <v>49</v>
      </c>
    </row>
    <row r="162" spans="1:12">
      <c r="A162" s="146"/>
      <c r="B162" s="143"/>
      <c r="C162" s="227"/>
      <c r="D162" s="227"/>
      <c r="E162" s="227"/>
      <c r="F162" s="146"/>
      <c r="G162" s="145"/>
      <c r="H162" s="29"/>
      <c r="I162" s="146"/>
      <c r="J162" s="145"/>
      <c r="K162" s="144"/>
      <c r="L162" s="50"/>
    </row>
    <row r="163" spans="1:12">
      <c r="A163" s="29" t="s">
        <v>7</v>
      </c>
      <c r="B163" s="31"/>
      <c r="C163" s="227"/>
      <c r="D163" s="227"/>
      <c r="E163" s="31"/>
      <c r="F163" s="32"/>
      <c r="G163" s="33"/>
      <c r="H163" s="34"/>
      <c r="I163" s="32"/>
      <c r="J163" s="33"/>
      <c r="K163" s="34"/>
      <c r="L163" s="20"/>
    </row>
    <row r="165" spans="1:12">
      <c r="A165" s="572" t="s">
        <v>395</v>
      </c>
      <c r="B165" s="572"/>
      <c r="C165" s="572"/>
      <c r="D165" s="572"/>
      <c r="E165" s="572"/>
      <c r="F165" s="572"/>
      <c r="G165" s="572"/>
      <c r="H165" s="572"/>
      <c r="I165" s="572"/>
      <c r="J165" s="572"/>
      <c r="K165" s="572"/>
      <c r="L165" s="572"/>
    </row>
    <row r="166" spans="1:12">
      <c r="A166" s="25"/>
      <c r="B166" s="26"/>
      <c r="C166" s="26"/>
      <c r="D166" s="26"/>
      <c r="E166" s="26"/>
      <c r="F166" s="23"/>
      <c r="G166" s="24"/>
      <c r="H166" s="24"/>
      <c r="I166" s="23"/>
      <c r="J166" s="24"/>
      <c r="K166" s="24"/>
      <c r="L166" s="22"/>
    </row>
    <row r="167" spans="1:12">
      <c r="A167" s="573" t="s">
        <v>246</v>
      </c>
      <c r="B167" s="573"/>
      <c r="C167" s="573" t="s">
        <v>251</v>
      </c>
      <c r="D167" s="573" t="s">
        <v>252</v>
      </c>
      <c r="E167" s="573" t="s">
        <v>247</v>
      </c>
      <c r="F167" s="571" t="s">
        <v>253</v>
      </c>
      <c r="G167" s="571"/>
      <c r="H167" s="575"/>
      <c r="I167" s="570" t="s">
        <v>248</v>
      </c>
      <c r="J167" s="571"/>
      <c r="K167" s="571"/>
      <c r="L167" s="571"/>
    </row>
    <row r="168" spans="1:12">
      <c r="A168" s="574"/>
      <c r="B168" s="574"/>
      <c r="C168" s="574"/>
      <c r="D168" s="574"/>
      <c r="E168" s="574"/>
      <c r="F168" s="299" t="s">
        <v>8</v>
      </c>
      <c r="G168" s="48" t="s">
        <v>5</v>
      </c>
      <c r="H168" s="299" t="s">
        <v>4</v>
      </c>
      <c r="I168" s="298" t="s">
        <v>8</v>
      </c>
      <c r="J168" s="48" t="s">
        <v>5</v>
      </c>
      <c r="K168" s="48" t="s">
        <v>4</v>
      </c>
      <c r="L168" s="299" t="s">
        <v>6</v>
      </c>
    </row>
    <row r="169" spans="1:12">
      <c r="A169" s="122">
        <v>1</v>
      </c>
      <c r="B169" s="123" t="s">
        <v>385</v>
      </c>
      <c r="C169" s="124" t="s">
        <v>37</v>
      </c>
      <c r="D169" s="124" t="s">
        <v>392</v>
      </c>
      <c r="E169" s="124" t="s">
        <v>139</v>
      </c>
      <c r="F169" s="122">
        <v>95</v>
      </c>
      <c r="G169" s="125">
        <v>577366.21</v>
      </c>
      <c r="H169" s="126">
        <v>98024</v>
      </c>
      <c r="I169" s="127">
        <v>95</v>
      </c>
      <c r="J169" s="125">
        <v>577366.21000000101</v>
      </c>
      <c r="K169" s="126">
        <v>98024</v>
      </c>
      <c r="L169" s="122">
        <v>7</v>
      </c>
    </row>
    <row r="170" spans="1:12">
      <c r="A170" s="122">
        <v>2</v>
      </c>
      <c r="B170" s="123" t="s">
        <v>347</v>
      </c>
      <c r="C170" s="124" t="s">
        <v>37</v>
      </c>
      <c r="D170" s="124" t="s">
        <v>348</v>
      </c>
      <c r="E170" s="124" t="s">
        <v>139</v>
      </c>
      <c r="F170" s="122">
        <v>101</v>
      </c>
      <c r="G170" s="125">
        <v>562732.38</v>
      </c>
      <c r="H170" s="126">
        <v>101979</v>
      </c>
      <c r="I170" s="127">
        <v>169</v>
      </c>
      <c r="J170" s="125">
        <v>1646197.64</v>
      </c>
      <c r="K170" s="126">
        <v>296662</v>
      </c>
      <c r="L170" s="122">
        <v>14</v>
      </c>
    </row>
    <row r="171" spans="1:12">
      <c r="A171" s="122">
        <v>3</v>
      </c>
      <c r="B171" s="123" t="s">
        <v>386</v>
      </c>
      <c r="C171" s="124" t="s">
        <v>37</v>
      </c>
      <c r="D171" s="124" t="s">
        <v>393</v>
      </c>
      <c r="E171" s="124" t="s">
        <v>139</v>
      </c>
      <c r="F171" s="122">
        <v>53</v>
      </c>
      <c r="G171" s="125">
        <v>136751.15</v>
      </c>
      <c r="H171" s="126">
        <v>25632</v>
      </c>
      <c r="I171" s="127">
        <v>53</v>
      </c>
      <c r="J171" s="125">
        <v>136751.15</v>
      </c>
      <c r="K171" s="128">
        <v>25632</v>
      </c>
      <c r="L171" s="122">
        <v>7</v>
      </c>
    </row>
    <row r="172" spans="1:12">
      <c r="A172" s="122">
        <v>4</v>
      </c>
      <c r="B172" s="123" t="s">
        <v>329</v>
      </c>
      <c r="C172" s="124" t="s">
        <v>33</v>
      </c>
      <c r="D172" s="124" t="s">
        <v>343</v>
      </c>
      <c r="E172" s="124" t="s">
        <v>140</v>
      </c>
      <c r="F172" s="122">
        <v>45</v>
      </c>
      <c r="G172" s="125">
        <v>84571.27</v>
      </c>
      <c r="H172" s="126">
        <v>15551</v>
      </c>
      <c r="I172" s="127">
        <v>122</v>
      </c>
      <c r="J172" s="125">
        <v>481598.8</v>
      </c>
      <c r="K172" s="128">
        <v>89217</v>
      </c>
      <c r="L172" s="122">
        <v>21</v>
      </c>
    </row>
    <row r="173" spans="1:12">
      <c r="A173" s="122">
        <v>5</v>
      </c>
      <c r="B173" s="123" t="s">
        <v>307</v>
      </c>
      <c r="C173" s="124" t="s">
        <v>37</v>
      </c>
      <c r="D173" s="124" t="s">
        <v>57</v>
      </c>
      <c r="E173" s="124" t="s">
        <v>139</v>
      </c>
      <c r="F173" s="122">
        <v>63</v>
      </c>
      <c r="G173" s="125">
        <v>84226.009999999806</v>
      </c>
      <c r="H173" s="126">
        <v>15415</v>
      </c>
      <c r="I173" s="127">
        <v>187</v>
      </c>
      <c r="J173" s="125">
        <v>889439.93999999599</v>
      </c>
      <c r="K173" s="128">
        <v>163741</v>
      </c>
      <c r="L173" s="122">
        <v>28</v>
      </c>
    </row>
    <row r="174" spans="1:12">
      <c r="A174" s="122">
        <v>6</v>
      </c>
      <c r="B174" s="129" t="s">
        <v>330</v>
      </c>
      <c r="C174" s="124" t="s">
        <v>37</v>
      </c>
      <c r="D174" s="66" t="s">
        <v>344</v>
      </c>
      <c r="E174" s="66" t="s">
        <v>345</v>
      </c>
      <c r="F174" s="122">
        <v>79</v>
      </c>
      <c r="G174" s="125">
        <v>72007.73</v>
      </c>
      <c r="H174" s="126">
        <v>14537</v>
      </c>
      <c r="I174" s="127">
        <v>169</v>
      </c>
      <c r="J174" s="130">
        <v>393219.799999999</v>
      </c>
      <c r="K174" s="131">
        <v>78767</v>
      </c>
      <c r="L174" s="122">
        <v>21</v>
      </c>
    </row>
    <row r="175" spans="1:12">
      <c r="A175" s="122">
        <v>7</v>
      </c>
      <c r="B175" s="123" t="s">
        <v>306</v>
      </c>
      <c r="C175" s="124" t="s">
        <v>33</v>
      </c>
      <c r="D175" s="124" t="s">
        <v>320</v>
      </c>
      <c r="E175" s="124" t="s">
        <v>139</v>
      </c>
      <c r="F175" s="122">
        <v>64</v>
      </c>
      <c r="G175" s="125">
        <v>64652.84</v>
      </c>
      <c r="H175" s="126">
        <v>12145</v>
      </c>
      <c r="I175" s="127">
        <v>229</v>
      </c>
      <c r="J175" s="125">
        <v>833736.58999999601</v>
      </c>
      <c r="K175" s="128">
        <v>147140</v>
      </c>
      <c r="L175" s="122">
        <v>28</v>
      </c>
    </row>
    <row r="176" spans="1:12">
      <c r="A176" s="122">
        <v>8</v>
      </c>
      <c r="B176" s="123" t="s">
        <v>358</v>
      </c>
      <c r="C176" s="124" t="s">
        <v>131</v>
      </c>
      <c r="D176" s="124" t="s">
        <v>376</v>
      </c>
      <c r="E176" s="124" t="s">
        <v>139</v>
      </c>
      <c r="F176" s="122">
        <v>42</v>
      </c>
      <c r="G176" s="125">
        <v>49230.3999999999</v>
      </c>
      <c r="H176" s="126">
        <v>9171</v>
      </c>
      <c r="I176" s="127">
        <v>65</v>
      </c>
      <c r="J176" s="125">
        <v>185763.76</v>
      </c>
      <c r="K176" s="128">
        <v>34759</v>
      </c>
      <c r="L176" s="122">
        <v>14</v>
      </c>
    </row>
    <row r="177" spans="1:12">
      <c r="A177" s="122">
        <v>9</v>
      </c>
      <c r="B177" s="123" t="s">
        <v>229</v>
      </c>
      <c r="C177" s="124" t="s">
        <v>33</v>
      </c>
      <c r="D177" s="124" t="s">
        <v>265</v>
      </c>
      <c r="E177" s="124" t="s">
        <v>142</v>
      </c>
      <c r="F177" s="122">
        <v>23</v>
      </c>
      <c r="G177" s="125">
        <v>30307.7</v>
      </c>
      <c r="H177" s="126">
        <v>5827</v>
      </c>
      <c r="I177" s="127">
        <v>156</v>
      </c>
      <c r="J177" s="125">
        <v>477180.50000000698</v>
      </c>
      <c r="K177" s="128">
        <v>88352</v>
      </c>
      <c r="L177" s="122">
        <v>42</v>
      </c>
    </row>
    <row r="178" spans="1:12">
      <c r="A178" s="122">
        <v>10</v>
      </c>
      <c r="B178" s="123" t="s">
        <v>332</v>
      </c>
      <c r="C178" s="124" t="s">
        <v>37</v>
      </c>
      <c r="D178" s="124" t="s">
        <v>346</v>
      </c>
      <c r="E178" s="124" t="s">
        <v>139</v>
      </c>
      <c r="F178" s="122">
        <v>26</v>
      </c>
      <c r="G178" s="125">
        <v>26204.45</v>
      </c>
      <c r="H178" s="126">
        <v>4787</v>
      </c>
      <c r="I178" s="127">
        <v>78</v>
      </c>
      <c r="J178" s="125">
        <v>155139.24</v>
      </c>
      <c r="K178" s="128">
        <v>28955</v>
      </c>
      <c r="L178" s="122">
        <v>21</v>
      </c>
    </row>
    <row r="179" spans="1:12">
      <c r="A179" s="122">
        <v>11</v>
      </c>
      <c r="B179" s="129" t="s">
        <v>285</v>
      </c>
      <c r="C179" s="66" t="s">
        <v>37</v>
      </c>
      <c r="D179" s="129" t="s">
        <v>296</v>
      </c>
      <c r="E179" s="129" t="s">
        <v>142</v>
      </c>
      <c r="F179" s="132">
        <v>23</v>
      </c>
      <c r="G179" s="133">
        <v>19055.95</v>
      </c>
      <c r="H179" s="134">
        <v>3566</v>
      </c>
      <c r="I179" s="135">
        <v>220</v>
      </c>
      <c r="J179" s="136">
        <v>639922.30000000098</v>
      </c>
      <c r="K179" s="137">
        <v>117206</v>
      </c>
      <c r="L179" s="132">
        <v>35</v>
      </c>
    </row>
    <row r="180" spans="1:12">
      <c r="A180" s="122">
        <v>12</v>
      </c>
      <c r="B180" s="129" t="s">
        <v>387</v>
      </c>
      <c r="C180" s="66" t="s">
        <v>32</v>
      </c>
      <c r="D180" s="129" t="s">
        <v>394</v>
      </c>
      <c r="E180" s="129" t="s">
        <v>139</v>
      </c>
      <c r="F180" s="132">
        <v>14</v>
      </c>
      <c r="G180" s="133">
        <v>17999.509999999998</v>
      </c>
      <c r="H180" s="134">
        <v>3572</v>
      </c>
      <c r="I180" s="135">
        <v>14</v>
      </c>
      <c r="J180" s="136">
        <v>18260.509999999998</v>
      </c>
      <c r="K180" s="137">
        <v>3631</v>
      </c>
      <c r="L180" s="132">
        <v>7</v>
      </c>
    </row>
    <row r="181" spans="1:12">
      <c r="A181" s="122">
        <v>13</v>
      </c>
      <c r="B181" s="123" t="s">
        <v>185</v>
      </c>
      <c r="C181" s="124" t="s">
        <v>33</v>
      </c>
      <c r="D181" s="124" t="s">
        <v>196</v>
      </c>
      <c r="E181" s="124" t="s">
        <v>139</v>
      </c>
      <c r="F181" s="122">
        <v>38</v>
      </c>
      <c r="G181" s="125">
        <v>16360.11</v>
      </c>
      <c r="H181" s="126">
        <v>3619</v>
      </c>
      <c r="I181" s="127">
        <v>315</v>
      </c>
      <c r="J181" s="125">
        <v>1538515.09</v>
      </c>
      <c r="K181" s="128">
        <v>309768</v>
      </c>
      <c r="L181" s="122">
        <v>63</v>
      </c>
    </row>
    <row r="182" spans="1:12">
      <c r="A182" s="122">
        <v>14</v>
      </c>
      <c r="B182" s="123" t="s">
        <v>228</v>
      </c>
      <c r="C182" s="124" t="s">
        <v>37</v>
      </c>
      <c r="D182" s="124" t="s">
        <v>263</v>
      </c>
      <c r="E182" s="124" t="s">
        <v>264</v>
      </c>
      <c r="F182" s="122">
        <v>17</v>
      </c>
      <c r="G182" s="125">
        <v>13575.39</v>
      </c>
      <c r="H182" s="126">
        <v>2413</v>
      </c>
      <c r="I182" s="127">
        <v>154</v>
      </c>
      <c r="J182" s="125">
        <v>508027.70000000601</v>
      </c>
      <c r="K182" s="128">
        <v>92802</v>
      </c>
      <c r="L182" s="122">
        <v>42</v>
      </c>
    </row>
    <row r="183" spans="1:12" ht="24">
      <c r="A183" s="122">
        <v>15</v>
      </c>
      <c r="B183" s="123" t="s">
        <v>360</v>
      </c>
      <c r="C183" s="124" t="s">
        <v>377</v>
      </c>
      <c r="D183" s="124" t="s">
        <v>378</v>
      </c>
      <c r="E183" s="124" t="s">
        <v>379</v>
      </c>
      <c r="F183" s="122">
        <v>49</v>
      </c>
      <c r="G183" s="125">
        <v>11683.61</v>
      </c>
      <c r="H183" s="126">
        <v>2302</v>
      </c>
      <c r="I183" s="127">
        <v>86</v>
      </c>
      <c r="J183" s="125">
        <v>47151.169999999896</v>
      </c>
      <c r="K183" s="128">
        <v>9450</v>
      </c>
      <c r="L183" s="122">
        <v>14</v>
      </c>
    </row>
    <row r="184" spans="1:12">
      <c r="A184" s="122">
        <v>16</v>
      </c>
      <c r="B184" s="123" t="s">
        <v>184</v>
      </c>
      <c r="C184" s="124" t="s">
        <v>33</v>
      </c>
      <c r="D184" s="124" t="s">
        <v>195</v>
      </c>
      <c r="E184" s="124" t="s">
        <v>139</v>
      </c>
      <c r="F184" s="122">
        <v>15</v>
      </c>
      <c r="G184" s="125">
        <v>10560.16</v>
      </c>
      <c r="H184" s="126">
        <v>2080</v>
      </c>
      <c r="I184" s="127">
        <v>244</v>
      </c>
      <c r="J184" s="125">
        <v>1712305.2099999799</v>
      </c>
      <c r="K184" s="128">
        <v>317148</v>
      </c>
      <c r="L184" s="122">
        <v>63</v>
      </c>
    </row>
    <row r="185" spans="1:12">
      <c r="A185" s="122">
        <v>17</v>
      </c>
      <c r="B185" s="123" t="s">
        <v>359</v>
      </c>
      <c r="C185" s="124" t="s">
        <v>37</v>
      </c>
      <c r="D185" s="124" t="s">
        <v>380</v>
      </c>
      <c r="E185" s="124" t="s">
        <v>264</v>
      </c>
      <c r="F185" s="122">
        <v>22</v>
      </c>
      <c r="G185" s="125">
        <v>9143.93</v>
      </c>
      <c r="H185" s="126">
        <v>1714</v>
      </c>
      <c r="I185" s="127">
        <v>34</v>
      </c>
      <c r="J185" s="125">
        <v>44149.87</v>
      </c>
      <c r="K185" s="128">
        <v>8271</v>
      </c>
      <c r="L185" s="122">
        <v>14</v>
      </c>
    </row>
    <row r="186" spans="1:12">
      <c r="A186" s="122">
        <v>18</v>
      </c>
      <c r="B186" s="123" t="s">
        <v>286</v>
      </c>
      <c r="C186" s="124" t="s">
        <v>33</v>
      </c>
      <c r="D186" s="124" t="s">
        <v>297</v>
      </c>
      <c r="E186" s="124" t="s">
        <v>298</v>
      </c>
      <c r="F186" s="122">
        <v>7</v>
      </c>
      <c r="G186" s="125">
        <v>8086.25</v>
      </c>
      <c r="H186" s="126">
        <v>1468</v>
      </c>
      <c r="I186" s="127">
        <v>43</v>
      </c>
      <c r="J186" s="125">
        <v>116567.77</v>
      </c>
      <c r="K186" s="128">
        <v>21745</v>
      </c>
      <c r="L186" s="122">
        <v>35</v>
      </c>
    </row>
    <row r="187" spans="1:12">
      <c r="A187" s="122">
        <v>19</v>
      </c>
      <c r="B187" s="123" t="s">
        <v>237</v>
      </c>
      <c r="C187" s="124" t="s">
        <v>37</v>
      </c>
      <c r="D187" s="124" t="s">
        <v>78</v>
      </c>
      <c r="E187" s="124" t="s">
        <v>141</v>
      </c>
      <c r="F187" s="122">
        <v>9</v>
      </c>
      <c r="G187" s="125">
        <v>7729</v>
      </c>
      <c r="H187" s="126">
        <v>1457</v>
      </c>
      <c r="I187" s="127">
        <v>107</v>
      </c>
      <c r="J187" s="125">
        <v>237926.63</v>
      </c>
      <c r="K187" s="128">
        <v>44636</v>
      </c>
      <c r="L187" s="122">
        <v>35</v>
      </c>
    </row>
    <row r="188" spans="1:12">
      <c r="A188" s="122">
        <v>20</v>
      </c>
      <c r="B188" s="123" t="s">
        <v>308</v>
      </c>
      <c r="C188" s="124" t="s">
        <v>131</v>
      </c>
      <c r="D188" s="124" t="s">
        <v>321</v>
      </c>
      <c r="E188" s="124" t="s">
        <v>139</v>
      </c>
      <c r="F188" s="122">
        <v>12</v>
      </c>
      <c r="G188" s="125">
        <v>7334.4</v>
      </c>
      <c r="H188" s="126">
        <v>1376</v>
      </c>
      <c r="I188" s="127">
        <v>74</v>
      </c>
      <c r="J188" s="125">
        <v>160069.01</v>
      </c>
      <c r="K188" s="128">
        <v>29771</v>
      </c>
      <c r="L188" s="122">
        <v>28</v>
      </c>
    </row>
    <row r="189" spans="1:12">
      <c r="A189" s="146"/>
      <c r="B189" s="143"/>
      <c r="C189" s="227"/>
      <c r="D189" s="227"/>
      <c r="E189" s="227"/>
      <c r="F189" s="146"/>
      <c r="G189" s="145"/>
      <c r="H189" s="29"/>
      <c r="I189" s="146"/>
      <c r="J189" s="145"/>
      <c r="K189" s="144"/>
      <c r="L189" s="50"/>
    </row>
    <row r="190" spans="1:12">
      <c r="A190" s="29" t="s">
        <v>7</v>
      </c>
      <c r="B190" s="31"/>
      <c r="C190" s="227"/>
      <c r="D190" s="227"/>
      <c r="E190" s="31"/>
      <c r="F190" s="32"/>
      <c r="G190" s="33"/>
      <c r="H190" s="34"/>
      <c r="I190" s="32"/>
      <c r="J190" s="33"/>
      <c r="K190" s="34"/>
      <c r="L190" s="20"/>
    </row>
    <row r="192" spans="1:12">
      <c r="A192" s="572" t="s">
        <v>415</v>
      </c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</row>
    <row r="193" spans="1:12">
      <c r="A193" s="25"/>
      <c r="B193" s="26"/>
      <c r="C193" s="26"/>
      <c r="D193" s="26"/>
      <c r="E193" s="26"/>
      <c r="F193" s="23"/>
      <c r="G193" s="24"/>
      <c r="H193" s="24"/>
      <c r="I193" s="23"/>
      <c r="J193" s="24"/>
      <c r="K193" s="24"/>
      <c r="L193" s="22"/>
    </row>
    <row r="194" spans="1:12">
      <c r="A194" s="573" t="s">
        <v>246</v>
      </c>
      <c r="B194" s="573"/>
      <c r="C194" s="573" t="s">
        <v>251</v>
      </c>
      <c r="D194" s="573" t="s">
        <v>252</v>
      </c>
      <c r="E194" s="573" t="s">
        <v>247</v>
      </c>
      <c r="F194" s="571" t="s">
        <v>253</v>
      </c>
      <c r="G194" s="571"/>
      <c r="H194" s="575"/>
      <c r="I194" s="570" t="s">
        <v>248</v>
      </c>
      <c r="J194" s="571"/>
      <c r="K194" s="571"/>
      <c r="L194" s="571"/>
    </row>
    <row r="195" spans="1:12">
      <c r="A195" s="574"/>
      <c r="B195" s="574"/>
      <c r="C195" s="574"/>
      <c r="D195" s="574"/>
      <c r="E195" s="574"/>
      <c r="F195" s="304" t="s">
        <v>8</v>
      </c>
      <c r="G195" s="48" t="s">
        <v>5</v>
      </c>
      <c r="H195" s="304" t="s">
        <v>4</v>
      </c>
      <c r="I195" s="303" t="s">
        <v>8</v>
      </c>
      <c r="J195" s="48" t="s">
        <v>5</v>
      </c>
      <c r="K195" s="48" t="s">
        <v>4</v>
      </c>
      <c r="L195" s="304" t="s">
        <v>6</v>
      </c>
    </row>
    <row r="196" spans="1:12">
      <c r="A196" s="122">
        <v>1</v>
      </c>
      <c r="B196" s="123" t="s">
        <v>385</v>
      </c>
      <c r="C196" s="124" t="s">
        <v>37</v>
      </c>
      <c r="D196" s="124" t="s">
        <v>392</v>
      </c>
      <c r="E196" s="124" t="s">
        <v>139</v>
      </c>
      <c r="F196" s="122">
        <v>90</v>
      </c>
      <c r="G196" s="125">
        <v>370684.37</v>
      </c>
      <c r="H196" s="126">
        <v>63973</v>
      </c>
      <c r="I196" s="127">
        <v>124</v>
      </c>
      <c r="J196" s="125">
        <v>962939.82999999705</v>
      </c>
      <c r="K196" s="126">
        <v>164580</v>
      </c>
      <c r="L196" s="122">
        <v>14</v>
      </c>
    </row>
    <row r="197" spans="1:12">
      <c r="A197" s="122">
        <v>2</v>
      </c>
      <c r="B197" s="123" t="s">
        <v>347</v>
      </c>
      <c r="C197" s="124" t="s">
        <v>37</v>
      </c>
      <c r="D197" s="124" t="s">
        <v>348</v>
      </c>
      <c r="E197" s="124" t="s">
        <v>139</v>
      </c>
      <c r="F197" s="122">
        <v>93</v>
      </c>
      <c r="G197" s="125">
        <v>309468.00000000198</v>
      </c>
      <c r="H197" s="126">
        <v>57493</v>
      </c>
      <c r="I197" s="127">
        <v>198</v>
      </c>
      <c r="J197" s="125">
        <v>1987229.73999998</v>
      </c>
      <c r="K197" s="126">
        <v>359596</v>
      </c>
      <c r="L197" s="122">
        <v>21</v>
      </c>
    </row>
    <row r="198" spans="1:12">
      <c r="A198" s="122">
        <v>3</v>
      </c>
      <c r="B198" s="123" t="s">
        <v>401</v>
      </c>
      <c r="C198" s="124" t="s">
        <v>30</v>
      </c>
      <c r="D198" s="124" t="s">
        <v>409</v>
      </c>
      <c r="E198" s="124" t="s">
        <v>139</v>
      </c>
      <c r="F198" s="122">
        <v>66</v>
      </c>
      <c r="G198" s="125">
        <v>98741.799999999901</v>
      </c>
      <c r="H198" s="126">
        <v>18452</v>
      </c>
      <c r="I198" s="127">
        <v>66</v>
      </c>
      <c r="J198" s="125">
        <v>98741.799999999799</v>
      </c>
      <c r="K198" s="128">
        <v>18452</v>
      </c>
      <c r="L198" s="122">
        <v>7</v>
      </c>
    </row>
    <row r="199" spans="1:12">
      <c r="A199" s="122">
        <v>4</v>
      </c>
      <c r="B199" s="123" t="s">
        <v>386</v>
      </c>
      <c r="C199" s="124" t="s">
        <v>37</v>
      </c>
      <c r="D199" s="124" t="s">
        <v>393</v>
      </c>
      <c r="E199" s="124" t="s">
        <v>139</v>
      </c>
      <c r="F199" s="122">
        <v>56</v>
      </c>
      <c r="G199" s="125">
        <v>84914.799999999901</v>
      </c>
      <c r="H199" s="126">
        <v>15869</v>
      </c>
      <c r="I199" s="127">
        <v>93</v>
      </c>
      <c r="J199" s="125">
        <v>225915.15</v>
      </c>
      <c r="K199" s="128">
        <v>42356</v>
      </c>
      <c r="L199" s="122">
        <v>14</v>
      </c>
    </row>
    <row r="200" spans="1:12">
      <c r="A200" s="122">
        <v>5</v>
      </c>
      <c r="B200" s="123" t="s">
        <v>397</v>
      </c>
      <c r="C200" s="124" t="s">
        <v>37</v>
      </c>
      <c r="D200" s="124" t="s">
        <v>410</v>
      </c>
      <c r="E200" s="124" t="s">
        <v>139</v>
      </c>
      <c r="F200" s="122">
        <v>58</v>
      </c>
      <c r="G200" s="125">
        <v>80463.490000000107</v>
      </c>
      <c r="H200" s="126">
        <v>15198</v>
      </c>
      <c r="I200" s="127">
        <v>58</v>
      </c>
      <c r="J200" s="125">
        <v>80565.490000000005</v>
      </c>
      <c r="K200" s="128">
        <v>15219</v>
      </c>
      <c r="L200" s="122">
        <v>7</v>
      </c>
    </row>
    <row r="201" spans="1:12">
      <c r="A201" s="122">
        <v>6</v>
      </c>
      <c r="B201" s="129" t="s">
        <v>398</v>
      </c>
      <c r="C201" s="124" t="s">
        <v>37</v>
      </c>
      <c r="D201" s="66" t="s">
        <v>411</v>
      </c>
      <c r="E201" s="66" t="s">
        <v>139</v>
      </c>
      <c r="F201" s="122">
        <v>33</v>
      </c>
      <c r="G201" s="125">
        <v>74128.7</v>
      </c>
      <c r="H201" s="126">
        <v>13889</v>
      </c>
      <c r="I201" s="127">
        <v>33</v>
      </c>
      <c r="J201" s="130">
        <v>74128.699999999895</v>
      </c>
      <c r="K201" s="131">
        <v>13889</v>
      </c>
      <c r="L201" s="122">
        <v>7</v>
      </c>
    </row>
    <row r="202" spans="1:12">
      <c r="A202" s="122">
        <v>7</v>
      </c>
      <c r="B202" s="123" t="s">
        <v>329</v>
      </c>
      <c r="C202" s="124" t="s">
        <v>33</v>
      </c>
      <c r="D202" s="124" t="s">
        <v>343</v>
      </c>
      <c r="E202" s="124" t="s">
        <v>140</v>
      </c>
      <c r="F202" s="122">
        <v>39</v>
      </c>
      <c r="G202" s="125">
        <v>51186.44</v>
      </c>
      <c r="H202" s="126">
        <v>9669</v>
      </c>
      <c r="I202" s="127">
        <v>151</v>
      </c>
      <c r="J202" s="125">
        <v>538841.74000000197</v>
      </c>
      <c r="K202" s="128">
        <v>99937</v>
      </c>
      <c r="L202" s="122">
        <v>28</v>
      </c>
    </row>
    <row r="203" spans="1:12">
      <c r="A203" s="122">
        <v>8</v>
      </c>
      <c r="B203" s="123" t="s">
        <v>330</v>
      </c>
      <c r="C203" s="124" t="s">
        <v>37</v>
      </c>
      <c r="D203" s="124" t="s">
        <v>344</v>
      </c>
      <c r="E203" s="124" t="s">
        <v>345</v>
      </c>
      <c r="F203" s="122">
        <v>74</v>
      </c>
      <c r="G203" s="125">
        <v>45803.5</v>
      </c>
      <c r="H203" s="126">
        <v>9359</v>
      </c>
      <c r="I203" s="127">
        <v>204</v>
      </c>
      <c r="J203" s="125">
        <v>445273.05</v>
      </c>
      <c r="K203" s="128">
        <v>89403</v>
      </c>
      <c r="L203" s="122">
        <v>28</v>
      </c>
    </row>
    <row r="204" spans="1:12">
      <c r="A204" s="122">
        <v>9</v>
      </c>
      <c r="B204" s="123" t="s">
        <v>307</v>
      </c>
      <c r="C204" s="124" t="s">
        <v>37</v>
      </c>
      <c r="D204" s="124" t="s">
        <v>57</v>
      </c>
      <c r="E204" s="124" t="s">
        <v>139</v>
      </c>
      <c r="F204" s="122">
        <v>42</v>
      </c>
      <c r="G204" s="125">
        <v>44926.46</v>
      </c>
      <c r="H204" s="126">
        <v>8237</v>
      </c>
      <c r="I204" s="127">
        <v>209</v>
      </c>
      <c r="J204" s="125">
        <v>939603.49999999604</v>
      </c>
      <c r="K204" s="128">
        <v>172895</v>
      </c>
      <c r="L204" s="122">
        <v>35</v>
      </c>
    </row>
    <row r="205" spans="1:12">
      <c r="A205" s="122">
        <v>10</v>
      </c>
      <c r="B205" s="123" t="s">
        <v>399</v>
      </c>
      <c r="C205" s="124" t="s">
        <v>131</v>
      </c>
      <c r="D205" s="124" t="s">
        <v>412</v>
      </c>
      <c r="E205" s="124" t="s">
        <v>413</v>
      </c>
      <c r="F205" s="122">
        <v>56</v>
      </c>
      <c r="G205" s="125">
        <v>34629.33</v>
      </c>
      <c r="H205" s="126">
        <v>7017</v>
      </c>
      <c r="I205" s="127">
        <v>56</v>
      </c>
      <c r="J205" s="125">
        <v>34629.33</v>
      </c>
      <c r="K205" s="128">
        <v>7017</v>
      </c>
      <c r="L205" s="122">
        <v>7</v>
      </c>
    </row>
    <row r="206" spans="1:12">
      <c r="A206" s="122">
        <v>11</v>
      </c>
      <c r="B206" s="129" t="s">
        <v>229</v>
      </c>
      <c r="C206" s="66" t="s">
        <v>33</v>
      </c>
      <c r="D206" s="129" t="s">
        <v>265</v>
      </c>
      <c r="E206" s="129" t="s">
        <v>142</v>
      </c>
      <c r="F206" s="132">
        <v>23</v>
      </c>
      <c r="G206" s="133">
        <v>32245.16</v>
      </c>
      <c r="H206" s="134">
        <v>5811</v>
      </c>
      <c r="I206" s="135">
        <v>168</v>
      </c>
      <c r="J206" s="136">
        <v>512840.16000000702</v>
      </c>
      <c r="K206" s="137">
        <v>94974</v>
      </c>
      <c r="L206" s="132">
        <v>49</v>
      </c>
    </row>
    <row r="207" spans="1:12">
      <c r="A207" s="122">
        <v>12</v>
      </c>
      <c r="B207" s="129" t="s">
        <v>306</v>
      </c>
      <c r="C207" s="66" t="s">
        <v>33</v>
      </c>
      <c r="D207" s="129" t="s">
        <v>320</v>
      </c>
      <c r="E207" s="129" t="s">
        <v>139</v>
      </c>
      <c r="F207" s="132">
        <v>24</v>
      </c>
      <c r="G207" s="133">
        <v>19495.62</v>
      </c>
      <c r="H207" s="134">
        <v>3588</v>
      </c>
      <c r="I207" s="135">
        <v>245</v>
      </c>
      <c r="J207" s="136">
        <v>859032.75999999396</v>
      </c>
      <c r="K207" s="137">
        <v>151755</v>
      </c>
      <c r="L207" s="132">
        <v>35</v>
      </c>
    </row>
    <row r="208" spans="1:12">
      <c r="A208" s="122">
        <v>13</v>
      </c>
      <c r="B208" s="123" t="s">
        <v>402</v>
      </c>
      <c r="C208" s="124" t="s">
        <v>131</v>
      </c>
      <c r="D208" s="124" t="s">
        <v>414</v>
      </c>
      <c r="E208" s="124" t="s">
        <v>139</v>
      </c>
      <c r="F208" s="122">
        <v>29</v>
      </c>
      <c r="G208" s="125">
        <v>17732.490000000002</v>
      </c>
      <c r="H208" s="126">
        <v>3281</v>
      </c>
      <c r="I208" s="127">
        <v>29</v>
      </c>
      <c r="J208" s="125">
        <v>17732.490000000002</v>
      </c>
      <c r="K208" s="128">
        <v>3281</v>
      </c>
      <c r="L208" s="122">
        <v>7</v>
      </c>
    </row>
    <row r="209" spans="1:12">
      <c r="A209" s="122">
        <v>14</v>
      </c>
      <c r="B209" s="123" t="s">
        <v>332</v>
      </c>
      <c r="C209" s="124" t="s">
        <v>37</v>
      </c>
      <c r="D209" s="124" t="s">
        <v>346</v>
      </c>
      <c r="E209" s="124" t="s">
        <v>139</v>
      </c>
      <c r="F209" s="122">
        <v>12</v>
      </c>
      <c r="G209" s="125">
        <v>15251.65</v>
      </c>
      <c r="H209" s="126">
        <v>2704</v>
      </c>
      <c r="I209" s="127">
        <v>82</v>
      </c>
      <c r="J209" s="125">
        <v>170817.19</v>
      </c>
      <c r="K209" s="128">
        <v>31707</v>
      </c>
      <c r="L209" s="122">
        <v>28</v>
      </c>
    </row>
    <row r="210" spans="1:12">
      <c r="A210" s="122">
        <v>15</v>
      </c>
      <c r="B210" s="123" t="s">
        <v>228</v>
      </c>
      <c r="C210" s="124" t="s">
        <v>37</v>
      </c>
      <c r="D210" s="124" t="s">
        <v>263</v>
      </c>
      <c r="E210" s="124" t="s">
        <v>264</v>
      </c>
      <c r="F210" s="122">
        <v>13</v>
      </c>
      <c r="G210" s="125">
        <v>10815.9</v>
      </c>
      <c r="H210" s="126">
        <v>1983</v>
      </c>
      <c r="I210" s="127">
        <v>159</v>
      </c>
      <c r="J210" s="125">
        <v>520290.65000000701</v>
      </c>
      <c r="K210" s="128">
        <v>95051</v>
      </c>
      <c r="L210" s="122">
        <v>49</v>
      </c>
    </row>
    <row r="211" spans="1:12">
      <c r="A211" s="122">
        <v>16</v>
      </c>
      <c r="B211" s="123" t="s">
        <v>358</v>
      </c>
      <c r="C211" s="124" t="s">
        <v>131</v>
      </c>
      <c r="D211" s="124" t="s">
        <v>376</v>
      </c>
      <c r="E211" s="124" t="s">
        <v>139</v>
      </c>
      <c r="F211" s="122">
        <v>22</v>
      </c>
      <c r="G211" s="125">
        <v>10628.11</v>
      </c>
      <c r="H211" s="126">
        <v>1970</v>
      </c>
      <c r="I211" s="127">
        <v>83</v>
      </c>
      <c r="J211" s="125">
        <v>199435.37</v>
      </c>
      <c r="K211" s="128">
        <v>37258</v>
      </c>
      <c r="L211" s="122">
        <v>21</v>
      </c>
    </row>
    <row r="212" spans="1:12">
      <c r="A212" s="122">
        <v>17</v>
      </c>
      <c r="B212" s="123" t="s">
        <v>387</v>
      </c>
      <c r="C212" s="124" t="s">
        <v>32</v>
      </c>
      <c r="D212" s="124" t="s">
        <v>394</v>
      </c>
      <c r="E212" s="124" t="s">
        <v>139</v>
      </c>
      <c r="F212" s="122">
        <v>12</v>
      </c>
      <c r="G212" s="125">
        <v>10087.26</v>
      </c>
      <c r="H212" s="126">
        <v>1922</v>
      </c>
      <c r="I212" s="127">
        <v>22</v>
      </c>
      <c r="J212" s="125">
        <v>28570.87</v>
      </c>
      <c r="K212" s="128">
        <v>5634</v>
      </c>
      <c r="L212" s="122">
        <v>14</v>
      </c>
    </row>
    <row r="213" spans="1:12">
      <c r="A213" s="122">
        <v>18</v>
      </c>
      <c r="B213" s="123" t="s">
        <v>185</v>
      </c>
      <c r="C213" s="124" t="s">
        <v>33</v>
      </c>
      <c r="D213" s="124" t="s">
        <v>196</v>
      </c>
      <c r="E213" s="124" t="s">
        <v>139</v>
      </c>
      <c r="F213" s="122">
        <v>29</v>
      </c>
      <c r="G213" s="125">
        <v>6542.02</v>
      </c>
      <c r="H213" s="126">
        <v>1334</v>
      </c>
      <c r="I213" s="127">
        <v>322</v>
      </c>
      <c r="J213" s="125">
        <v>1551014.66</v>
      </c>
      <c r="K213" s="128">
        <v>312679</v>
      </c>
      <c r="L213" s="122">
        <v>70</v>
      </c>
    </row>
    <row r="214" spans="1:12">
      <c r="A214" s="122">
        <v>19</v>
      </c>
      <c r="B214" s="123" t="s">
        <v>285</v>
      </c>
      <c r="C214" s="124" t="s">
        <v>37</v>
      </c>
      <c r="D214" s="124" t="s">
        <v>296</v>
      </c>
      <c r="E214" s="124" t="s">
        <v>142</v>
      </c>
      <c r="F214" s="122">
        <v>7</v>
      </c>
      <c r="G214" s="125">
        <v>5762.89</v>
      </c>
      <c r="H214" s="126">
        <v>1095</v>
      </c>
      <c r="I214" s="127">
        <v>227</v>
      </c>
      <c r="J214" s="125">
        <v>647228.19000000099</v>
      </c>
      <c r="K214" s="128">
        <v>118562</v>
      </c>
      <c r="L214" s="122">
        <v>42</v>
      </c>
    </row>
    <row r="215" spans="1:12">
      <c r="A215" s="122">
        <v>20</v>
      </c>
      <c r="B215" s="123" t="s">
        <v>286</v>
      </c>
      <c r="C215" s="124" t="s">
        <v>33</v>
      </c>
      <c r="D215" s="124" t="s">
        <v>297</v>
      </c>
      <c r="E215" s="124" t="s">
        <v>298</v>
      </c>
      <c r="F215" s="122">
        <v>6</v>
      </c>
      <c r="G215" s="125">
        <v>5179.16</v>
      </c>
      <c r="H215" s="126">
        <v>914</v>
      </c>
      <c r="I215" s="127">
        <v>43</v>
      </c>
      <c r="J215" s="125">
        <v>121752.88</v>
      </c>
      <c r="K215" s="128">
        <v>22660</v>
      </c>
      <c r="L215" s="122">
        <v>42</v>
      </c>
    </row>
    <row r="216" spans="1:12">
      <c r="A216" s="146"/>
      <c r="B216" s="143"/>
      <c r="C216" s="227"/>
      <c r="D216" s="227"/>
      <c r="E216" s="227"/>
      <c r="F216" s="146"/>
      <c r="G216" s="145"/>
      <c r="H216" s="29"/>
      <c r="I216" s="146"/>
      <c r="J216" s="145"/>
      <c r="K216" s="144"/>
      <c r="L216" s="50"/>
    </row>
    <row r="217" spans="1:12">
      <c r="A217" s="29" t="s">
        <v>7</v>
      </c>
      <c r="B217" s="31"/>
      <c r="C217" s="227"/>
      <c r="D217" s="227"/>
      <c r="E217" s="31"/>
      <c r="F217" s="32"/>
      <c r="G217" s="33"/>
      <c r="H217" s="34"/>
      <c r="I217" s="32"/>
      <c r="J217" s="33"/>
      <c r="K217" s="34"/>
      <c r="L217" s="20"/>
    </row>
    <row r="219" spans="1:12">
      <c r="A219" s="572" t="s">
        <v>439</v>
      </c>
      <c r="B219" s="572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</row>
    <row r="220" spans="1:12">
      <c r="A220" s="25"/>
      <c r="B220" s="26"/>
      <c r="C220" s="26"/>
      <c r="D220" s="26"/>
      <c r="E220" s="26"/>
      <c r="F220" s="23"/>
      <c r="G220" s="24"/>
      <c r="H220" s="24"/>
      <c r="I220" s="23"/>
      <c r="J220" s="24"/>
      <c r="K220" s="24"/>
      <c r="L220" s="22"/>
    </row>
    <row r="221" spans="1:12">
      <c r="A221" s="573" t="s">
        <v>246</v>
      </c>
      <c r="B221" s="573"/>
      <c r="C221" s="573" t="s">
        <v>251</v>
      </c>
      <c r="D221" s="573" t="s">
        <v>252</v>
      </c>
      <c r="E221" s="573" t="s">
        <v>247</v>
      </c>
      <c r="F221" s="571" t="s">
        <v>253</v>
      </c>
      <c r="G221" s="571"/>
      <c r="H221" s="575"/>
      <c r="I221" s="570" t="s">
        <v>248</v>
      </c>
      <c r="J221" s="571"/>
      <c r="K221" s="571"/>
      <c r="L221" s="571"/>
    </row>
    <row r="222" spans="1:12">
      <c r="A222" s="574"/>
      <c r="B222" s="574"/>
      <c r="C222" s="574"/>
      <c r="D222" s="574"/>
      <c r="E222" s="574"/>
      <c r="F222" s="309" t="s">
        <v>8</v>
      </c>
      <c r="G222" s="48" t="s">
        <v>5</v>
      </c>
      <c r="H222" s="309" t="s">
        <v>4</v>
      </c>
      <c r="I222" s="308" t="s">
        <v>8</v>
      </c>
      <c r="J222" s="48" t="s">
        <v>5</v>
      </c>
      <c r="K222" s="48" t="s">
        <v>4</v>
      </c>
      <c r="L222" s="309" t="s">
        <v>6</v>
      </c>
    </row>
    <row r="223" spans="1:12">
      <c r="A223" s="122">
        <v>1</v>
      </c>
      <c r="B223" s="123" t="s">
        <v>417</v>
      </c>
      <c r="C223" s="124" t="s">
        <v>33</v>
      </c>
      <c r="D223" s="124" t="s">
        <v>433</v>
      </c>
      <c r="E223" s="124" t="s">
        <v>139</v>
      </c>
      <c r="F223" s="122">
        <v>91</v>
      </c>
      <c r="G223" s="125">
        <v>298417.90999999997</v>
      </c>
      <c r="H223" s="126">
        <v>52709</v>
      </c>
      <c r="I223" s="127">
        <v>91</v>
      </c>
      <c r="J223" s="125">
        <v>298417.90999999997</v>
      </c>
      <c r="K223" s="126">
        <v>52709</v>
      </c>
      <c r="L223" s="122">
        <v>7</v>
      </c>
    </row>
    <row r="224" spans="1:12">
      <c r="A224" s="122">
        <v>2</v>
      </c>
      <c r="B224" s="123" t="s">
        <v>385</v>
      </c>
      <c r="C224" s="124" t="s">
        <v>37</v>
      </c>
      <c r="D224" s="124" t="s">
        <v>392</v>
      </c>
      <c r="E224" s="124" t="s">
        <v>139</v>
      </c>
      <c r="F224" s="122">
        <v>85</v>
      </c>
      <c r="G224" s="125">
        <v>246405.22000000099</v>
      </c>
      <c r="H224" s="126">
        <v>44693</v>
      </c>
      <c r="I224" s="127">
        <v>171</v>
      </c>
      <c r="J224" s="125">
        <v>1210572.8799999999</v>
      </c>
      <c r="K224" s="126">
        <v>209483</v>
      </c>
      <c r="L224" s="122">
        <v>21</v>
      </c>
    </row>
    <row r="225" spans="1:12">
      <c r="A225" s="122">
        <v>3</v>
      </c>
      <c r="B225" s="123" t="s">
        <v>347</v>
      </c>
      <c r="C225" s="124" t="s">
        <v>37</v>
      </c>
      <c r="D225" s="124" t="s">
        <v>348</v>
      </c>
      <c r="E225" s="124" t="s">
        <v>139</v>
      </c>
      <c r="F225" s="122">
        <v>76</v>
      </c>
      <c r="G225" s="125">
        <v>182132.75</v>
      </c>
      <c r="H225" s="126">
        <v>33483</v>
      </c>
      <c r="I225" s="127">
        <v>232</v>
      </c>
      <c r="J225" s="125">
        <v>2170812.0699999901</v>
      </c>
      <c r="K225" s="128">
        <v>393413</v>
      </c>
      <c r="L225" s="122">
        <v>28</v>
      </c>
    </row>
    <row r="226" spans="1:12" ht="24">
      <c r="A226" s="122">
        <v>4</v>
      </c>
      <c r="B226" s="123" t="s">
        <v>418</v>
      </c>
      <c r="C226" s="124" t="s">
        <v>37</v>
      </c>
      <c r="D226" s="124" t="s">
        <v>434</v>
      </c>
      <c r="E226" s="124" t="s">
        <v>139</v>
      </c>
      <c r="F226" s="122">
        <v>44</v>
      </c>
      <c r="G226" s="125">
        <v>57019.3299999999</v>
      </c>
      <c r="H226" s="126">
        <v>10548</v>
      </c>
      <c r="I226" s="127">
        <v>44</v>
      </c>
      <c r="J226" s="125">
        <v>57019.329999999798</v>
      </c>
      <c r="K226" s="128">
        <v>10548</v>
      </c>
      <c r="L226" s="122">
        <v>7</v>
      </c>
    </row>
    <row r="227" spans="1:12">
      <c r="A227" s="122">
        <v>5</v>
      </c>
      <c r="B227" s="123" t="s">
        <v>401</v>
      </c>
      <c r="C227" s="124" t="s">
        <v>30</v>
      </c>
      <c r="D227" s="124" t="s">
        <v>409</v>
      </c>
      <c r="E227" s="124" t="s">
        <v>139</v>
      </c>
      <c r="F227" s="122">
        <v>60</v>
      </c>
      <c r="G227" s="125">
        <v>55465.3999999999</v>
      </c>
      <c r="H227" s="126">
        <v>10233</v>
      </c>
      <c r="I227" s="127">
        <v>103</v>
      </c>
      <c r="J227" s="125">
        <v>154582.29999999999</v>
      </c>
      <c r="K227" s="128">
        <v>28758</v>
      </c>
      <c r="L227" s="122">
        <v>14</v>
      </c>
    </row>
    <row r="228" spans="1:12">
      <c r="A228" s="122">
        <v>6</v>
      </c>
      <c r="B228" s="129" t="s">
        <v>398</v>
      </c>
      <c r="C228" s="124" t="s">
        <v>37</v>
      </c>
      <c r="D228" s="66" t="s">
        <v>411</v>
      </c>
      <c r="E228" s="66" t="s">
        <v>139</v>
      </c>
      <c r="F228" s="122">
        <v>38</v>
      </c>
      <c r="G228" s="125">
        <v>54145.69</v>
      </c>
      <c r="H228" s="126">
        <v>10041</v>
      </c>
      <c r="I228" s="127">
        <v>61</v>
      </c>
      <c r="J228" s="130">
        <v>128756.19</v>
      </c>
      <c r="K228" s="131">
        <v>24033</v>
      </c>
      <c r="L228" s="122">
        <v>14</v>
      </c>
    </row>
    <row r="229" spans="1:12">
      <c r="A229" s="122">
        <v>7</v>
      </c>
      <c r="B229" s="123" t="s">
        <v>330</v>
      </c>
      <c r="C229" s="124" t="s">
        <v>37</v>
      </c>
      <c r="D229" s="124" t="s">
        <v>344</v>
      </c>
      <c r="E229" s="124" t="s">
        <v>345</v>
      </c>
      <c r="F229" s="122">
        <v>68</v>
      </c>
      <c r="G229" s="125">
        <v>51367.3</v>
      </c>
      <c r="H229" s="126">
        <v>10284</v>
      </c>
      <c r="I229" s="127">
        <v>225</v>
      </c>
      <c r="J229" s="125">
        <v>496948.15999999898</v>
      </c>
      <c r="K229" s="128">
        <v>99803</v>
      </c>
      <c r="L229" s="122">
        <v>35</v>
      </c>
    </row>
    <row r="230" spans="1:12">
      <c r="A230" s="122">
        <v>8</v>
      </c>
      <c r="B230" s="123" t="s">
        <v>397</v>
      </c>
      <c r="C230" s="124" t="s">
        <v>37</v>
      </c>
      <c r="D230" s="124" t="s">
        <v>410</v>
      </c>
      <c r="E230" s="124" t="s">
        <v>139</v>
      </c>
      <c r="F230" s="122">
        <v>50</v>
      </c>
      <c r="G230" s="125">
        <v>48528.1899999999</v>
      </c>
      <c r="H230" s="126">
        <v>9040</v>
      </c>
      <c r="I230" s="127">
        <v>96</v>
      </c>
      <c r="J230" s="125">
        <v>129182.73</v>
      </c>
      <c r="K230" s="128">
        <v>24289</v>
      </c>
      <c r="L230" s="122">
        <v>14</v>
      </c>
    </row>
    <row r="231" spans="1:12">
      <c r="A231" s="122">
        <v>9</v>
      </c>
      <c r="B231" s="123" t="s">
        <v>329</v>
      </c>
      <c r="C231" s="124" t="s">
        <v>33</v>
      </c>
      <c r="D231" s="124" t="s">
        <v>343</v>
      </c>
      <c r="E231" s="124" t="s">
        <v>140</v>
      </c>
      <c r="F231" s="122">
        <v>32</v>
      </c>
      <c r="G231" s="125">
        <v>48496.779999999897</v>
      </c>
      <c r="H231" s="126">
        <v>8960</v>
      </c>
      <c r="I231" s="127">
        <v>165</v>
      </c>
      <c r="J231" s="125">
        <v>587879.49000000197</v>
      </c>
      <c r="K231" s="128">
        <v>109057</v>
      </c>
      <c r="L231" s="122">
        <v>35</v>
      </c>
    </row>
    <row r="232" spans="1:12">
      <c r="A232" s="122">
        <v>10</v>
      </c>
      <c r="B232" s="123" t="s">
        <v>399</v>
      </c>
      <c r="C232" s="124" t="s">
        <v>131</v>
      </c>
      <c r="D232" s="124" t="s">
        <v>412</v>
      </c>
      <c r="E232" s="124" t="s">
        <v>413</v>
      </c>
      <c r="F232" s="122">
        <v>55</v>
      </c>
      <c r="G232" s="125">
        <v>42360.47</v>
      </c>
      <c r="H232" s="126">
        <v>8545</v>
      </c>
      <c r="I232" s="127">
        <v>79</v>
      </c>
      <c r="J232" s="125">
        <v>77059.45</v>
      </c>
      <c r="K232" s="128">
        <v>15576</v>
      </c>
      <c r="L232" s="122">
        <v>14</v>
      </c>
    </row>
    <row r="233" spans="1:12">
      <c r="A233" s="122">
        <v>11</v>
      </c>
      <c r="B233" s="129" t="s">
        <v>386</v>
      </c>
      <c r="C233" s="66" t="s">
        <v>37</v>
      </c>
      <c r="D233" s="129" t="s">
        <v>393</v>
      </c>
      <c r="E233" s="129" t="s">
        <v>139</v>
      </c>
      <c r="F233" s="132">
        <v>40</v>
      </c>
      <c r="G233" s="133">
        <v>38857.400000000103</v>
      </c>
      <c r="H233" s="134">
        <v>7156</v>
      </c>
      <c r="I233" s="135">
        <v>118</v>
      </c>
      <c r="J233" s="136">
        <v>264990.8</v>
      </c>
      <c r="K233" s="137">
        <v>49551</v>
      </c>
      <c r="L233" s="132">
        <v>21</v>
      </c>
    </row>
    <row r="234" spans="1:12">
      <c r="A234" s="122">
        <v>12</v>
      </c>
      <c r="B234" s="129" t="s">
        <v>229</v>
      </c>
      <c r="C234" s="66" t="s">
        <v>33</v>
      </c>
      <c r="D234" s="129" t="s">
        <v>265</v>
      </c>
      <c r="E234" s="129" t="s">
        <v>142</v>
      </c>
      <c r="F234" s="132">
        <v>27</v>
      </c>
      <c r="G234" s="133">
        <v>38403.89</v>
      </c>
      <c r="H234" s="134">
        <v>6831</v>
      </c>
      <c r="I234" s="135">
        <v>177</v>
      </c>
      <c r="J234" s="136">
        <v>551398.890000007</v>
      </c>
      <c r="K234" s="137">
        <v>101836</v>
      </c>
      <c r="L234" s="132">
        <v>56</v>
      </c>
    </row>
    <row r="235" spans="1:12">
      <c r="A235" s="122">
        <v>13</v>
      </c>
      <c r="B235" s="123" t="s">
        <v>307</v>
      </c>
      <c r="C235" s="124" t="s">
        <v>37</v>
      </c>
      <c r="D235" s="124" t="s">
        <v>57</v>
      </c>
      <c r="E235" s="124" t="s">
        <v>139</v>
      </c>
      <c r="F235" s="122">
        <v>21</v>
      </c>
      <c r="G235" s="125">
        <v>22336.31</v>
      </c>
      <c r="H235" s="126">
        <v>3970</v>
      </c>
      <c r="I235" s="127">
        <v>222</v>
      </c>
      <c r="J235" s="125">
        <v>962356.929999994</v>
      </c>
      <c r="K235" s="128">
        <v>176956</v>
      </c>
      <c r="L235" s="122">
        <v>42</v>
      </c>
    </row>
    <row r="236" spans="1:12">
      <c r="A236" s="122">
        <v>14</v>
      </c>
      <c r="B236" s="123" t="s">
        <v>419</v>
      </c>
      <c r="C236" s="124" t="s">
        <v>30</v>
      </c>
      <c r="D236" s="124" t="s">
        <v>435</v>
      </c>
      <c r="E236" s="124" t="s">
        <v>267</v>
      </c>
      <c r="F236" s="122">
        <v>27</v>
      </c>
      <c r="G236" s="125">
        <v>19560.46</v>
      </c>
      <c r="H236" s="126">
        <v>3609</v>
      </c>
      <c r="I236" s="127">
        <v>27</v>
      </c>
      <c r="J236" s="125">
        <v>19560.46</v>
      </c>
      <c r="K236" s="128">
        <v>3609</v>
      </c>
      <c r="L236" s="122">
        <v>7</v>
      </c>
    </row>
    <row r="237" spans="1:12">
      <c r="A237" s="122">
        <v>15</v>
      </c>
      <c r="B237" s="123" t="s">
        <v>332</v>
      </c>
      <c r="C237" s="124" t="s">
        <v>37</v>
      </c>
      <c r="D237" s="124" t="s">
        <v>346</v>
      </c>
      <c r="E237" s="124" t="s">
        <v>139</v>
      </c>
      <c r="F237" s="122">
        <v>14</v>
      </c>
      <c r="G237" s="125">
        <v>16788.59</v>
      </c>
      <c r="H237" s="126">
        <v>2964</v>
      </c>
      <c r="I237" s="127">
        <v>86</v>
      </c>
      <c r="J237" s="125">
        <v>187789.98</v>
      </c>
      <c r="K237" s="128">
        <v>34697</v>
      </c>
      <c r="L237" s="122">
        <v>35</v>
      </c>
    </row>
    <row r="238" spans="1:12">
      <c r="A238" s="122">
        <v>16</v>
      </c>
      <c r="B238" s="123" t="s">
        <v>420</v>
      </c>
      <c r="C238" s="124" t="s">
        <v>37</v>
      </c>
      <c r="D238" s="124" t="s">
        <v>436</v>
      </c>
      <c r="E238" s="124" t="s">
        <v>437</v>
      </c>
      <c r="F238" s="122">
        <v>17</v>
      </c>
      <c r="G238" s="125">
        <v>13075.63</v>
      </c>
      <c r="H238" s="126">
        <v>2468</v>
      </c>
      <c r="I238" s="127">
        <v>17</v>
      </c>
      <c r="J238" s="125">
        <v>13075.63</v>
      </c>
      <c r="K238" s="128">
        <v>2468</v>
      </c>
      <c r="L238" s="122">
        <v>7</v>
      </c>
    </row>
    <row r="239" spans="1:12">
      <c r="A239" s="122">
        <v>17</v>
      </c>
      <c r="B239" s="123" t="s">
        <v>185</v>
      </c>
      <c r="C239" s="124" t="s">
        <v>33</v>
      </c>
      <c r="D239" s="124" t="s">
        <v>196</v>
      </c>
      <c r="E239" s="124" t="s">
        <v>139</v>
      </c>
      <c r="F239" s="122">
        <v>28</v>
      </c>
      <c r="G239" s="125">
        <v>11533.08</v>
      </c>
      <c r="H239" s="126">
        <v>2612</v>
      </c>
      <c r="I239" s="127">
        <v>332</v>
      </c>
      <c r="J239" s="125">
        <v>1564234.44</v>
      </c>
      <c r="K239" s="128">
        <v>315881</v>
      </c>
      <c r="L239" s="122">
        <v>77</v>
      </c>
    </row>
    <row r="240" spans="1:12">
      <c r="A240" s="122">
        <v>18</v>
      </c>
      <c r="B240" s="123" t="s">
        <v>228</v>
      </c>
      <c r="C240" s="124" t="s">
        <v>37</v>
      </c>
      <c r="D240" s="124" t="s">
        <v>263</v>
      </c>
      <c r="E240" s="124" t="s">
        <v>264</v>
      </c>
      <c r="F240" s="122">
        <v>12</v>
      </c>
      <c r="G240" s="125">
        <v>11231.62</v>
      </c>
      <c r="H240" s="126">
        <v>2003</v>
      </c>
      <c r="I240" s="127">
        <v>168</v>
      </c>
      <c r="J240" s="125">
        <v>531626.02000000596</v>
      </c>
      <c r="K240" s="128">
        <v>97107</v>
      </c>
      <c r="L240" s="122">
        <v>56</v>
      </c>
    </row>
    <row r="241" spans="1:12">
      <c r="A241" s="122">
        <v>19</v>
      </c>
      <c r="B241" s="123" t="s">
        <v>286</v>
      </c>
      <c r="C241" s="124" t="s">
        <v>33</v>
      </c>
      <c r="D241" s="124" t="s">
        <v>297</v>
      </c>
      <c r="E241" s="124" t="s">
        <v>298</v>
      </c>
      <c r="F241" s="122">
        <v>7</v>
      </c>
      <c r="G241" s="125">
        <v>6973.29</v>
      </c>
      <c r="H241" s="126">
        <v>1232</v>
      </c>
      <c r="I241" s="127">
        <v>47</v>
      </c>
      <c r="J241" s="125">
        <v>128786.17</v>
      </c>
      <c r="K241" s="128">
        <v>23905</v>
      </c>
      <c r="L241" s="122">
        <v>49</v>
      </c>
    </row>
    <row r="242" spans="1:12">
      <c r="A242" s="122">
        <v>20</v>
      </c>
      <c r="B242" s="123" t="s">
        <v>422</v>
      </c>
      <c r="C242" s="124" t="s">
        <v>32</v>
      </c>
      <c r="D242" s="124" t="s">
        <v>438</v>
      </c>
      <c r="E242" s="124" t="s">
        <v>141</v>
      </c>
      <c r="F242" s="122">
        <v>9</v>
      </c>
      <c r="G242" s="125">
        <v>6327.87</v>
      </c>
      <c r="H242" s="126">
        <v>1178</v>
      </c>
      <c r="I242" s="127">
        <v>10</v>
      </c>
      <c r="J242" s="125">
        <v>6482.37</v>
      </c>
      <c r="K242" s="128">
        <v>1222</v>
      </c>
      <c r="L242" s="122">
        <v>7</v>
      </c>
    </row>
    <row r="243" spans="1:12">
      <c r="A243" s="146"/>
      <c r="B243" s="143"/>
      <c r="C243" s="227"/>
      <c r="D243" s="227"/>
      <c r="E243" s="227"/>
      <c r="F243" s="146"/>
      <c r="G243" s="145"/>
      <c r="H243" s="29"/>
      <c r="I243" s="146"/>
      <c r="J243" s="145"/>
      <c r="K243" s="144"/>
      <c r="L243" s="50"/>
    </row>
    <row r="244" spans="1:12">
      <c r="A244" s="29" t="s">
        <v>7</v>
      </c>
      <c r="B244" s="31"/>
      <c r="C244" s="227"/>
      <c r="D244" s="227"/>
      <c r="E244" s="31"/>
      <c r="F244" s="32"/>
      <c r="G244" s="33"/>
      <c r="H244" s="34"/>
      <c r="I244" s="32"/>
      <c r="J244" s="33"/>
      <c r="K244" s="34"/>
      <c r="L244" s="20"/>
    </row>
    <row r="246" spans="1:12">
      <c r="A246" s="572" t="s">
        <v>463</v>
      </c>
      <c r="B246" s="572"/>
      <c r="C246" s="572"/>
      <c r="D246" s="572"/>
      <c r="E246" s="572"/>
      <c r="F246" s="572"/>
      <c r="G246" s="572"/>
      <c r="H246" s="572"/>
      <c r="I246" s="572"/>
      <c r="J246" s="572"/>
      <c r="K246" s="572"/>
      <c r="L246" s="572"/>
    </row>
    <row r="247" spans="1:12">
      <c r="A247" s="25"/>
      <c r="B247" s="26"/>
      <c r="C247" s="26"/>
      <c r="D247" s="26"/>
      <c r="E247" s="26"/>
      <c r="F247" s="23"/>
      <c r="G247" s="24"/>
      <c r="H247" s="24"/>
      <c r="I247" s="23"/>
      <c r="J247" s="24"/>
      <c r="K247" s="24"/>
      <c r="L247" s="22"/>
    </row>
    <row r="248" spans="1:12">
      <c r="A248" s="573" t="s">
        <v>246</v>
      </c>
      <c r="B248" s="573"/>
      <c r="C248" s="573" t="s">
        <v>251</v>
      </c>
      <c r="D248" s="573" t="s">
        <v>252</v>
      </c>
      <c r="E248" s="573" t="s">
        <v>247</v>
      </c>
      <c r="F248" s="571" t="s">
        <v>253</v>
      </c>
      <c r="G248" s="571"/>
      <c r="H248" s="575"/>
      <c r="I248" s="570" t="s">
        <v>248</v>
      </c>
      <c r="J248" s="571"/>
      <c r="K248" s="571"/>
      <c r="L248" s="571"/>
    </row>
    <row r="249" spans="1:12">
      <c r="A249" s="574"/>
      <c r="B249" s="574"/>
      <c r="C249" s="574"/>
      <c r="D249" s="574"/>
      <c r="E249" s="574"/>
      <c r="F249" s="314" t="s">
        <v>8</v>
      </c>
      <c r="G249" s="48" t="s">
        <v>5</v>
      </c>
      <c r="H249" s="314" t="s">
        <v>4</v>
      </c>
      <c r="I249" s="313" t="s">
        <v>8</v>
      </c>
      <c r="J249" s="48" t="s">
        <v>5</v>
      </c>
      <c r="K249" s="48" t="s">
        <v>4</v>
      </c>
      <c r="L249" s="314" t="s">
        <v>6</v>
      </c>
    </row>
    <row r="250" spans="1:12">
      <c r="A250" s="122">
        <v>1</v>
      </c>
      <c r="B250" s="123" t="s">
        <v>417</v>
      </c>
      <c r="C250" s="124" t="s">
        <v>33</v>
      </c>
      <c r="D250" s="124" t="s">
        <v>433</v>
      </c>
      <c r="E250" s="124" t="s">
        <v>139</v>
      </c>
      <c r="F250" s="122">
        <v>109</v>
      </c>
      <c r="G250" s="125">
        <v>244351.790000001</v>
      </c>
      <c r="H250" s="126">
        <v>43218</v>
      </c>
      <c r="I250" s="127">
        <v>144</v>
      </c>
      <c r="J250" s="125">
        <v>547226.79999999702</v>
      </c>
      <c r="K250" s="126">
        <v>96735</v>
      </c>
      <c r="L250" s="122">
        <v>14</v>
      </c>
    </row>
    <row r="251" spans="1:12">
      <c r="A251" s="122">
        <v>2</v>
      </c>
      <c r="B251" s="123" t="s">
        <v>385</v>
      </c>
      <c r="C251" s="124" t="s">
        <v>37</v>
      </c>
      <c r="D251" s="124" t="s">
        <v>392</v>
      </c>
      <c r="E251" s="124" t="s">
        <v>139</v>
      </c>
      <c r="F251" s="122">
        <v>79</v>
      </c>
      <c r="G251" s="125">
        <v>162522.92000000001</v>
      </c>
      <c r="H251" s="126">
        <v>30033</v>
      </c>
      <c r="I251" s="127">
        <v>198</v>
      </c>
      <c r="J251" s="125">
        <v>1376887.3</v>
      </c>
      <c r="K251" s="126">
        <v>240153</v>
      </c>
      <c r="L251" s="122">
        <v>28</v>
      </c>
    </row>
    <row r="252" spans="1:12">
      <c r="A252" s="122">
        <v>3</v>
      </c>
      <c r="B252" s="123" t="s">
        <v>443</v>
      </c>
      <c r="C252" s="124" t="s">
        <v>37</v>
      </c>
      <c r="D252" s="124" t="s">
        <v>455</v>
      </c>
      <c r="E252" s="124" t="s">
        <v>456</v>
      </c>
      <c r="F252" s="122">
        <v>79</v>
      </c>
      <c r="G252" s="125">
        <v>105970.65</v>
      </c>
      <c r="H252" s="126">
        <v>21108</v>
      </c>
      <c r="I252" s="127">
        <v>79</v>
      </c>
      <c r="J252" s="125">
        <v>105970.65</v>
      </c>
      <c r="K252" s="128">
        <v>21108</v>
      </c>
      <c r="L252" s="122">
        <v>7</v>
      </c>
    </row>
    <row r="253" spans="1:12">
      <c r="A253" s="122">
        <v>4</v>
      </c>
      <c r="B253" s="123" t="s">
        <v>445</v>
      </c>
      <c r="C253" s="124" t="s">
        <v>37</v>
      </c>
      <c r="D253" s="124" t="s">
        <v>457</v>
      </c>
      <c r="E253" s="124" t="s">
        <v>139</v>
      </c>
      <c r="F253" s="122">
        <v>64</v>
      </c>
      <c r="G253" s="125">
        <v>103734.85</v>
      </c>
      <c r="H253" s="126">
        <v>19446</v>
      </c>
      <c r="I253" s="127">
        <v>64</v>
      </c>
      <c r="J253" s="125">
        <v>103734.85</v>
      </c>
      <c r="K253" s="128">
        <v>19446</v>
      </c>
      <c r="L253" s="122">
        <v>7</v>
      </c>
    </row>
    <row r="254" spans="1:12">
      <c r="A254" s="122">
        <v>5</v>
      </c>
      <c r="B254" s="123" t="s">
        <v>446</v>
      </c>
      <c r="C254" s="124" t="s">
        <v>37</v>
      </c>
      <c r="D254" s="124" t="s">
        <v>458</v>
      </c>
      <c r="E254" s="124" t="s">
        <v>139</v>
      </c>
      <c r="F254" s="122">
        <v>35</v>
      </c>
      <c r="G254" s="125">
        <v>97441.669999999896</v>
      </c>
      <c r="H254" s="126">
        <v>18377</v>
      </c>
      <c r="I254" s="127">
        <v>35</v>
      </c>
      <c r="J254" s="125">
        <v>97441.669999999896</v>
      </c>
      <c r="K254" s="128">
        <v>18377</v>
      </c>
      <c r="L254" s="122">
        <v>7</v>
      </c>
    </row>
    <row r="255" spans="1:12">
      <c r="A255" s="122">
        <v>6</v>
      </c>
      <c r="B255" s="129" t="s">
        <v>347</v>
      </c>
      <c r="C255" s="124" t="s">
        <v>37</v>
      </c>
      <c r="D255" s="66" t="s">
        <v>348</v>
      </c>
      <c r="E255" s="66" t="s">
        <v>139</v>
      </c>
      <c r="F255" s="122">
        <v>73</v>
      </c>
      <c r="G255" s="125">
        <v>96916.179999999804</v>
      </c>
      <c r="H255" s="126">
        <v>17527</v>
      </c>
      <c r="I255" s="127">
        <v>260</v>
      </c>
      <c r="J255" s="130">
        <v>2272776.95000001</v>
      </c>
      <c r="K255" s="131">
        <v>412444</v>
      </c>
      <c r="L255" s="122">
        <v>35</v>
      </c>
    </row>
    <row r="256" spans="1:12">
      <c r="A256" s="122">
        <v>7</v>
      </c>
      <c r="B256" s="123" t="s">
        <v>329</v>
      </c>
      <c r="C256" s="124" t="s">
        <v>33</v>
      </c>
      <c r="D256" s="124" t="s">
        <v>343</v>
      </c>
      <c r="E256" s="124" t="s">
        <v>140</v>
      </c>
      <c r="F256" s="122">
        <v>48</v>
      </c>
      <c r="G256" s="125">
        <v>60191.879999999903</v>
      </c>
      <c r="H256" s="126">
        <v>10985</v>
      </c>
      <c r="I256" s="127">
        <v>195</v>
      </c>
      <c r="J256" s="125">
        <v>651625.76999999699</v>
      </c>
      <c r="K256" s="128">
        <v>120781</v>
      </c>
      <c r="L256" s="122">
        <v>42</v>
      </c>
    </row>
    <row r="257" spans="1:12">
      <c r="A257" s="122">
        <v>8</v>
      </c>
      <c r="B257" s="123" t="s">
        <v>229</v>
      </c>
      <c r="C257" s="124" t="s">
        <v>33</v>
      </c>
      <c r="D257" s="124" t="s">
        <v>265</v>
      </c>
      <c r="E257" s="124" t="s">
        <v>142</v>
      </c>
      <c r="F257" s="122">
        <v>22</v>
      </c>
      <c r="G257" s="125">
        <v>33882.83</v>
      </c>
      <c r="H257" s="126">
        <v>6016</v>
      </c>
      <c r="I257" s="127">
        <v>180</v>
      </c>
      <c r="J257" s="125">
        <v>585858.42000000796</v>
      </c>
      <c r="K257" s="128">
        <v>107954</v>
      </c>
      <c r="L257" s="122">
        <v>63</v>
      </c>
    </row>
    <row r="258" spans="1:12" ht="24">
      <c r="A258" s="122">
        <v>9</v>
      </c>
      <c r="B258" s="123" t="s">
        <v>418</v>
      </c>
      <c r="C258" s="124" t="s">
        <v>37</v>
      </c>
      <c r="D258" s="124" t="s">
        <v>434</v>
      </c>
      <c r="E258" s="124" t="s">
        <v>139</v>
      </c>
      <c r="F258" s="122">
        <v>39</v>
      </c>
      <c r="G258" s="125">
        <v>28287.34</v>
      </c>
      <c r="H258" s="126">
        <v>5202</v>
      </c>
      <c r="I258" s="127">
        <v>77</v>
      </c>
      <c r="J258" s="125">
        <v>87071.2699999998</v>
      </c>
      <c r="K258" s="128">
        <v>16058</v>
      </c>
      <c r="L258" s="122">
        <v>14</v>
      </c>
    </row>
    <row r="259" spans="1:12">
      <c r="A259" s="122">
        <v>10</v>
      </c>
      <c r="B259" s="123" t="s">
        <v>398</v>
      </c>
      <c r="C259" s="124" t="s">
        <v>37</v>
      </c>
      <c r="D259" s="124" t="s">
        <v>411</v>
      </c>
      <c r="E259" s="124" t="s">
        <v>139</v>
      </c>
      <c r="F259" s="122">
        <v>27</v>
      </c>
      <c r="G259" s="125">
        <v>24872.03</v>
      </c>
      <c r="H259" s="126">
        <v>4607</v>
      </c>
      <c r="I259" s="127">
        <v>78</v>
      </c>
      <c r="J259" s="125">
        <v>156713.97000000099</v>
      </c>
      <c r="K259" s="128">
        <v>29287</v>
      </c>
      <c r="L259" s="122">
        <v>21</v>
      </c>
    </row>
    <row r="260" spans="1:12">
      <c r="A260" s="122">
        <v>11</v>
      </c>
      <c r="B260" s="129" t="s">
        <v>401</v>
      </c>
      <c r="C260" s="66" t="s">
        <v>30</v>
      </c>
      <c r="D260" s="129" t="s">
        <v>409</v>
      </c>
      <c r="E260" s="129" t="s">
        <v>139</v>
      </c>
      <c r="F260" s="132">
        <v>34</v>
      </c>
      <c r="G260" s="133">
        <v>22445.29</v>
      </c>
      <c r="H260" s="134">
        <v>4202</v>
      </c>
      <c r="I260" s="135">
        <v>126</v>
      </c>
      <c r="J260" s="136">
        <v>177892.09</v>
      </c>
      <c r="K260" s="137">
        <v>33112</v>
      </c>
      <c r="L260" s="132">
        <v>21</v>
      </c>
    </row>
    <row r="261" spans="1:12">
      <c r="A261" s="122">
        <v>12</v>
      </c>
      <c r="B261" s="129" t="s">
        <v>399</v>
      </c>
      <c r="C261" s="66" t="s">
        <v>131</v>
      </c>
      <c r="D261" s="129" t="s">
        <v>412</v>
      </c>
      <c r="E261" s="129" t="s">
        <v>413</v>
      </c>
      <c r="F261" s="132">
        <v>54</v>
      </c>
      <c r="G261" s="133">
        <v>20691.14</v>
      </c>
      <c r="H261" s="134">
        <v>4140</v>
      </c>
      <c r="I261" s="135">
        <v>106</v>
      </c>
      <c r="J261" s="136">
        <v>98642.840000000098</v>
      </c>
      <c r="K261" s="137">
        <v>19903</v>
      </c>
      <c r="L261" s="132">
        <v>21</v>
      </c>
    </row>
    <row r="262" spans="1:12">
      <c r="A262" s="122">
        <v>13</v>
      </c>
      <c r="B262" s="123" t="s">
        <v>330</v>
      </c>
      <c r="C262" s="124" t="s">
        <v>37</v>
      </c>
      <c r="D262" s="124" t="s">
        <v>344</v>
      </c>
      <c r="E262" s="124" t="s">
        <v>345</v>
      </c>
      <c r="F262" s="122">
        <v>38</v>
      </c>
      <c r="G262" s="125">
        <v>17176.71</v>
      </c>
      <c r="H262" s="126">
        <v>3606</v>
      </c>
      <c r="I262" s="127">
        <v>237</v>
      </c>
      <c r="J262" s="125">
        <v>515528.26999999903</v>
      </c>
      <c r="K262" s="128">
        <v>103657</v>
      </c>
      <c r="L262" s="122">
        <v>42</v>
      </c>
    </row>
    <row r="263" spans="1:12">
      <c r="A263" s="122">
        <v>14</v>
      </c>
      <c r="B263" s="123" t="s">
        <v>447</v>
      </c>
      <c r="C263" s="124" t="s">
        <v>33</v>
      </c>
      <c r="D263" s="124" t="s">
        <v>459</v>
      </c>
      <c r="E263" s="124" t="s">
        <v>139</v>
      </c>
      <c r="F263" s="122">
        <v>24</v>
      </c>
      <c r="G263" s="125">
        <v>16120.92</v>
      </c>
      <c r="H263" s="126">
        <v>2995</v>
      </c>
      <c r="I263" s="127">
        <v>24</v>
      </c>
      <c r="J263" s="125">
        <v>16120.92</v>
      </c>
      <c r="K263" s="128">
        <v>2995</v>
      </c>
      <c r="L263" s="122">
        <v>7</v>
      </c>
    </row>
    <row r="264" spans="1:12">
      <c r="A264" s="122">
        <v>15</v>
      </c>
      <c r="B264" s="123" t="s">
        <v>397</v>
      </c>
      <c r="C264" s="124" t="s">
        <v>37</v>
      </c>
      <c r="D264" s="124" t="s">
        <v>410</v>
      </c>
      <c r="E264" s="124" t="s">
        <v>139</v>
      </c>
      <c r="F264" s="122">
        <v>31</v>
      </c>
      <c r="G264" s="125">
        <v>14286.57</v>
      </c>
      <c r="H264" s="126">
        <v>2680</v>
      </c>
      <c r="I264" s="127">
        <v>115</v>
      </c>
      <c r="J264" s="125">
        <v>143976.65</v>
      </c>
      <c r="K264" s="128">
        <v>27061</v>
      </c>
      <c r="L264" s="122">
        <v>21</v>
      </c>
    </row>
    <row r="265" spans="1:12">
      <c r="A265" s="122">
        <v>16</v>
      </c>
      <c r="B265" s="123" t="s">
        <v>386</v>
      </c>
      <c r="C265" s="124" t="s">
        <v>37</v>
      </c>
      <c r="D265" s="124" t="s">
        <v>393</v>
      </c>
      <c r="E265" s="124" t="s">
        <v>139</v>
      </c>
      <c r="F265" s="122">
        <v>15</v>
      </c>
      <c r="G265" s="125">
        <v>14025.41</v>
      </c>
      <c r="H265" s="126">
        <v>2643</v>
      </c>
      <c r="I265" s="127">
        <v>127</v>
      </c>
      <c r="J265" s="125">
        <v>279181.56000000099</v>
      </c>
      <c r="K265" s="128">
        <v>52221</v>
      </c>
      <c r="L265" s="122">
        <v>28</v>
      </c>
    </row>
    <row r="266" spans="1:12">
      <c r="A266" s="122">
        <v>17</v>
      </c>
      <c r="B266" s="123" t="s">
        <v>228</v>
      </c>
      <c r="C266" s="124" t="s">
        <v>37</v>
      </c>
      <c r="D266" s="124" t="s">
        <v>263</v>
      </c>
      <c r="E266" s="124" t="s">
        <v>264</v>
      </c>
      <c r="F266" s="122">
        <v>10</v>
      </c>
      <c r="G266" s="125">
        <v>11846.41</v>
      </c>
      <c r="H266" s="126">
        <v>2021</v>
      </c>
      <c r="I266" s="127">
        <v>169</v>
      </c>
      <c r="J266" s="125">
        <v>543902.23000000603</v>
      </c>
      <c r="K266" s="128">
        <v>99234</v>
      </c>
      <c r="L266" s="122">
        <v>63</v>
      </c>
    </row>
    <row r="267" spans="1:12">
      <c r="A267" s="122">
        <v>18</v>
      </c>
      <c r="B267" s="123" t="s">
        <v>460</v>
      </c>
      <c r="C267" s="124" t="s">
        <v>37</v>
      </c>
      <c r="D267" s="124" t="s">
        <v>461</v>
      </c>
      <c r="E267" s="124" t="s">
        <v>142</v>
      </c>
      <c r="F267" s="122">
        <v>46</v>
      </c>
      <c r="G267" s="125">
        <v>10270.73</v>
      </c>
      <c r="H267" s="126">
        <v>1653</v>
      </c>
      <c r="I267" s="127">
        <v>46</v>
      </c>
      <c r="J267" s="125">
        <v>10270.73</v>
      </c>
      <c r="K267" s="128">
        <v>1653</v>
      </c>
      <c r="L267" s="122">
        <v>0</v>
      </c>
    </row>
    <row r="268" spans="1:12">
      <c r="A268" s="122">
        <v>19</v>
      </c>
      <c r="B268" s="123" t="s">
        <v>332</v>
      </c>
      <c r="C268" s="124" t="s">
        <v>37</v>
      </c>
      <c r="D268" s="124" t="s">
        <v>346</v>
      </c>
      <c r="E268" s="124" t="s">
        <v>139</v>
      </c>
      <c r="F268" s="122">
        <v>12</v>
      </c>
      <c r="G268" s="125">
        <v>9982.69</v>
      </c>
      <c r="H268" s="126">
        <v>1802</v>
      </c>
      <c r="I268" s="127">
        <v>93</v>
      </c>
      <c r="J268" s="125">
        <v>199011.82</v>
      </c>
      <c r="K268" s="128">
        <v>36766</v>
      </c>
      <c r="L268" s="122">
        <v>42</v>
      </c>
    </row>
    <row r="269" spans="1:12">
      <c r="A269" s="122">
        <v>20</v>
      </c>
      <c r="B269" s="123" t="s">
        <v>448</v>
      </c>
      <c r="C269" s="124" t="s">
        <v>30</v>
      </c>
      <c r="D269" s="124" t="s">
        <v>462</v>
      </c>
      <c r="E269" s="124" t="s">
        <v>143</v>
      </c>
      <c r="F269" s="122">
        <v>14</v>
      </c>
      <c r="G269" s="125">
        <v>8976.25</v>
      </c>
      <c r="H269" s="126">
        <v>1715</v>
      </c>
      <c r="I269" s="127">
        <v>15</v>
      </c>
      <c r="J269" s="125">
        <v>9152.7500000000091</v>
      </c>
      <c r="K269" s="128">
        <v>1767</v>
      </c>
      <c r="L269" s="122">
        <v>7</v>
      </c>
    </row>
    <row r="270" spans="1:12">
      <c r="A270" s="146"/>
      <c r="B270" s="143"/>
      <c r="C270" s="227"/>
      <c r="D270" s="227"/>
      <c r="E270" s="227"/>
      <c r="F270" s="146"/>
      <c r="G270" s="145"/>
      <c r="H270" s="29"/>
      <c r="I270" s="146"/>
      <c r="J270" s="145"/>
      <c r="K270" s="144"/>
      <c r="L270" s="50"/>
    </row>
    <row r="271" spans="1:12">
      <c r="A271" s="29" t="s">
        <v>7</v>
      </c>
      <c r="B271" s="31"/>
      <c r="C271" s="227"/>
      <c r="D271" s="227"/>
      <c r="E271" s="31"/>
      <c r="F271" s="32"/>
      <c r="G271" s="33"/>
      <c r="H271" s="34"/>
      <c r="I271" s="32"/>
      <c r="J271" s="33"/>
      <c r="K271" s="34"/>
      <c r="L271" s="20"/>
    </row>
    <row r="273" spans="1:12">
      <c r="A273" s="572" t="s">
        <v>480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</row>
    <row r="274" spans="1:12">
      <c r="A274" s="25"/>
      <c r="B274" s="26"/>
      <c r="C274" s="26"/>
      <c r="D274" s="26"/>
      <c r="E274" s="26"/>
      <c r="F274" s="23"/>
      <c r="G274" s="24"/>
      <c r="H274" s="24"/>
      <c r="I274" s="23"/>
      <c r="J274" s="24"/>
      <c r="K274" s="24"/>
      <c r="L274" s="22"/>
    </row>
    <row r="275" spans="1:12">
      <c r="A275" s="573" t="s">
        <v>246</v>
      </c>
      <c r="B275" s="573"/>
      <c r="C275" s="573" t="s">
        <v>251</v>
      </c>
      <c r="D275" s="573" t="s">
        <v>252</v>
      </c>
      <c r="E275" s="573" t="s">
        <v>247</v>
      </c>
      <c r="F275" s="571" t="s">
        <v>253</v>
      </c>
      <c r="G275" s="571"/>
      <c r="H275" s="575"/>
      <c r="I275" s="570" t="s">
        <v>248</v>
      </c>
      <c r="J275" s="571"/>
      <c r="K275" s="571"/>
      <c r="L275" s="571"/>
    </row>
    <row r="276" spans="1:12">
      <c r="A276" s="574"/>
      <c r="B276" s="574"/>
      <c r="C276" s="574"/>
      <c r="D276" s="574"/>
      <c r="E276" s="574"/>
      <c r="F276" s="319" t="s">
        <v>8</v>
      </c>
      <c r="G276" s="48" t="s">
        <v>5</v>
      </c>
      <c r="H276" s="319" t="s">
        <v>4</v>
      </c>
      <c r="I276" s="318" t="s">
        <v>8</v>
      </c>
      <c r="J276" s="48" t="s">
        <v>5</v>
      </c>
      <c r="K276" s="48" t="s">
        <v>4</v>
      </c>
      <c r="L276" s="319" t="s">
        <v>6</v>
      </c>
    </row>
    <row r="277" spans="1:12">
      <c r="A277" s="122">
        <v>1</v>
      </c>
      <c r="B277" s="123" t="s">
        <v>460</v>
      </c>
      <c r="C277" s="124" t="s">
        <v>37</v>
      </c>
      <c r="D277" s="124" t="s">
        <v>461</v>
      </c>
      <c r="E277" s="124" t="s">
        <v>142</v>
      </c>
      <c r="F277" s="122">
        <v>98</v>
      </c>
      <c r="G277" s="125">
        <v>477939.58999999898</v>
      </c>
      <c r="H277" s="126">
        <v>82724</v>
      </c>
      <c r="I277" s="127">
        <v>99</v>
      </c>
      <c r="J277" s="125">
        <v>489127.36999999901</v>
      </c>
      <c r="K277" s="126">
        <v>84543</v>
      </c>
      <c r="L277" s="122">
        <v>7</v>
      </c>
    </row>
    <row r="278" spans="1:12">
      <c r="A278" s="122">
        <v>2</v>
      </c>
      <c r="B278" s="123" t="s">
        <v>417</v>
      </c>
      <c r="C278" s="124" t="s">
        <v>33</v>
      </c>
      <c r="D278" s="124" t="s">
        <v>433</v>
      </c>
      <c r="E278" s="124" t="s">
        <v>139</v>
      </c>
      <c r="F278" s="122">
        <v>80</v>
      </c>
      <c r="G278" s="125">
        <v>134710.24</v>
      </c>
      <c r="H278" s="126">
        <v>24813</v>
      </c>
      <c r="I278" s="127">
        <v>189</v>
      </c>
      <c r="J278" s="125">
        <v>686199.78999999003</v>
      </c>
      <c r="K278" s="126">
        <v>122287</v>
      </c>
      <c r="L278" s="122">
        <v>21</v>
      </c>
    </row>
    <row r="279" spans="1:12">
      <c r="A279" s="122">
        <v>3</v>
      </c>
      <c r="B279" s="123" t="s">
        <v>443</v>
      </c>
      <c r="C279" s="124" t="s">
        <v>37</v>
      </c>
      <c r="D279" s="124" t="s">
        <v>455</v>
      </c>
      <c r="E279" s="124" t="s">
        <v>456</v>
      </c>
      <c r="F279" s="122">
        <v>79</v>
      </c>
      <c r="G279" s="125">
        <v>108522.93</v>
      </c>
      <c r="H279" s="126">
        <v>21660</v>
      </c>
      <c r="I279" s="127">
        <v>118</v>
      </c>
      <c r="J279" s="125">
        <v>218162.93000000101</v>
      </c>
      <c r="K279" s="128">
        <v>43475</v>
      </c>
      <c r="L279" s="122">
        <v>14</v>
      </c>
    </row>
    <row r="280" spans="1:12">
      <c r="A280" s="122">
        <v>4</v>
      </c>
      <c r="B280" s="123" t="s">
        <v>385</v>
      </c>
      <c r="C280" s="124" t="s">
        <v>37</v>
      </c>
      <c r="D280" s="124" t="s">
        <v>392</v>
      </c>
      <c r="E280" s="124" t="s">
        <v>139</v>
      </c>
      <c r="F280" s="122">
        <v>67</v>
      </c>
      <c r="G280" s="125">
        <v>102567.7</v>
      </c>
      <c r="H280" s="126">
        <v>19051</v>
      </c>
      <c r="I280" s="127">
        <v>227</v>
      </c>
      <c r="J280" s="125">
        <v>1482107.15</v>
      </c>
      <c r="K280" s="128">
        <v>259648</v>
      </c>
      <c r="L280" s="122">
        <v>35</v>
      </c>
    </row>
    <row r="281" spans="1:12">
      <c r="A281" s="122">
        <v>5</v>
      </c>
      <c r="B281" s="123" t="s">
        <v>446</v>
      </c>
      <c r="C281" s="124" t="s">
        <v>37</v>
      </c>
      <c r="D281" s="124" t="s">
        <v>458</v>
      </c>
      <c r="E281" s="124" t="s">
        <v>139</v>
      </c>
      <c r="F281" s="122">
        <v>35</v>
      </c>
      <c r="G281" s="125">
        <v>57490.91</v>
      </c>
      <c r="H281" s="126">
        <v>10653</v>
      </c>
      <c r="I281" s="127">
        <v>51</v>
      </c>
      <c r="J281" s="125">
        <v>155463.03</v>
      </c>
      <c r="K281" s="128">
        <v>29143</v>
      </c>
      <c r="L281" s="122">
        <v>14</v>
      </c>
    </row>
    <row r="282" spans="1:12">
      <c r="A282" s="122">
        <v>6</v>
      </c>
      <c r="B282" s="129" t="s">
        <v>445</v>
      </c>
      <c r="C282" s="124" t="s">
        <v>37</v>
      </c>
      <c r="D282" s="66" t="s">
        <v>457</v>
      </c>
      <c r="E282" s="66" t="s">
        <v>139</v>
      </c>
      <c r="F282" s="122">
        <v>53</v>
      </c>
      <c r="G282" s="125">
        <v>49606.029999999897</v>
      </c>
      <c r="H282" s="126">
        <v>9321</v>
      </c>
      <c r="I282" s="127">
        <v>94</v>
      </c>
      <c r="J282" s="130">
        <v>155004.43000000101</v>
      </c>
      <c r="K282" s="131">
        <v>29076</v>
      </c>
      <c r="L282" s="122">
        <v>14</v>
      </c>
    </row>
    <row r="283" spans="1:12">
      <c r="A283" s="122">
        <v>7</v>
      </c>
      <c r="B283" s="123" t="s">
        <v>347</v>
      </c>
      <c r="C283" s="124" t="s">
        <v>37</v>
      </c>
      <c r="D283" s="124" t="s">
        <v>348</v>
      </c>
      <c r="E283" s="124" t="s">
        <v>139</v>
      </c>
      <c r="F283" s="122">
        <v>50</v>
      </c>
      <c r="G283" s="125">
        <v>45677.9</v>
      </c>
      <c r="H283" s="126">
        <v>8242</v>
      </c>
      <c r="I283" s="127">
        <v>283</v>
      </c>
      <c r="J283" s="125">
        <v>2319772.0500000198</v>
      </c>
      <c r="K283" s="128">
        <v>420923</v>
      </c>
      <c r="L283" s="122">
        <v>42</v>
      </c>
    </row>
    <row r="284" spans="1:12">
      <c r="A284" s="122">
        <v>8</v>
      </c>
      <c r="B284" s="123" t="s">
        <v>466</v>
      </c>
      <c r="C284" s="124" t="s">
        <v>37</v>
      </c>
      <c r="D284" s="124" t="s">
        <v>269</v>
      </c>
      <c r="E284" s="124" t="s">
        <v>139</v>
      </c>
      <c r="F284" s="122">
        <v>37</v>
      </c>
      <c r="G284" s="125">
        <v>44555.9</v>
      </c>
      <c r="H284" s="126">
        <v>8260</v>
      </c>
      <c r="I284" s="127">
        <v>37</v>
      </c>
      <c r="J284" s="125">
        <v>44555.9</v>
      </c>
      <c r="K284" s="128">
        <v>8260</v>
      </c>
      <c r="L284" s="122">
        <v>7</v>
      </c>
    </row>
    <row r="285" spans="1:12">
      <c r="A285" s="122">
        <v>9</v>
      </c>
      <c r="B285" s="123" t="s">
        <v>329</v>
      </c>
      <c r="C285" s="124" t="s">
        <v>33</v>
      </c>
      <c r="D285" s="124" t="s">
        <v>343</v>
      </c>
      <c r="E285" s="124" t="s">
        <v>140</v>
      </c>
      <c r="F285" s="122">
        <v>44</v>
      </c>
      <c r="G285" s="125">
        <v>36734.76</v>
      </c>
      <c r="H285" s="126">
        <v>6721</v>
      </c>
      <c r="I285" s="127">
        <v>217</v>
      </c>
      <c r="J285" s="125">
        <v>689896.029999992</v>
      </c>
      <c r="K285" s="128">
        <v>127750</v>
      </c>
      <c r="L285" s="122">
        <v>49</v>
      </c>
    </row>
    <row r="286" spans="1:12">
      <c r="A286" s="122">
        <v>10</v>
      </c>
      <c r="B286" s="123" t="s">
        <v>467</v>
      </c>
      <c r="C286" s="124" t="s">
        <v>30</v>
      </c>
      <c r="D286" s="124" t="s">
        <v>477</v>
      </c>
      <c r="E286" s="124" t="s">
        <v>264</v>
      </c>
      <c r="F286" s="122">
        <v>36</v>
      </c>
      <c r="G286" s="125">
        <v>30060.62</v>
      </c>
      <c r="H286" s="126">
        <v>5670</v>
      </c>
      <c r="I286" s="127">
        <v>36</v>
      </c>
      <c r="J286" s="125">
        <v>30060.62</v>
      </c>
      <c r="K286" s="128">
        <v>5670</v>
      </c>
      <c r="L286" s="122">
        <v>7</v>
      </c>
    </row>
    <row r="287" spans="1:12">
      <c r="A287" s="122">
        <v>11</v>
      </c>
      <c r="B287" s="129" t="s">
        <v>229</v>
      </c>
      <c r="C287" s="66" t="s">
        <v>33</v>
      </c>
      <c r="D287" s="129" t="s">
        <v>265</v>
      </c>
      <c r="E287" s="129" t="s">
        <v>142</v>
      </c>
      <c r="F287" s="132">
        <v>21</v>
      </c>
      <c r="G287" s="133">
        <v>25830.59</v>
      </c>
      <c r="H287" s="134">
        <v>4516</v>
      </c>
      <c r="I287" s="135">
        <v>182</v>
      </c>
      <c r="J287" s="136">
        <v>612294.91000000597</v>
      </c>
      <c r="K287" s="137">
        <v>112575</v>
      </c>
      <c r="L287" s="132">
        <v>70</v>
      </c>
    </row>
    <row r="288" spans="1:12">
      <c r="A288" s="122">
        <v>12</v>
      </c>
      <c r="B288" s="129" t="s">
        <v>399</v>
      </c>
      <c r="C288" s="66" t="s">
        <v>131</v>
      </c>
      <c r="D288" s="129" t="s">
        <v>412</v>
      </c>
      <c r="E288" s="129" t="s">
        <v>413</v>
      </c>
      <c r="F288" s="132">
        <v>46</v>
      </c>
      <c r="G288" s="133">
        <v>18014.25</v>
      </c>
      <c r="H288" s="134">
        <v>3657</v>
      </c>
      <c r="I288" s="135">
        <v>125</v>
      </c>
      <c r="J288" s="136">
        <v>117203.64</v>
      </c>
      <c r="K288" s="137">
        <v>23661</v>
      </c>
      <c r="L288" s="132">
        <v>28</v>
      </c>
    </row>
    <row r="289" spans="1:12">
      <c r="A289" s="122">
        <v>13</v>
      </c>
      <c r="B289" s="123" t="s">
        <v>469</v>
      </c>
      <c r="C289" s="124" t="s">
        <v>37</v>
      </c>
      <c r="D289" s="124" t="s">
        <v>478</v>
      </c>
      <c r="E289" s="124" t="s">
        <v>264</v>
      </c>
      <c r="F289" s="122">
        <v>11</v>
      </c>
      <c r="G289" s="125">
        <v>11989.75</v>
      </c>
      <c r="H289" s="126">
        <v>2328</v>
      </c>
      <c r="I289" s="127">
        <v>11</v>
      </c>
      <c r="J289" s="125">
        <v>11989.75</v>
      </c>
      <c r="K289" s="128">
        <v>2328</v>
      </c>
      <c r="L289" s="122">
        <v>7</v>
      </c>
    </row>
    <row r="290" spans="1:12">
      <c r="A290" s="122">
        <v>14</v>
      </c>
      <c r="B290" s="123" t="s">
        <v>468</v>
      </c>
      <c r="C290" s="124" t="s">
        <v>271</v>
      </c>
      <c r="D290" s="124" t="s">
        <v>479</v>
      </c>
      <c r="E290" s="124" t="s">
        <v>143</v>
      </c>
      <c r="F290" s="122">
        <v>16</v>
      </c>
      <c r="G290" s="125">
        <v>10997.58</v>
      </c>
      <c r="H290" s="126">
        <v>2060</v>
      </c>
      <c r="I290" s="127">
        <v>16</v>
      </c>
      <c r="J290" s="125">
        <v>10997.58</v>
      </c>
      <c r="K290" s="128">
        <v>2060</v>
      </c>
      <c r="L290" s="122">
        <v>7</v>
      </c>
    </row>
    <row r="291" spans="1:12">
      <c r="A291" s="122">
        <v>15</v>
      </c>
      <c r="B291" s="123" t="s">
        <v>398</v>
      </c>
      <c r="C291" s="124" t="s">
        <v>37</v>
      </c>
      <c r="D291" s="124" t="s">
        <v>411</v>
      </c>
      <c r="E291" s="124" t="s">
        <v>139</v>
      </c>
      <c r="F291" s="122">
        <v>12</v>
      </c>
      <c r="G291" s="125">
        <v>9380.14</v>
      </c>
      <c r="H291" s="126">
        <v>1690</v>
      </c>
      <c r="I291" s="127">
        <v>82</v>
      </c>
      <c r="J291" s="125">
        <v>166970.610000001</v>
      </c>
      <c r="K291" s="128">
        <v>31126</v>
      </c>
      <c r="L291" s="122">
        <v>28</v>
      </c>
    </row>
    <row r="292" spans="1:12">
      <c r="A292" s="122">
        <v>16</v>
      </c>
      <c r="B292" s="123" t="s">
        <v>228</v>
      </c>
      <c r="C292" s="124" t="s">
        <v>37</v>
      </c>
      <c r="D292" s="124" t="s">
        <v>263</v>
      </c>
      <c r="E292" s="124" t="s">
        <v>264</v>
      </c>
      <c r="F292" s="122">
        <v>11</v>
      </c>
      <c r="G292" s="125">
        <v>9143.56</v>
      </c>
      <c r="H292" s="126">
        <v>1589</v>
      </c>
      <c r="I292" s="127">
        <v>173</v>
      </c>
      <c r="J292" s="125">
        <v>553240.990000005</v>
      </c>
      <c r="K292" s="128">
        <v>100855</v>
      </c>
      <c r="L292" s="122">
        <v>70</v>
      </c>
    </row>
    <row r="293" spans="1:12">
      <c r="A293" s="122">
        <v>17</v>
      </c>
      <c r="B293" s="123" t="s">
        <v>330</v>
      </c>
      <c r="C293" s="124" t="s">
        <v>37</v>
      </c>
      <c r="D293" s="124" t="s">
        <v>344</v>
      </c>
      <c r="E293" s="124" t="s">
        <v>345</v>
      </c>
      <c r="F293" s="122">
        <v>26</v>
      </c>
      <c r="G293" s="125">
        <v>8921.8900000000103</v>
      </c>
      <c r="H293" s="126">
        <v>1849</v>
      </c>
      <c r="I293" s="127">
        <v>243</v>
      </c>
      <c r="J293" s="125">
        <v>525474.65999999898</v>
      </c>
      <c r="K293" s="128">
        <v>105704</v>
      </c>
      <c r="L293" s="122">
        <v>49</v>
      </c>
    </row>
    <row r="294" spans="1:12">
      <c r="A294" s="122">
        <v>18</v>
      </c>
      <c r="B294" s="123" t="s">
        <v>307</v>
      </c>
      <c r="C294" s="124" t="s">
        <v>37</v>
      </c>
      <c r="D294" s="124" t="s">
        <v>57</v>
      </c>
      <c r="E294" s="124" t="s">
        <v>139</v>
      </c>
      <c r="F294" s="122">
        <v>7</v>
      </c>
      <c r="G294" s="125">
        <v>6856.76</v>
      </c>
      <c r="H294" s="126">
        <v>1477</v>
      </c>
      <c r="I294" s="127">
        <v>231</v>
      </c>
      <c r="J294" s="125">
        <v>979101.05999999098</v>
      </c>
      <c r="K294" s="128">
        <v>180157</v>
      </c>
      <c r="L294" s="122">
        <v>56</v>
      </c>
    </row>
    <row r="295" spans="1:12">
      <c r="A295" s="122">
        <v>19</v>
      </c>
      <c r="B295" s="123" t="s">
        <v>332</v>
      </c>
      <c r="C295" s="124" t="s">
        <v>37</v>
      </c>
      <c r="D295" s="124" t="s">
        <v>346</v>
      </c>
      <c r="E295" s="124" t="s">
        <v>139</v>
      </c>
      <c r="F295" s="122">
        <v>8</v>
      </c>
      <c r="G295" s="125">
        <v>6709.91</v>
      </c>
      <c r="H295" s="126">
        <v>1172</v>
      </c>
      <c r="I295" s="127">
        <v>96</v>
      </c>
      <c r="J295" s="125">
        <v>206141.78</v>
      </c>
      <c r="K295" s="128">
        <v>38013</v>
      </c>
      <c r="L295" s="122">
        <v>49</v>
      </c>
    </row>
    <row r="296" spans="1:12">
      <c r="A296" s="122">
        <v>20</v>
      </c>
      <c r="B296" s="123" t="s">
        <v>401</v>
      </c>
      <c r="C296" s="124" t="s">
        <v>30</v>
      </c>
      <c r="D296" s="124" t="s">
        <v>409</v>
      </c>
      <c r="E296" s="124" t="s">
        <v>139</v>
      </c>
      <c r="F296" s="122">
        <v>13</v>
      </c>
      <c r="G296" s="125">
        <v>6577.86</v>
      </c>
      <c r="H296" s="126">
        <v>1273</v>
      </c>
      <c r="I296" s="127">
        <v>133</v>
      </c>
      <c r="J296" s="125">
        <v>185120.65</v>
      </c>
      <c r="K296" s="128">
        <v>34493</v>
      </c>
      <c r="L296" s="122">
        <v>28</v>
      </c>
    </row>
    <row r="297" spans="1:12">
      <c r="A297" s="146"/>
      <c r="B297" s="143"/>
      <c r="C297" s="227"/>
      <c r="D297" s="227"/>
      <c r="E297" s="227"/>
      <c r="F297" s="146"/>
      <c r="G297" s="145"/>
      <c r="H297" s="29"/>
      <c r="I297" s="146"/>
      <c r="J297" s="145"/>
      <c r="K297" s="144"/>
      <c r="L297" s="50"/>
    </row>
    <row r="298" spans="1:12">
      <c r="A298" s="29" t="s">
        <v>7</v>
      </c>
      <c r="B298" s="31"/>
      <c r="C298" s="227"/>
      <c r="D298" s="227"/>
      <c r="E298" s="31"/>
      <c r="F298" s="32"/>
      <c r="G298" s="33"/>
      <c r="H298" s="34"/>
      <c r="I298" s="32"/>
      <c r="J298" s="33"/>
      <c r="K298" s="34"/>
      <c r="L298" s="20"/>
    </row>
    <row r="300" spans="1:12">
      <c r="A300" s="572" t="s">
        <v>514</v>
      </c>
      <c r="B300" s="572"/>
      <c r="C300" s="572"/>
      <c r="D300" s="572"/>
      <c r="E300" s="572"/>
      <c r="F300" s="572"/>
      <c r="G300" s="572"/>
      <c r="H300" s="572"/>
      <c r="I300" s="572"/>
      <c r="J300" s="572"/>
      <c r="K300" s="572"/>
      <c r="L300" s="572"/>
    </row>
    <row r="301" spans="1:12">
      <c r="A301" s="25"/>
      <c r="B301" s="26"/>
      <c r="C301" s="26"/>
      <c r="D301" s="26"/>
      <c r="E301" s="26"/>
      <c r="F301" s="23"/>
      <c r="G301" s="24"/>
      <c r="H301" s="24"/>
      <c r="I301" s="23"/>
      <c r="J301" s="24"/>
      <c r="K301" s="24"/>
      <c r="L301" s="22"/>
    </row>
    <row r="302" spans="1:12">
      <c r="A302" s="573" t="s">
        <v>246</v>
      </c>
      <c r="B302" s="573"/>
      <c r="C302" s="573" t="s">
        <v>251</v>
      </c>
      <c r="D302" s="573" t="s">
        <v>252</v>
      </c>
      <c r="E302" s="573" t="s">
        <v>247</v>
      </c>
      <c r="F302" s="571" t="s">
        <v>253</v>
      </c>
      <c r="G302" s="571"/>
      <c r="H302" s="575"/>
      <c r="I302" s="570" t="s">
        <v>248</v>
      </c>
      <c r="J302" s="571"/>
      <c r="K302" s="571"/>
      <c r="L302" s="571"/>
    </row>
    <row r="303" spans="1:12">
      <c r="A303" s="574"/>
      <c r="B303" s="574"/>
      <c r="C303" s="574"/>
      <c r="D303" s="574"/>
      <c r="E303" s="574"/>
      <c r="F303" s="324" t="s">
        <v>8</v>
      </c>
      <c r="G303" s="48" t="s">
        <v>5</v>
      </c>
      <c r="H303" s="324" t="s">
        <v>4</v>
      </c>
      <c r="I303" s="323" t="s">
        <v>8</v>
      </c>
      <c r="J303" s="48" t="s">
        <v>5</v>
      </c>
      <c r="K303" s="48" t="s">
        <v>4</v>
      </c>
      <c r="L303" s="324" t="s">
        <v>6</v>
      </c>
    </row>
    <row r="304" spans="1:12">
      <c r="A304" s="122">
        <v>1</v>
      </c>
      <c r="B304" s="123" t="s">
        <v>460</v>
      </c>
      <c r="C304" s="124" t="s">
        <v>37</v>
      </c>
      <c r="D304" s="124" t="s">
        <v>461</v>
      </c>
      <c r="E304" s="124" t="s">
        <v>142</v>
      </c>
      <c r="F304" s="122">
        <v>96</v>
      </c>
      <c r="G304" s="125">
        <v>358861.26999999903</v>
      </c>
      <c r="H304" s="126">
        <v>63305</v>
      </c>
      <c r="I304" s="127">
        <v>123</v>
      </c>
      <c r="J304" s="125">
        <v>849349.13999999501</v>
      </c>
      <c r="K304" s="126">
        <v>148132</v>
      </c>
      <c r="L304" s="122">
        <v>14</v>
      </c>
    </row>
    <row r="305" spans="1:12">
      <c r="A305" s="122">
        <v>2</v>
      </c>
      <c r="B305" s="123" t="s">
        <v>487</v>
      </c>
      <c r="C305" s="124" t="s">
        <v>37</v>
      </c>
      <c r="D305" s="124" t="s">
        <v>502</v>
      </c>
      <c r="E305" s="124" t="s">
        <v>142</v>
      </c>
      <c r="F305" s="122">
        <v>94</v>
      </c>
      <c r="G305" s="125">
        <v>183291.33</v>
      </c>
      <c r="H305" s="126">
        <v>37066</v>
      </c>
      <c r="I305" s="127">
        <v>94</v>
      </c>
      <c r="J305" s="125">
        <v>183291.33000000101</v>
      </c>
      <c r="K305" s="126">
        <v>37066</v>
      </c>
      <c r="L305" s="122">
        <v>7</v>
      </c>
    </row>
    <row r="306" spans="1:12">
      <c r="A306" s="122">
        <v>3</v>
      </c>
      <c r="B306" s="123" t="s">
        <v>417</v>
      </c>
      <c r="C306" s="124" t="s">
        <v>33</v>
      </c>
      <c r="D306" s="124" t="s">
        <v>433</v>
      </c>
      <c r="E306" s="124" t="s">
        <v>139</v>
      </c>
      <c r="F306" s="122">
        <v>78</v>
      </c>
      <c r="G306" s="125">
        <v>121460.32</v>
      </c>
      <c r="H306" s="126">
        <v>22621</v>
      </c>
      <c r="I306" s="127">
        <v>229</v>
      </c>
      <c r="J306" s="125">
        <v>808094.40999998595</v>
      </c>
      <c r="K306" s="128">
        <v>144986</v>
      </c>
      <c r="L306" s="122">
        <v>28</v>
      </c>
    </row>
    <row r="307" spans="1:12">
      <c r="A307" s="122">
        <v>4</v>
      </c>
      <c r="B307" s="123" t="s">
        <v>385</v>
      </c>
      <c r="C307" s="124" t="s">
        <v>37</v>
      </c>
      <c r="D307" s="124" t="s">
        <v>392</v>
      </c>
      <c r="E307" s="124" t="s">
        <v>139</v>
      </c>
      <c r="F307" s="122">
        <v>47</v>
      </c>
      <c r="G307" s="125">
        <v>99274.190000000104</v>
      </c>
      <c r="H307" s="126">
        <v>18511</v>
      </c>
      <c r="I307" s="127">
        <v>258</v>
      </c>
      <c r="J307" s="125">
        <v>1581607.24</v>
      </c>
      <c r="K307" s="128">
        <v>278198</v>
      </c>
      <c r="L307" s="122">
        <v>42</v>
      </c>
    </row>
    <row r="308" spans="1:12">
      <c r="A308" s="122">
        <v>5</v>
      </c>
      <c r="B308" s="123" t="s">
        <v>443</v>
      </c>
      <c r="C308" s="124" t="s">
        <v>37</v>
      </c>
      <c r="D308" s="124" t="s">
        <v>455</v>
      </c>
      <c r="E308" s="124" t="s">
        <v>456</v>
      </c>
      <c r="F308" s="122">
        <v>78</v>
      </c>
      <c r="G308" s="125">
        <v>82538.540000000095</v>
      </c>
      <c r="H308" s="126">
        <v>16906</v>
      </c>
      <c r="I308" s="127">
        <v>165</v>
      </c>
      <c r="J308" s="125">
        <v>301906.42</v>
      </c>
      <c r="K308" s="128">
        <v>60672</v>
      </c>
      <c r="L308" s="122">
        <v>21</v>
      </c>
    </row>
    <row r="309" spans="1:12">
      <c r="A309" s="122">
        <v>6</v>
      </c>
      <c r="B309" s="129" t="s">
        <v>488</v>
      </c>
      <c r="C309" s="124" t="s">
        <v>131</v>
      </c>
      <c r="D309" s="66" t="s">
        <v>503</v>
      </c>
      <c r="E309" s="66" t="s">
        <v>504</v>
      </c>
      <c r="F309" s="122">
        <v>55</v>
      </c>
      <c r="G309" s="125">
        <v>80566.519999999902</v>
      </c>
      <c r="H309" s="126">
        <v>15190</v>
      </c>
      <c r="I309" s="127">
        <v>55</v>
      </c>
      <c r="J309" s="130">
        <v>80566.52</v>
      </c>
      <c r="K309" s="131">
        <v>15190</v>
      </c>
      <c r="L309" s="122">
        <v>7</v>
      </c>
    </row>
    <row r="310" spans="1:12">
      <c r="A310" s="122">
        <v>7</v>
      </c>
      <c r="B310" s="123" t="s">
        <v>490</v>
      </c>
      <c r="C310" s="124" t="s">
        <v>37</v>
      </c>
      <c r="D310" s="124" t="s">
        <v>505</v>
      </c>
      <c r="E310" s="124" t="s">
        <v>506</v>
      </c>
      <c r="F310" s="122">
        <v>53</v>
      </c>
      <c r="G310" s="125">
        <v>63141.049999999901</v>
      </c>
      <c r="H310" s="126">
        <v>11721</v>
      </c>
      <c r="I310" s="127">
        <v>53</v>
      </c>
      <c r="J310" s="125">
        <v>63141.049999999799</v>
      </c>
      <c r="K310" s="128">
        <v>11721</v>
      </c>
      <c r="L310" s="122">
        <v>7</v>
      </c>
    </row>
    <row r="311" spans="1:12">
      <c r="A311" s="122">
        <v>8</v>
      </c>
      <c r="B311" s="123" t="s">
        <v>492</v>
      </c>
      <c r="C311" s="124" t="s">
        <v>37</v>
      </c>
      <c r="D311" s="124" t="s">
        <v>507</v>
      </c>
      <c r="E311" s="124" t="s">
        <v>139</v>
      </c>
      <c r="F311" s="122">
        <v>30</v>
      </c>
      <c r="G311" s="125">
        <v>40955.43</v>
      </c>
      <c r="H311" s="126">
        <v>7556</v>
      </c>
      <c r="I311" s="127">
        <v>30</v>
      </c>
      <c r="J311" s="125">
        <v>40955.43</v>
      </c>
      <c r="K311" s="128">
        <v>7556</v>
      </c>
      <c r="L311" s="122">
        <v>7</v>
      </c>
    </row>
    <row r="312" spans="1:12">
      <c r="A312" s="122">
        <v>9</v>
      </c>
      <c r="B312" s="123" t="s">
        <v>446</v>
      </c>
      <c r="C312" s="124" t="s">
        <v>37</v>
      </c>
      <c r="D312" s="124" t="s">
        <v>458</v>
      </c>
      <c r="E312" s="124" t="s">
        <v>139</v>
      </c>
      <c r="F312" s="122">
        <v>26</v>
      </c>
      <c r="G312" s="125">
        <v>38534.080000000002</v>
      </c>
      <c r="H312" s="126">
        <v>7154</v>
      </c>
      <c r="I312" s="127">
        <v>67</v>
      </c>
      <c r="J312" s="125">
        <v>194277.01</v>
      </c>
      <c r="K312" s="128">
        <v>36378</v>
      </c>
      <c r="L312" s="122">
        <v>21</v>
      </c>
    </row>
    <row r="313" spans="1:12">
      <c r="A313" s="122">
        <v>10</v>
      </c>
      <c r="B313" s="123" t="s">
        <v>445</v>
      </c>
      <c r="C313" s="124" t="s">
        <v>37</v>
      </c>
      <c r="D313" s="124" t="s">
        <v>457</v>
      </c>
      <c r="E313" s="124" t="s">
        <v>139</v>
      </c>
      <c r="F313" s="122">
        <v>39</v>
      </c>
      <c r="G313" s="125">
        <v>31708.66</v>
      </c>
      <c r="H313" s="126">
        <v>5947</v>
      </c>
      <c r="I313" s="127">
        <v>116</v>
      </c>
      <c r="J313" s="125">
        <v>186983.34000000099</v>
      </c>
      <c r="K313" s="128">
        <v>35073</v>
      </c>
      <c r="L313" s="122">
        <v>21</v>
      </c>
    </row>
    <row r="314" spans="1:12">
      <c r="A314" s="122">
        <v>11</v>
      </c>
      <c r="B314" s="129" t="s">
        <v>466</v>
      </c>
      <c r="C314" s="66" t="s">
        <v>37</v>
      </c>
      <c r="D314" s="129" t="s">
        <v>269</v>
      </c>
      <c r="E314" s="129" t="s">
        <v>139</v>
      </c>
      <c r="F314" s="132">
        <v>33</v>
      </c>
      <c r="G314" s="133">
        <v>29022.65</v>
      </c>
      <c r="H314" s="134">
        <v>5424</v>
      </c>
      <c r="I314" s="135">
        <v>62</v>
      </c>
      <c r="J314" s="136">
        <v>73578.549999999901</v>
      </c>
      <c r="K314" s="137">
        <v>13684</v>
      </c>
      <c r="L314" s="132">
        <v>14</v>
      </c>
    </row>
    <row r="315" spans="1:12">
      <c r="A315" s="122">
        <v>12</v>
      </c>
      <c r="B315" s="129" t="s">
        <v>347</v>
      </c>
      <c r="C315" s="66" t="s">
        <v>37</v>
      </c>
      <c r="D315" s="129" t="s">
        <v>348</v>
      </c>
      <c r="E315" s="129" t="s">
        <v>139</v>
      </c>
      <c r="F315" s="132">
        <v>30</v>
      </c>
      <c r="G315" s="133">
        <v>21567.14</v>
      </c>
      <c r="H315" s="134">
        <v>3999</v>
      </c>
      <c r="I315" s="135">
        <v>296</v>
      </c>
      <c r="J315" s="136">
        <v>2341695.2900000201</v>
      </c>
      <c r="K315" s="137">
        <v>424978</v>
      </c>
      <c r="L315" s="132">
        <v>49</v>
      </c>
    </row>
    <row r="316" spans="1:12">
      <c r="A316" s="122">
        <v>13</v>
      </c>
      <c r="B316" s="123" t="s">
        <v>329</v>
      </c>
      <c r="C316" s="124" t="s">
        <v>33</v>
      </c>
      <c r="D316" s="124" t="s">
        <v>343</v>
      </c>
      <c r="E316" s="124" t="s">
        <v>140</v>
      </c>
      <c r="F316" s="122">
        <v>31</v>
      </c>
      <c r="G316" s="125">
        <v>21368.76</v>
      </c>
      <c r="H316" s="126">
        <v>4286</v>
      </c>
      <c r="I316" s="127">
        <v>236</v>
      </c>
      <c r="J316" s="125">
        <v>712786.38999999</v>
      </c>
      <c r="K316" s="128">
        <v>132646</v>
      </c>
      <c r="L316" s="122">
        <v>56</v>
      </c>
    </row>
    <row r="317" spans="1:12">
      <c r="A317" s="122">
        <v>14</v>
      </c>
      <c r="B317" s="123" t="s">
        <v>229</v>
      </c>
      <c r="C317" s="124" t="s">
        <v>33</v>
      </c>
      <c r="D317" s="124" t="s">
        <v>265</v>
      </c>
      <c r="E317" s="124" t="s">
        <v>142</v>
      </c>
      <c r="F317" s="122">
        <v>16</v>
      </c>
      <c r="G317" s="125">
        <v>19440.88</v>
      </c>
      <c r="H317" s="126">
        <v>3430</v>
      </c>
      <c r="I317" s="127">
        <v>188</v>
      </c>
      <c r="J317" s="125">
        <v>632279.84000000497</v>
      </c>
      <c r="K317" s="128">
        <v>116487</v>
      </c>
      <c r="L317" s="122">
        <v>77</v>
      </c>
    </row>
    <row r="318" spans="1:12">
      <c r="A318" s="122">
        <v>15</v>
      </c>
      <c r="B318" s="123" t="s">
        <v>493</v>
      </c>
      <c r="C318" s="124" t="s">
        <v>37</v>
      </c>
      <c r="D318" s="124" t="s">
        <v>508</v>
      </c>
      <c r="E318" s="124" t="s">
        <v>139</v>
      </c>
      <c r="F318" s="122">
        <v>20</v>
      </c>
      <c r="G318" s="125">
        <v>19197.919999999998</v>
      </c>
      <c r="H318" s="126">
        <v>3792</v>
      </c>
      <c r="I318" s="127">
        <v>20</v>
      </c>
      <c r="J318" s="125">
        <v>19197.919999999998</v>
      </c>
      <c r="K318" s="128">
        <v>3792</v>
      </c>
      <c r="L318" s="122">
        <v>7</v>
      </c>
    </row>
    <row r="319" spans="1:12">
      <c r="A319" s="122">
        <v>16</v>
      </c>
      <c r="B319" s="123" t="s">
        <v>467</v>
      </c>
      <c r="C319" s="124" t="s">
        <v>30</v>
      </c>
      <c r="D319" s="124" t="s">
        <v>477</v>
      </c>
      <c r="E319" s="124" t="s">
        <v>264</v>
      </c>
      <c r="F319" s="122">
        <v>32</v>
      </c>
      <c r="G319" s="125">
        <v>10950.21</v>
      </c>
      <c r="H319" s="126">
        <v>2021</v>
      </c>
      <c r="I319" s="127">
        <v>57</v>
      </c>
      <c r="J319" s="125">
        <v>41290.480000000003</v>
      </c>
      <c r="K319" s="128">
        <v>7752</v>
      </c>
      <c r="L319" s="122">
        <v>14</v>
      </c>
    </row>
    <row r="320" spans="1:12">
      <c r="A320" s="122">
        <v>17</v>
      </c>
      <c r="B320" s="123" t="s">
        <v>494</v>
      </c>
      <c r="C320" s="124" t="s">
        <v>509</v>
      </c>
      <c r="D320" s="124" t="s">
        <v>510</v>
      </c>
      <c r="E320" s="124" t="s">
        <v>141</v>
      </c>
      <c r="F320" s="122">
        <v>10</v>
      </c>
      <c r="G320" s="125">
        <v>10854.82</v>
      </c>
      <c r="H320" s="126">
        <v>1978</v>
      </c>
      <c r="I320" s="127">
        <v>10</v>
      </c>
      <c r="J320" s="125">
        <v>10854.82</v>
      </c>
      <c r="K320" s="128">
        <v>1978</v>
      </c>
      <c r="L320" s="122">
        <v>7</v>
      </c>
    </row>
    <row r="321" spans="1:12">
      <c r="A321" s="122">
        <v>18</v>
      </c>
      <c r="B321" s="123" t="s">
        <v>399</v>
      </c>
      <c r="C321" s="124" t="s">
        <v>131</v>
      </c>
      <c r="D321" s="124" t="s">
        <v>412</v>
      </c>
      <c r="E321" s="124" t="s">
        <v>413</v>
      </c>
      <c r="F321" s="122">
        <v>34</v>
      </c>
      <c r="G321" s="125">
        <v>9565.51</v>
      </c>
      <c r="H321" s="126">
        <v>2032</v>
      </c>
      <c r="I321" s="127">
        <v>134</v>
      </c>
      <c r="J321" s="125">
        <v>126997.75</v>
      </c>
      <c r="K321" s="128">
        <v>25777</v>
      </c>
      <c r="L321" s="122">
        <v>35</v>
      </c>
    </row>
    <row r="322" spans="1:12">
      <c r="A322" s="122">
        <v>19</v>
      </c>
      <c r="B322" s="123" t="s">
        <v>495</v>
      </c>
      <c r="C322" s="124" t="s">
        <v>511</v>
      </c>
      <c r="D322" s="124" t="s">
        <v>512</v>
      </c>
      <c r="E322" s="124" t="s">
        <v>513</v>
      </c>
      <c r="F322" s="122">
        <v>7</v>
      </c>
      <c r="G322" s="125">
        <v>7996.9</v>
      </c>
      <c r="H322" s="126">
        <v>1694</v>
      </c>
      <c r="I322" s="127">
        <v>7</v>
      </c>
      <c r="J322" s="125">
        <v>8061.9</v>
      </c>
      <c r="K322" s="128">
        <v>1876</v>
      </c>
      <c r="L322" s="122">
        <v>7</v>
      </c>
    </row>
    <row r="323" spans="1:12">
      <c r="A323" s="122">
        <v>20</v>
      </c>
      <c r="B323" s="123" t="s">
        <v>468</v>
      </c>
      <c r="C323" s="124" t="s">
        <v>271</v>
      </c>
      <c r="D323" s="124" t="s">
        <v>479</v>
      </c>
      <c r="E323" s="124" t="s">
        <v>143</v>
      </c>
      <c r="F323" s="122">
        <v>11</v>
      </c>
      <c r="G323" s="125">
        <v>7478.65</v>
      </c>
      <c r="H323" s="126">
        <v>1371</v>
      </c>
      <c r="I323" s="127">
        <v>21</v>
      </c>
      <c r="J323" s="125">
        <v>18701.53</v>
      </c>
      <c r="K323" s="128">
        <v>3513</v>
      </c>
      <c r="L323" s="122">
        <v>14</v>
      </c>
    </row>
    <row r="324" spans="1:12">
      <c r="A324" s="146"/>
      <c r="B324" s="143"/>
      <c r="C324" s="227"/>
      <c r="D324" s="227"/>
      <c r="E324" s="227"/>
      <c r="F324" s="146"/>
      <c r="G324" s="145"/>
      <c r="H324" s="29"/>
      <c r="I324" s="146"/>
      <c r="J324" s="145"/>
      <c r="K324" s="144"/>
      <c r="L324" s="50"/>
    </row>
    <row r="325" spans="1:12">
      <c r="A325" s="29" t="s">
        <v>7</v>
      </c>
      <c r="B325" s="31"/>
      <c r="C325" s="227"/>
      <c r="D325" s="227"/>
      <c r="E325" s="31"/>
      <c r="F325" s="32"/>
      <c r="G325" s="33"/>
      <c r="H325" s="34"/>
      <c r="I325" s="32"/>
      <c r="J325" s="33"/>
      <c r="K325" s="34"/>
      <c r="L325" s="20"/>
    </row>
    <row r="327" spans="1:12">
      <c r="A327" s="572" t="s">
        <v>537</v>
      </c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</row>
    <row r="328" spans="1:12">
      <c r="A328" s="25"/>
      <c r="B328" s="26"/>
      <c r="C328" s="26"/>
      <c r="D328" s="26"/>
      <c r="E328" s="26"/>
      <c r="F328" s="23"/>
      <c r="G328" s="24"/>
      <c r="H328" s="24"/>
      <c r="I328" s="23"/>
      <c r="J328" s="24"/>
      <c r="K328" s="24"/>
      <c r="L328" s="22"/>
    </row>
    <row r="329" spans="1:12">
      <c r="A329" s="573" t="s">
        <v>246</v>
      </c>
      <c r="B329" s="573"/>
      <c r="C329" s="573" t="s">
        <v>251</v>
      </c>
      <c r="D329" s="573" t="s">
        <v>252</v>
      </c>
      <c r="E329" s="573" t="s">
        <v>247</v>
      </c>
      <c r="F329" s="571" t="s">
        <v>253</v>
      </c>
      <c r="G329" s="571"/>
      <c r="H329" s="575"/>
      <c r="I329" s="570" t="s">
        <v>248</v>
      </c>
      <c r="J329" s="571"/>
      <c r="K329" s="571"/>
      <c r="L329" s="571"/>
    </row>
    <row r="330" spans="1:12">
      <c r="A330" s="574"/>
      <c r="B330" s="574"/>
      <c r="C330" s="574"/>
      <c r="D330" s="574"/>
      <c r="E330" s="574"/>
      <c r="F330" s="329" t="s">
        <v>8</v>
      </c>
      <c r="G330" s="48" t="s">
        <v>5</v>
      </c>
      <c r="H330" s="329" t="s">
        <v>4</v>
      </c>
      <c r="I330" s="328" t="s">
        <v>8</v>
      </c>
      <c r="J330" s="48" t="s">
        <v>5</v>
      </c>
      <c r="K330" s="48" t="s">
        <v>4</v>
      </c>
      <c r="L330" s="329" t="s">
        <v>6</v>
      </c>
    </row>
    <row r="331" spans="1:12">
      <c r="A331" s="122">
        <v>1</v>
      </c>
      <c r="B331" s="123" t="s">
        <v>517</v>
      </c>
      <c r="C331" s="124" t="s">
        <v>33</v>
      </c>
      <c r="D331" s="124" t="s">
        <v>531</v>
      </c>
      <c r="E331" s="124" t="s">
        <v>532</v>
      </c>
      <c r="F331" s="122">
        <v>89</v>
      </c>
      <c r="G331" s="125">
        <v>477824.92</v>
      </c>
      <c r="H331" s="126">
        <v>95987</v>
      </c>
      <c r="I331" s="127">
        <v>89</v>
      </c>
      <c r="J331" s="125">
        <v>477824.92</v>
      </c>
      <c r="K331" s="126">
        <v>95987</v>
      </c>
      <c r="L331" s="122">
        <v>7</v>
      </c>
    </row>
    <row r="332" spans="1:12">
      <c r="A332" s="122">
        <v>2</v>
      </c>
      <c r="B332" s="123" t="s">
        <v>519</v>
      </c>
      <c r="C332" s="124" t="s">
        <v>37</v>
      </c>
      <c r="D332" s="124" t="s">
        <v>57</v>
      </c>
      <c r="E332" s="124" t="s">
        <v>139</v>
      </c>
      <c r="F332" s="122">
        <v>107</v>
      </c>
      <c r="G332" s="125">
        <v>357130.71000000101</v>
      </c>
      <c r="H332" s="126">
        <v>58851</v>
      </c>
      <c r="I332" s="127">
        <v>107</v>
      </c>
      <c r="J332" s="125">
        <v>357130.71000000101</v>
      </c>
      <c r="K332" s="126">
        <v>58851</v>
      </c>
      <c r="L332" s="122">
        <v>7</v>
      </c>
    </row>
    <row r="333" spans="1:12">
      <c r="A333" s="122">
        <v>3</v>
      </c>
      <c r="B333" s="123" t="s">
        <v>460</v>
      </c>
      <c r="C333" s="124" t="s">
        <v>37</v>
      </c>
      <c r="D333" s="124" t="s">
        <v>461</v>
      </c>
      <c r="E333" s="124" t="s">
        <v>142</v>
      </c>
      <c r="F333" s="122">
        <v>88</v>
      </c>
      <c r="G333" s="125">
        <v>263476.62</v>
      </c>
      <c r="H333" s="126">
        <v>49202</v>
      </c>
      <c r="I333" s="127">
        <v>197</v>
      </c>
      <c r="J333" s="125">
        <v>1115160.8599999901</v>
      </c>
      <c r="K333" s="128">
        <v>197830</v>
      </c>
      <c r="L333" s="122">
        <v>21</v>
      </c>
    </row>
    <row r="334" spans="1:12">
      <c r="A334" s="122">
        <v>4</v>
      </c>
      <c r="B334" s="123" t="s">
        <v>487</v>
      </c>
      <c r="C334" s="124" t="s">
        <v>37</v>
      </c>
      <c r="D334" s="124" t="s">
        <v>502</v>
      </c>
      <c r="E334" s="124" t="s">
        <v>142</v>
      </c>
      <c r="F334" s="122">
        <v>77</v>
      </c>
      <c r="G334" s="125">
        <v>166342.62</v>
      </c>
      <c r="H334" s="126">
        <v>33477</v>
      </c>
      <c r="I334" s="127">
        <v>150</v>
      </c>
      <c r="J334" s="125">
        <v>351767.10000000102</v>
      </c>
      <c r="K334" s="128">
        <v>71136</v>
      </c>
      <c r="L334" s="122">
        <v>14</v>
      </c>
    </row>
    <row r="335" spans="1:12">
      <c r="A335" s="122">
        <v>5</v>
      </c>
      <c r="B335" s="123" t="s">
        <v>417</v>
      </c>
      <c r="C335" s="124" t="s">
        <v>33</v>
      </c>
      <c r="D335" s="124" t="s">
        <v>433</v>
      </c>
      <c r="E335" s="124" t="s">
        <v>139</v>
      </c>
      <c r="F335" s="122">
        <v>51</v>
      </c>
      <c r="G335" s="125">
        <v>91373.5799999999</v>
      </c>
      <c r="H335" s="126">
        <v>16769</v>
      </c>
      <c r="I335" s="127">
        <v>247</v>
      </c>
      <c r="J335" s="125">
        <v>900535.48999998497</v>
      </c>
      <c r="K335" s="128">
        <v>161973</v>
      </c>
      <c r="L335" s="122">
        <v>35</v>
      </c>
    </row>
    <row r="336" spans="1:12">
      <c r="A336" s="122">
        <v>6</v>
      </c>
      <c r="B336" s="129" t="s">
        <v>385</v>
      </c>
      <c r="C336" s="124" t="s">
        <v>37</v>
      </c>
      <c r="D336" s="66" t="s">
        <v>392</v>
      </c>
      <c r="E336" s="66" t="s">
        <v>139</v>
      </c>
      <c r="F336" s="122">
        <v>33</v>
      </c>
      <c r="G336" s="125">
        <v>81024.319999999803</v>
      </c>
      <c r="H336" s="126">
        <v>14938</v>
      </c>
      <c r="I336" s="127">
        <v>272</v>
      </c>
      <c r="J336" s="130">
        <v>1664607.11</v>
      </c>
      <c r="K336" s="131">
        <v>293779</v>
      </c>
      <c r="L336" s="122">
        <v>49</v>
      </c>
    </row>
    <row r="337" spans="1:12">
      <c r="A337" s="122">
        <v>7</v>
      </c>
      <c r="B337" s="123" t="s">
        <v>520</v>
      </c>
      <c r="C337" s="124" t="s">
        <v>131</v>
      </c>
      <c r="D337" s="124" t="s">
        <v>533</v>
      </c>
      <c r="E337" s="124" t="s">
        <v>534</v>
      </c>
      <c r="F337" s="122">
        <v>36</v>
      </c>
      <c r="G337" s="125">
        <v>79014.379999999801</v>
      </c>
      <c r="H337" s="126">
        <v>14794</v>
      </c>
      <c r="I337" s="127">
        <v>36</v>
      </c>
      <c r="J337" s="125">
        <v>79014.379999999699</v>
      </c>
      <c r="K337" s="128">
        <v>14794</v>
      </c>
      <c r="L337" s="122">
        <v>7</v>
      </c>
    </row>
    <row r="338" spans="1:12">
      <c r="A338" s="122">
        <v>8</v>
      </c>
      <c r="B338" s="123" t="s">
        <v>522</v>
      </c>
      <c r="C338" s="124" t="s">
        <v>30</v>
      </c>
      <c r="D338" s="124" t="s">
        <v>535</v>
      </c>
      <c r="E338" s="124" t="s">
        <v>142</v>
      </c>
      <c r="F338" s="122">
        <v>38</v>
      </c>
      <c r="G338" s="125">
        <v>61338.43</v>
      </c>
      <c r="H338" s="126">
        <v>11439</v>
      </c>
      <c r="I338" s="127">
        <v>39</v>
      </c>
      <c r="J338" s="125">
        <v>61338.43</v>
      </c>
      <c r="K338" s="128">
        <v>11552</v>
      </c>
      <c r="L338" s="122">
        <v>7</v>
      </c>
    </row>
    <row r="339" spans="1:12">
      <c r="A339" s="122">
        <v>9</v>
      </c>
      <c r="B339" s="123" t="s">
        <v>488</v>
      </c>
      <c r="C339" s="124" t="s">
        <v>131</v>
      </c>
      <c r="D339" s="124" t="s">
        <v>503</v>
      </c>
      <c r="E339" s="124" t="s">
        <v>504</v>
      </c>
      <c r="F339" s="122">
        <v>55</v>
      </c>
      <c r="G339" s="125">
        <v>49928.01</v>
      </c>
      <c r="H339" s="126">
        <v>9382</v>
      </c>
      <c r="I339" s="127">
        <v>99</v>
      </c>
      <c r="J339" s="125">
        <v>130991.33</v>
      </c>
      <c r="K339" s="128">
        <v>24697</v>
      </c>
      <c r="L339" s="122">
        <v>14</v>
      </c>
    </row>
    <row r="340" spans="1:12">
      <c r="A340" s="122">
        <v>10</v>
      </c>
      <c r="B340" s="123" t="s">
        <v>490</v>
      </c>
      <c r="C340" s="124" t="s">
        <v>37</v>
      </c>
      <c r="D340" s="124" t="s">
        <v>505</v>
      </c>
      <c r="E340" s="124" t="s">
        <v>506</v>
      </c>
      <c r="F340" s="122">
        <v>48</v>
      </c>
      <c r="G340" s="125">
        <v>44098.59</v>
      </c>
      <c r="H340" s="126">
        <v>8133</v>
      </c>
      <c r="I340" s="127">
        <v>88</v>
      </c>
      <c r="J340" s="125">
        <v>108414.84</v>
      </c>
      <c r="K340" s="128">
        <v>20153</v>
      </c>
      <c r="L340" s="122">
        <v>14</v>
      </c>
    </row>
    <row r="341" spans="1:12">
      <c r="A341" s="122">
        <v>11</v>
      </c>
      <c r="B341" s="129" t="s">
        <v>443</v>
      </c>
      <c r="C341" s="66" t="s">
        <v>37</v>
      </c>
      <c r="D341" s="129" t="s">
        <v>455</v>
      </c>
      <c r="E341" s="129" t="s">
        <v>456</v>
      </c>
      <c r="F341" s="132">
        <v>51</v>
      </c>
      <c r="G341" s="133">
        <v>37756.480000000003</v>
      </c>
      <c r="H341" s="134">
        <v>7907</v>
      </c>
      <c r="I341" s="135">
        <v>195</v>
      </c>
      <c r="J341" s="136">
        <v>340469.89999999898</v>
      </c>
      <c r="K341" s="137">
        <v>68755</v>
      </c>
      <c r="L341" s="132">
        <v>28</v>
      </c>
    </row>
    <row r="342" spans="1:12">
      <c r="A342" s="122">
        <v>12</v>
      </c>
      <c r="B342" s="129" t="s">
        <v>446</v>
      </c>
      <c r="C342" s="66" t="s">
        <v>37</v>
      </c>
      <c r="D342" s="129" t="s">
        <v>458</v>
      </c>
      <c r="E342" s="129" t="s">
        <v>139</v>
      </c>
      <c r="F342" s="132">
        <v>23</v>
      </c>
      <c r="G342" s="133">
        <v>25286.29</v>
      </c>
      <c r="H342" s="134">
        <v>4627</v>
      </c>
      <c r="I342" s="135">
        <v>76</v>
      </c>
      <c r="J342" s="136">
        <v>219842.600000001</v>
      </c>
      <c r="K342" s="137">
        <v>41064</v>
      </c>
      <c r="L342" s="132">
        <v>28</v>
      </c>
    </row>
    <row r="343" spans="1:12">
      <c r="A343" s="122">
        <v>13</v>
      </c>
      <c r="B343" s="123" t="s">
        <v>492</v>
      </c>
      <c r="C343" s="124" t="s">
        <v>37</v>
      </c>
      <c r="D343" s="124" t="s">
        <v>507</v>
      </c>
      <c r="E343" s="124" t="s">
        <v>139</v>
      </c>
      <c r="F343" s="122">
        <v>27</v>
      </c>
      <c r="G343" s="125">
        <v>18301.169999999998</v>
      </c>
      <c r="H343" s="126">
        <v>3377</v>
      </c>
      <c r="I343" s="127">
        <v>47</v>
      </c>
      <c r="J343" s="125">
        <v>59256.6</v>
      </c>
      <c r="K343" s="128">
        <v>10933</v>
      </c>
      <c r="L343" s="122">
        <v>14</v>
      </c>
    </row>
    <row r="344" spans="1:12">
      <c r="A344" s="122">
        <v>14</v>
      </c>
      <c r="B344" s="123" t="s">
        <v>229</v>
      </c>
      <c r="C344" s="124" t="s">
        <v>33</v>
      </c>
      <c r="D344" s="124" t="s">
        <v>265</v>
      </c>
      <c r="E344" s="124" t="s">
        <v>142</v>
      </c>
      <c r="F344" s="122">
        <v>13</v>
      </c>
      <c r="G344" s="125">
        <v>14960.16</v>
      </c>
      <c r="H344" s="126">
        <v>2595</v>
      </c>
      <c r="I344" s="127">
        <v>189</v>
      </c>
      <c r="J344" s="125">
        <v>647282.55000000505</v>
      </c>
      <c r="K344" s="128">
        <v>119089</v>
      </c>
      <c r="L344" s="122">
        <v>84</v>
      </c>
    </row>
    <row r="345" spans="1:12">
      <c r="A345" s="122">
        <v>15</v>
      </c>
      <c r="B345" s="123" t="s">
        <v>329</v>
      </c>
      <c r="C345" s="124" t="s">
        <v>33</v>
      </c>
      <c r="D345" s="124" t="s">
        <v>343</v>
      </c>
      <c r="E345" s="124" t="s">
        <v>140</v>
      </c>
      <c r="F345" s="122">
        <v>17</v>
      </c>
      <c r="G345" s="125">
        <v>12751.96</v>
      </c>
      <c r="H345" s="126">
        <v>2264</v>
      </c>
      <c r="I345" s="127">
        <v>244</v>
      </c>
      <c r="J345" s="125">
        <v>725622.64999998896</v>
      </c>
      <c r="K345" s="128">
        <v>134925</v>
      </c>
      <c r="L345" s="122">
        <v>63</v>
      </c>
    </row>
    <row r="346" spans="1:12">
      <c r="A346" s="122">
        <v>16</v>
      </c>
      <c r="B346" s="123" t="s">
        <v>347</v>
      </c>
      <c r="C346" s="124" t="s">
        <v>37</v>
      </c>
      <c r="D346" s="124" t="s">
        <v>348</v>
      </c>
      <c r="E346" s="124" t="s">
        <v>139</v>
      </c>
      <c r="F346" s="122">
        <v>10</v>
      </c>
      <c r="G346" s="125">
        <v>9803.99</v>
      </c>
      <c r="H346" s="126">
        <v>1803</v>
      </c>
      <c r="I346" s="127">
        <v>301</v>
      </c>
      <c r="J346" s="125">
        <v>2358506.93000003</v>
      </c>
      <c r="K346" s="128">
        <v>428299</v>
      </c>
      <c r="L346" s="122">
        <v>56</v>
      </c>
    </row>
    <row r="347" spans="1:12">
      <c r="A347" s="122">
        <v>17</v>
      </c>
      <c r="B347" s="123" t="s">
        <v>495</v>
      </c>
      <c r="C347" s="124" t="s">
        <v>511</v>
      </c>
      <c r="D347" s="124" t="s">
        <v>512</v>
      </c>
      <c r="E347" s="124" t="s">
        <v>513</v>
      </c>
      <c r="F347" s="122">
        <v>7</v>
      </c>
      <c r="G347" s="125">
        <v>9491.06</v>
      </c>
      <c r="H347" s="126">
        <v>1773</v>
      </c>
      <c r="I347" s="127">
        <v>12</v>
      </c>
      <c r="J347" s="125">
        <v>17807.759999999998</v>
      </c>
      <c r="K347" s="128">
        <v>3714</v>
      </c>
      <c r="L347" s="122">
        <v>14</v>
      </c>
    </row>
    <row r="348" spans="1:12">
      <c r="A348" s="122">
        <v>18</v>
      </c>
      <c r="B348" s="123" t="s">
        <v>493</v>
      </c>
      <c r="C348" s="124" t="s">
        <v>37</v>
      </c>
      <c r="D348" s="124" t="s">
        <v>508</v>
      </c>
      <c r="E348" s="124" t="s">
        <v>139</v>
      </c>
      <c r="F348" s="122">
        <v>19</v>
      </c>
      <c r="G348" s="125">
        <v>8972.8899999999903</v>
      </c>
      <c r="H348" s="126">
        <v>1723</v>
      </c>
      <c r="I348" s="127">
        <v>35</v>
      </c>
      <c r="J348" s="125">
        <v>28301.81</v>
      </c>
      <c r="K348" s="128">
        <v>5556</v>
      </c>
      <c r="L348" s="122">
        <v>14</v>
      </c>
    </row>
    <row r="349" spans="1:12">
      <c r="A349" s="122">
        <v>19</v>
      </c>
      <c r="B349" s="123" t="s">
        <v>494</v>
      </c>
      <c r="C349" s="124" t="s">
        <v>509</v>
      </c>
      <c r="D349" s="124" t="s">
        <v>510</v>
      </c>
      <c r="E349" s="124" t="s">
        <v>141</v>
      </c>
      <c r="F349" s="122">
        <v>10</v>
      </c>
      <c r="G349" s="125">
        <v>5842.41</v>
      </c>
      <c r="H349" s="126">
        <v>1034</v>
      </c>
      <c r="I349" s="127">
        <v>16</v>
      </c>
      <c r="J349" s="125">
        <v>16697.23</v>
      </c>
      <c r="K349" s="128">
        <v>3012</v>
      </c>
      <c r="L349" s="122">
        <v>14</v>
      </c>
    </row>
    <row r="350" spans="1:12">
      <c r="A350" s="122">
        <v>20</v>
      </c>
      <c r="B350" s="123" t="s">
        <v>523</v>
      </c>
      <c r="C350" s="124" t="s">
        <v>126</v>
      </c>
      <c r="D350" s="124" t="s">
        <v>536</v>
      </c>
      <c r="E350" s="124" t="s">
        <v>143</v>
      </c>
      <c r="F350" s="122">
        <v>7</v>
      </c>
      <c r="G350" s="125">
        <v>5657.58</v>
      </c>
      <c r="H350" s="126">
        <v>1212</v>
      </c>
      <c r="I350" s="127">
        <v>7</v>
      </c>
      <c r="J350" s="125">
        <v>5657.58</v>
      </c>
      <c r="K350" s="128">
        <v>1212</v>
      </c>
      <c r="L350" s="122">
        <v>7</v>
      </c>
    </row>
    <row r="351" spans="1:12">
      <c r="A351" s="146"/>
      <c r="B351" s="143"/>
      <c r="C351" s="227"/>
      <c r="D351" s="227"/>
      <c r="E351" s="227"/>
      <c r="F351" s="146"/>
      <c r="G351" s="145"/>
      <c r="H351" s="29"/>
      <c r="I351" s="146"/>
      <c r="J351" s="145"/>
      <c r="K351" s="144"/>
      <c r="L351" s="50"/>
    </row>
    <row r="352" spans="1:12">
      <c r="A352" s="29" t="s">
        <v>7</v>
      </c>
      <c r="B352" s="31"/>
      <c r="C352" s="227"/>
      <c r="D352" s="227"/>
      <c r="E352" s="31"/>
      <c r="F352" s="32"/>
      <c r="G352" s="33"/>
      <c r="H352" s="34"/>
      <c r="I352" s="32"/>
      <c r="J352" s="33"/>
      <c r="K352" s="34"/>
      <c r="L352" s="20"/>
    </row>
    <row r="354" spans="1:12">
      <c r="A354" s="572" t="s">
        <v>564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</row>
    <row r="355" spans="1:12">
      <c r="A355" s="25"/>
      <c r="B355" s="26"/>
      <c r="C355" s="26"/>
      <c r="D355" s="26"/>
      <c r="E355" s="26"/>
      <c r="F355" s="23"/>
      <c r="G355" s="24"/>
      <c r="H355" s="24"/>
      <c r="I355" s="23"/>
      <c r="J355" s="24"/>
      <c r="K355" s="24"/>
      <c r="L355" s="22"/>
    </row>
    <row r="356" spans="1:12">
      <c r="A356" s="573" t="s">
        <v>246</v>
      </c>
      <c r="B356" s="573"/>
      <c r="C356" s="573" t="s">
        <v>251</v>
      </c>
      <c r="D356" s="573" t="s">
        <v>252</v>
      </c>
      <c r="E356" s="573" t="s">
        <v>247</v>
      </c>
      <c r="F356" s="571" t="s">
        <v>253</v>
      </c>
      <c r="G356" s="571"/>
      <c r="H356" s="575"/>
      <c r="I356" s="570" t="s">
        <v>248</v>
      </c>
      <c r="J356" s="571"/>
      <c r="K356" s="571"/>
      <c r="L356" s="571"/>
    </row>
    <row r="357" spans="1:12">
      <c r="A357" s="574"/>
      <c r="B357" s="574"/>
      <c r="C357" s="574"/>
      <c r="D357" s="574"/>
      <c r="E357" s="574"/>
      <c r="F357" s="334" t="s">
        <v>8</v>
      </c>
      <c r="G357" s="48" t="s">
        <v>5</v>
      </c>
      <c r="H357" s="334" t="s">
        <v>4</v>
      </c>
      <c r="I357" s="333" t="s">
        <v>8</v>
      </c>
      <c r="J357" s="48" t="s">
        <v>5</v>
      </c>
      <c r="K357" s="48" t="s">
        <v>4</v>
      </c>
      <c r="L357" s="334" t="s">
        <v>6</v>
      </c>
    </row>
    <row r="358" spans="1:12">
      <c r="A358" s="122">
        <v>1</v>
      </c>
      <c r="B358" s="123" t="s">
        <v>517</v>
      </c>
      <c r="C358" s="124" t="s">
        <v>33</v>
      </c>
      <c r="D358" s="124" t="s">
        <v>531</v>
      </c>
      <c r="E358" s="124" t="s">
        <v>532</v>
      </c>
      <c r="F358" s="122">
        <v>79</v>
      </c>
      <c r="G358" s="125">
        <v>280682.46000000002</v>
      </c>
      <c r="H358" s="126">
        <v>56218</v>
      </c>
      <c r="I358" s="127">
        <v>116</v>
      </c>
      <c r="J358" s="125">
        <v>774927.42999999702</v>
      </c>
      <c r="K358" s="126">
        <v>155177</v>
      </c>
      <c r="L358" s="122">
        <v>14</v>
      </c>
    </row>
    <row r="359" spans="1:12">
      <c r="A359" s="122">
        <v>2</v>
      </c>
      <c r="B359" s="123" t="s">
        <v>540</v>
      </c>
      <c r="C359" s="124" t="s">
        <v>37</v>
      </c>
      <c r="D359" s="124" t="s">
        <v>554</v>
      </c>
      <c r="E359" s="124" t="s">
        <v>555</v>
      </c>
      <c r="F359" s="122">
        <v>85</v>
      </c>
      <c r="G359" s="125">
        <v>173581.4</v>
      </c>
      <c r="H359" s="126">
        <v>29264</v>
      </c>
      <c r="I359" s="127">
        <v>85</v>
      </c>
      <c r="J359" s="125">
        <v>173581.4</v>
      </c>
      <c r="K359" s="126">
        <v>29264</v>
      </c>
      <c r="L359" s="122">
        <v>7</v>
      </c>
    </row>
    <row r="360" spans="1:12">
      <c r="A360" s="122">
        <v>3</v>
      </c>
      <c r="B360" s="123" t="s">
        <v>519</v>
      </c>
      <c r="C360" s="124" t="s">
        <v>37</v>
      </c>
      <c r="D360" s="124" t="s">
        <v>57</v>
      </c>
      <c r="E360" s="124" t="s">
        <v>139</v>
      </c>
      <c r="F360" s="122">
        <v>87</v>
      </c>
      <c r="G360" s="125">
        <v>151797.34000000099</v>
      </c>
      <c r="H360" s="126">
        <v>27975</v>
      </c>
      <c r="I360" s="127">
        <v>175</v>
      </c>
      <c r="J360" s="125">
        <v>517939.50000000099</v>
      </c>
      <c r="K360" s="128">
        <v>88451</v>
      </c>
      <c r="L360" s="122">
        <v>14</v>
      </c>
    </row>
    <row r="361" spans="1:12">
      <c r="A361" s="122">
        <v>4</v>
      </c>
      <c r="B361" s="123" t="s">
        <v>460</v>
      </c>
      <c r="C361" s="124" t="s">
        <v>37</v>
      </c>
      <c r="D361" s="124" t="s">
        <v>461</v>
      </c>
      <c r="E361" s="124" t="s">
        <v>142</v>
      </c>
      <c r="F361" s="122">
        <v>74</v>
      </c>
      <c r="G361" s="125">
        <v>142194.9</v>
      </c>
      <c r="H361" s="126">
        <v>26353</v>
      </c>
      <c r="I361" s="127">
        <v>233</v>
      </c>
      <c r="J361" s="125">
        <v>1269738.80999999</v>
      </c>
      <c r="K361" s="128">
        <v>226337</v>
      </c>
      <c r="L361" s="122">
        <v>28</v>
      </c>
    </row>
    <row r="362" spans="1:12">
      <c r="A362" s="122">
        <v>5</v>
      </c>
      <c r="B362" s="123" t="s">
        <v>487</v>
      </c>
      <c r="C362" s="124" t="s">
        <v>37</v>
      </c>
      <c r="D362" s="124" t="s">
        <v>502</v>
      </c>
      <c r="E362" s="124" t="s">
        <v>142</v>
      </c>
      <c r="F362" s="122">
        <v>75</v>
      </c>
      <c r="G362" s="125">
        <v>87625.940000000104</v>
      </c>
      <c r="H362" s="126">
        <v>17791</v>
      </c>
      <c r="I362" s="127">
        <v>180</v>
      </c>
      <c r="J362" s="125">
        <v>449957.14</v>
      </c>
      <c r="K362" s="128">
        <v>91009</v>
      </c>
      <c r="L362" s="122">
        <v>21</v>
      </c>
    </row>
    <row r="363" spans="1:12">
      <c r="A363" s="122">
        <v>6</v>
      </c>
      <c r="B363" s="129" t="s">
        <v>542</v>
      </c>
      <c r="C363" s="124" t="s">
        <v>37</v>
      </c>
      <c r="D363" s="66" t="s">
        <v>556</v>
      </c>
      <c r="E363" s="66" t="s">
        <v>143</v>
      </c>
      <c r="F363" s="122">
        <v>24</v>
      </c>
      <c r="G363" s="125">
        <v>73956.969999999899</v>
      </c>
      <c r="H363" s="126">
        <v>13636</v>
      </c>
      <c r="I363" s="127">
        <v>24</v>
      </c>
      <c r="J363" s="130">
        <v>73956.969999999899</v>
      </c>
      <c r="K363" s="131">
        <v>13636</v>
      </c>
      <c r="L363" s="122">
        <v>7</v>
      </c>
    </row>
    <row r="364" spans="1:12">
      <c r="A364" s="122">
        <v>7</v>
      </c>
      <c r="B364" s="123" t="s">
        <v>543</v>
      </c>
      <c r="C364" s="124" t="s">
        <v>131</v>
      </c>
      <c r="D364" s="124" t="s">
        <v>557</v>
      </c>
      <c r="E364" s="124" t="s">
        <v>534</v>
      </c>
      <c r="F364" s="122">
        <v>40</v>
      </c>
      <c r="G364" s="125">
        <v>48722.119999999901</v>
      </c>
      <c r="H364" s="126">
        <v>9122</v>
      </c>
      <c r="I364" s="127">
        <v>40</v>
      </c>
      <c r="J364" s="125">
        <v>48722.119999999799</v>
      </c>
      <c r="K364" s="128">
        <v>9122</v>
      </c>
      <c r="L364" s="122">
        <v>7</v>
      </c>
    </row>
    <row r="365" spans="1:12">
      <c r="A365" s="122">
        <v>8</v>
      </c>
      <c r="B365" s="123" t="s">
        <v>417</v>
      </c>
      <c r="C365" s="124" t="s">
        <v>33</v>
      </c>
      <c r="D365" s="124" t="s">
        <v>433</v>
      </c>
      <c r="E365" s="124" t="s">
        <v>139</v>
      </c>
      <c r="F365" s="122">
        <v>30</v>
      </c>
      <c r="G365" s="125">
        <v>44599.45</v>
      </c>
      <c r="H365" s="126">
        <v>8246</v>
      </c>
      <c r="I365" s="127">
        <v>257</v>
      </c>
      <c r="J365" s="125">
        <v>950083.63999998197</v>
      </c>
      <c r="K365" s="128">
        <v>171157</v>
      </c>
      <c r="L365" s="122">
        <v>42</v>
      </c>
    </row>
    <row r="366" spans="1:12">
      <c r="A366" s="122">
        <v>9</v>
      </c>
      <c r="B366" s="123" t="s">
        <v>520</v>
      </c>
      <c r="C366" s="124" t="s">
        <v>131</v>
      </c>
      <c r="D366" s="124" t="s">
        <v>533</v>
      </c>
      <c r="E366" s="124" t="s">
        <v>534</v>
      </c>
      <c r="F366" s="122">
        <v>32</v>
      </c>
      <c r="G366" s="125">
        <v>35155.109999999899</v>
      </c>
      <c r="H366" s="126">
        <v>6593</v>
      </c>
      <c r="I366" s="127">
        <v>57</v>
      </c>
      <c r="J366" s="125">
        <v>115007.29</v>
      </c>
      <c r="K366" s="128">
        <v>21536</v>
      </c>
      <c r="L366" s="122">
        <v>14</v>
      </c>
    </row>
    <row r="367" spans="1:12">
      <c r="A367" s="122">
        <v>10</v>
      </c>
      <c r="B367" s="123" t="s">
        <v>385</v>
      </c>
      <c r="C367" s="124" t="s">
        <v>37</v>
      </c>
      <c r="D367" s="124" t="s">
        <v>392</v>
      </c>
      <c r="E367" s="124" t="s">
        <v>139</v>
      </c>
      <c r="F367" s="122">
        <v>22</v>
      </c>
      <c r="G367" s="125">
        <v>32440.67</v>
      </c>
      <c r="H367" s="126">
        <v>5948</v>
      </c>
      <c r="I367" s="127">
        <v>282</v>
      </c>
      <c r="J367" s="125">
        <v>1701375.78</v>
      </c>
      <c r="K367" s="128">
        <v>300450</v>
      </c>
      <c r="L367" s="122">
        <v>56</v>
      </c>
    </row>
    <row r="368" spans="1:12">
      <c r="A368" s="122">
        <v>11</v>
      </c>
      <c r="B368" s="129" t="s">
        <v>522</v>
      </c>
      <c r="C368" s="66" t="s">
        <v>30</v>
      </c>
      <c r="D368" s="129" t="s">
        <v>535</v>
      </c>
      <c r="E368" s="129" t="s">
        <v>142</v>
      </c>
      <c r="F368" s="132">
        <v>36</v>
      </c>
      <c r="G368" s="133">
        <v>25596.560000000001</v>
      </c>
      <c r="H368" s="134">
        <v>4724</v>
      </c>
      <c r="I368" s="135">
        <v>67</v>
      </c>
      <c r="J368" s="136">
        <v>87589.789999999804</v>
      </c>
      <c r="K368" s="137">
        <v>16387</v>
      </c>
      <c r="L368" s="132">
        <v>14</v>
      </c>
    </row>
    <row r="369" spans="1:12">
      <c r="A369" s="122">
        <v>12</v>
      </c>
      <c r="B369" s="129" t="s">
        <v>488</v>
      </c>
      <c r="C369" s="66" t="s">
        <v>131</v>
      </c>
      <c r="D369" s="129" t="s">
        <v>503</v>
      </c>
      <c r="E369" s="129" t="s">
        <v>504</v>
      </c>
      <c r="F369" s="132">
        <v>25</v>
      </c>
      <c r="G369" s="133">
        <v>15229.42</v>
      </c>
      <c r="H369" s="134">
        <v>2881</v>
      </c>
      <c r="I369" s="135">
        <v>116</v>
      </c>
      <c r="J369" s="136">
        <v>149186.15</v>
      </c>
      <c r="K369" s="137">
        <v>28084</v>
      </c>
      <c r="L369" s="132">
        <v>21</v>
      </c>
    </row>
    <row r="370" spans="1:12">
      <c r="A370" s="122">
        <v>13</v>
      </c>
      <c r="B370" s="123" t="s">
        <v>446</v>
      </c>
      <c r="C370" s="124" t="s">
        <v>37</v>
      </c>
      <c r="D370" s="124" t="s">
        <v>458</v>
      </c>
      <c r="E370" s="124" t="s">
        <v>139</v>
      </c>
      <c r="F370" s="122">
        <v>17</v>
      </c>
      <c r="G370" s="125">
        <v>12723.03</v>
      </c>
      <c r="H370" s="126">
        <v>2312</v>
      </c>
      <c r="I370" s="127">
        <v>88</v>
      </c>
      <c r="J370" s="125">
        <v>234770.53000000099</v>
      </c>
      <c r="K370" s="128">
        <v>43797</v>
      </c>
      <c r="L370" s="122">
        <v>35</v>
      </c>
    </row>
    <row r="371" spans="1:12">
      <c r="A371" s="122">
        <v>14</v>
      </c>
      <c r="B371" s="123" t="s">
        <v>443</v>
      </c>
      <c r="C371" s="124" t="s">
        <v>37</v>
      </c>
      <c r="D371" s="124" t="s">
        <v>455</v>
      </c>
      <c r="E371" s="124" t="s">
        <v>456</v>
      </c>
      <c r="F371" s="122">
        <v>30</v>
      </c>
      <c r="G371" s="125">
        <v>11866.51</v>
      </c>
      <c r="H371" s="126">
        <v>2568</v>
      </c>
      <c r="I371" s="127">
        <v>207</v>
      </c>
      <c r="J371" s="125">
        <v>358138.159999998</v>
      </c>
      <c r="K371" s="128">
        <v>72511</v>
      </c>
      <c r="L371" s="122">
        <v>35</v>
      </c>
    </row>
    <row r="372" spans="1:12">
      <c r="A372" s="122">
        <v>15</v>
      </c>
      <c r="B372" s="123" t="s">
        <v>544</v>
      </c>
      <c r="C372" s="124" t="s">
        <v>32</v>
      </c>
      <c r="D372" s="124" t="s">
        <v>558</v>
      </c>
      <c r="E372" s="124" t="s">
        <v>559</v>
      </c>
      <c r="F372" s="122">
        <v>12</v>
      </c>
      <c r="G372" s="125">
        <v>11845.25</v>
      </c>
      <c r="H372" s="126">
        <v>2204</v>
      </c>
      <c r="I372" s="127">
        <v>13</v>
      </c>
      <c r="J372" s="125">
        <v>11861.25</v>
      </c>
      <c r="K372" s="128">
        <v>2208</v>
      </c>
      <c r="L372" s="122">
        <v>8</v>
      </c>
    </row>
    <row r="373" spans="1:12">
      <c r="A373" s="122">
        <v>16</v>
      </c>
      <c r="B373" s="123" t="s">
        <v>490</v>
      </c>
      <c r="C373" s="124" t="s">
        <v>37</v>
      </c>
      <c r="D373" s="124" t="s">
        <v>505</v>
      </c>
      <c r="E373" s="124" t="s">
        <v>506</v>
      </c>
      <c r="F373" s="122">
        <v>28</v>
      </c>
      <c r="G373" s="125">
        <v>11757.4</v>
      </c>
      <c r="H373" s="126">
        <v>2197</v>
      </c>
      <c r="I373" s="127">
        <v>99</v>
      </c>
      <c r="J373" s="125">
        <v>123130.89</v>
      </c>
      <c r="K373" s="128">
        <v>22855</v>
      </c>
      <c r="L373" s="122">
        <v>21</v>
      </c>
    </row>
    <row r="374" spans="1:12">
      <c r="A374" s="122">
        <v>17</v>
      </c>
      <c r="B374" s="123" t="s">
        <v>545</v>
      </c>
      <c r="C374" s="124" t="s">
        <v>37</v>
      </c>
      <c r="D374" s="124" t="s">
        <v>560</v>
      </c>
      <c r="E374" s="124" t="s">
        <v>561</v>
      </c>
      <c r="F374" s="122">
        <v>13</v>
      </c>
      <c r="G374" s="125">
        <v>9395.0300000000097</v>
      </c>
      <c r="H374" s="126">
        <v>1796</v>
      </c>
      <c r="I374" s="127">
        <v>13</v>
      </c>
      <c r="J374" s="125">
        <v>9395.0300000000007</v>
      </c>
      <c r="K374" s="128">
        <v>1796</v>
      </c>
      <c r="L374" s="122">
        <v>7</v>
      </c>
    </row>
    <row r="375" spans="1:12">
      <c r="A375" s="122">
        <v>18</v>
      </c>
      <c r="B375" s="123" t="s">
        <v>369</v>
      </c>
      <c r="C375" s="124" t="s">
        <v>30</v>
      </c>
      <c r="D375" s="124" t="s">
        <v>562</v>
      </c>
      <c r="E375" s="124" t="s">
        <v>563</v>
      </c>
      <c r="F375" s="122">
        <v>10</v>
      </c>
      <c r="G375" s="125">
        <v>7917.4</v>
      </c>
      <c r="H375" s="126">
        <v>1561</v>
      </c>
      <c r="I375" s="127">
        <v>10</v>
      </c>
      <c r="J375" s="125">
        <v>8200.8999999999905</v>
      </c>
      <c r="K375" s="128">
        <v>1629</v>
      </c>
      <c r="L375" s="122">
        <v>7</v>
      </c>
    </row>
    <row r="376" spans="1:12">
      <c r="A376" s="122">
        <v>19</v>
      </c>
      <c r="B376" s="123" t="s">
        <v>229</v>
      </c>
      <c r="C376" s="124" t="s">
        <v>33</v>
      </c>
      <c r="D376" s="124" t="s">
        <v>265</v>
      </c>
      <c r="E376" s="124" t="s">
        <v>142</v>
      </c>
      <c r="F376" s="122">
        <v>11</v>
      </c>
      <c r="G376" s="125">
        <v>7464.62</v>
      </c>
      <c r="H376" s="126">
        <v>1359</v>
      </c>
      <c r="I376" s="127">
        <v>194</v>
      </c>
      <c r="J376" s="125">
        <v>656234.82000000402</v>
      </c>
      <c r="K376" s="128">
        <v>120739</v>
      </c>
      <c r="L376" s="122">
        <v>91</v>
      </c>
    </row>
    <row r="377" spans="1:12">
      <c r="A377" s="122">
        <v>20</v>
      </c>
      <c r="B377" s="123" t="s">
        <v>329</v>
      </c>
      <c r="C377" s="124" t="s">
        <v>33</v>
      </c>
      <c r="D377" s="124" t="s">
        <v>343</v>
      </c>
      <c r="E377" s="124" t="s">
        <v>140</v>
      </c>
      <c r="F377" s="122">
        <v>5</v>
      </c>
      <c r="G377" s="125">
        <v>4684.54</v>
      </c>
      <c r="H377" s="126">
        <v>830</v>
      </c>
      <c r="I377" s="127">
        <v>248</v>
      </c>
      <c r="J377" s="125">
        <v>733508.33999998798</v>
      </c>
      <c r="K377" s="128">
        <v>136375</v>
      </c>
      <c r="L377" s="122">
        <v>70</v>
      </c>
    </row>
    <row r="378" spans="1:12">
      <c r="A378" s="146"/>
      <c r="B378" s="143"/>
      <c r="C378" s="227"/>
      <c r="D378" s="227"/>
      <c r="E378" s="227"/>
      <c r="F378" s="146"/>
      <c r="G378" s="145"/>
      <c r="H378" s="29"/>
      <c r="I378" s="146"/>
      <c r="J378" s="145"/>
      <c r="K378" s="144"/>
      <c r="L378" s="50"/>
    </row>
    <row r="379" spans="1:12">
      <c r="A379" s="29" t="s">
        <v>7</v>
      </c>
      <c r="B379" s="31"/>
      <c r="C379" s="227"/>
      <c r="D379" s="227"/>
      <c r="E379" s="31"/>
      <c r="F379" s="32"/>
      <c r="G379" s="33"/>
      <c r="H379" s="34"/>
      <c r="I379" s="32"/>
      <c r="J379" s="33"/>
      <c r="K379" s="34"/>
      <c r="L379" s="20"/>
    </row>
    <row r="381" spans="1:12">
      <c r="A381" s="572" t="s">
        <v>587</v>
      </c>
      <c r="B381" s="572"/>
      <c r="C381" s="572"/>
      <c r="D381" s="572"/>
      <c r="E381" s="572"/>
      <c r="F381" s="572"/>
      <c r="G381" s="572"/>
      <c r="H381" s="572"/>
      <c r="I381" s="572"/>
      <c r="J381" s="572"/>
      <c r="K381" s="572"/>
      <c r="L381" s="572"/>
    </row>
    <row r="382" spans="1:12">
      <c r="A382" s="25"/>
      <c r="B382" s="26"/>
      <c r="C382" s="26"/>
      <c r="D382" s="26"/>
      <c r="E382" s="26"/>
      <c r="F382" s="23"/>
      <c r="G382" s="24"/>
      <c r="H382" s="24"/>
      <c r="I382" s="23"/>
      <c r="J382" s="24"/>
      <c r="K382" s="24"/>
      <c r="L382" s="22"/>
    </row>
    <row r="383" spans="1:12">
      <c r="A383" s="573" t="s">
        <v>246</v>
      </c>
      <c r="B383" s="573"/>
      <c r="C383" s="573" t="s">
        <v>251</v>
      </c>
      <c r="D383" s="573" t="s">
        <v>252</v>
      </c>
      <c r="E383" s="573" t="s">
        <v>247</v>
      </c>
      <c r="F383" s="571" t="s">
        <v>253</v>
      </c>
      <c r="G383" s="571"/>
      <c r="H383" s="575"/>
      <c r="I383" s="570" t="s">
        <v>248</v>
      </c>
      <c r="J383" s="571"/>
      <c r="K383" s="571"/>
      <c r="L383" s="571"/>
    </row>
    <row r="384" spans="1:12">
      <c r="A384" s="574"/>
      <c r="B384" s="574"/>
      <c r="C384" s="574"/>
      <c r="D384" s="574"/>
      <c r="E384" s="574"/>
      <c r="F384" s="339" t="s">
        <v>8</v>
      </c>
      <c r="G384" s="48" t="s">
        <v>5</v>
      </c>
      <c r="H384" s="339" t="s">
        <v>4</v>
      </c>
      <c r="I384" s="338" t="s">
        <v>8</v>
      </c>
      <c r="J384" s="48" t="s">
        <v>5</v>
      </c>
      <c r="K384" s="48" t="s">
        <v>4</v>
      </c>
      <c r="L384" s="339" t="s">
        <v>6</v>
      </c>
    </row>
    <row r="385" spans="1:12">
      <c r="A385" s="122">
        <v>1</v>
      </c>
      <c r="B385" s="123" t="s">
        <v>567</v>
      </c>
      <c r="C385" s="124" t="s">
        <v>37</v>
      </c>
      <c r="D385" s="124" t="s">
        <v>577</v>
      </c>
      <c r="E385" s="124" t="s">
        <v>139</v>
      </c>
      <c r="F385" s="122">
        <v>81</v>
      </c>
      <c r="G385" s="125">
        <v>240514.71000000101</v>
      </c>
      <c r="H385" s="126">
        <v>41901</v>
      </c>
      <c r="I385" s="127">
        <v>81</v>
      </c>
      <c r="J385" s="125">
        <v>240514.71000000101</v>
      </c>
      <c r="K385" s="126">
        <v>41901</v>
      </c>
      <c r="L385" s="122">
        <v>7</v>
      </c>
    </row>
    <row r="386" spans="1:12">
      <c r="A386" s="122">
        <v>2</v>
      </c>
      <c r="B386" s="123" t="s">
        <v>517</v>
      </c>
      <c r="C386" s="124" t="s">
        <v>33</v>
      </c>
      <c r="D386" s="124" t="s">
        <v>531</v>
      </c>
      <c r="E386" s="124" t="s">
        <v>504</v>
      </c>
      <c r="F386" s="122">
        <v>74</v>
      </c>
      <c r="G386" s="125">
        <v>104095.28</v>
      </c>
      <c r="H386" s="126">
        <v>20661</v>
      </c>
      <c r="I386" s="127">
        <v>134</v>
      </c>
      <c r="J386" s="125">
        <v>908064.20999998995</v>
      </c>
      <c r="K386" s="126">
        <v>181191</v>
      </c>
      <c r="L386" s="122">
        <v>21</v>
      </c>
    </row>
    <row r="387" spans="1:12">
      <c r="A387" s="122">
        <v>3</v>
      </c>
      <c r="B387" s="123" t="s">
        <v>568</v>
      </c>
      <c r="C387" s="124" t="s">
        <v>37</v>
      </c>
      <c r="D387" s="124" t="s">
        <v>578</v>
      </c>
      <c r="E387" s="124" t="s">
        <v>504</v>
      </c>
      <c r="F387" s="122">
        <v>39</v>
      </c>
      <c r="G387" s="125">
        <v>86435.589999999793</v>
      </c>
      <c r="H387" s="126">
        <v>15925</v>
      </c>
      <c r="I387" s="127">
        <v>39</v>
      </c>
      <c r="J387" s="125">
        <v>86435.589999999793</v>
      </c>
      <c r="K387" s="128">
        <v>15925</v>
      </c>
      <c r="L387" s="122">
        <v>7</v>
      </c>
    </row>
    <row r="388" spans="1:12">
      <c r="A388" s="122">
        <v>4</v>
      </c>
      <c r="B388" s="123" t="s">
        <v>519</v>
      </c>
      <c r="C388" s="124" t="s">
        <v>37</v>
      </c>
      <c r="D388" s="124" t="s">
        <v>57</v>
      </c>
      <c r="E388" s="124" t="s">
        <v>139</v>
      </c>
      <c r="F388" s="122">
        <v>74</v>
      </c>
      <c r="G388" s="125">
        <v>63389.379999999903</v>
      </c>
      <c r="H388" s="126">
        <v>11708</v>
      </c>
      <c r="I388" s="127">
        <v>221</v>
      </c>
      <c r="J388" s="125">
        <v>594171.67999999598</v>
      </c>
      <c r="K388" s="128">
        <v>102424</v>
      </c>
      <c r="L388" s="122">
        <v>21</v>
      </c>
    </row>
    <row r="389" spans="1:12">
      <c r="A389" s="122">
        <v>5</v>
      </c>
      <c r="B389" s="123" t="s">
        <v>460</v>
      </c>
      <c r="C389" s="124" t="s">
        <v>37</v>
      </c>
      <c r="D389" s="124" t="s">
        <v>461</v>
      </c>
      <c r="E389" s="124" t="s">
        <v>142</v>
      </c>
      <c r="F389" s="122">
        <v>59</v>
      </c>
      <c r="G389" s="125">
        <v>56422.889999999803</v>
      </c>
      <c r="H389" s="126">
        <v>10335</v>
      </c>
      <c r="I389" s="127">
        <v>259</v>
      </c>
      <c r="J389" s="125">
        <v>1336629.99999999</v>
      </c>
      <c r="K389" s="128">
        <v>238716</v>
      </c>
      <c r="L389" s="122">
        <v>35</v>
      </c>
    </row>
    <row r="390" spans="1:12" ht="24">
      <c r="A390" s="122">
        <v>6</v>
      </c>
      <c r="B390" s="129" t="s">
        <v>569</v>
      </c>
      <c r="C390" s="124" t="s">
        <v>579</v>
      </c>
      <c r="D390" s="66" t="s">
        <v>580</v>
      </c>
      <c r="E390" s="66" t="s">
        <v>141</v>
      </c>
      <c r="F390" s="122">
        <v>32</v>
      </c>
      <c r="G390" s="125">
        <v>53151.139999999898</v>
      </c>
      <c r="H390" s="126">
        <v>9892</v>
      </c>
      <c r="I390" s="127">
        <v>33</v>
      </c>
      <c r="J390" s="130">
        <v>53151.139999999898</v>
      </c>
      <c r="K390" s="131">
        <v>10504</v>
      </c>
      <c r="L390" s="122">
        <v>7</v>
      </c>
    </row>
    <row r="391" spans="1:12">
      <c r="A391" s="122">
        <v>7</v>
      </c>
      <c r="B391" s="123" t="s">
        <v>540</v>
      </c>
      <c r="C391" s="124" t="s">
        <v>37</v>
      </c>
      <c r="D391" s="124" t="s">
        <v>554</v>
      </c>
      <c r="E391" s="124" t="s">
        <v>555</v>
      </c>
      <c r="F391" s="122">
        <v>76</v>
      </c>
      <c r="G391" s="125">
        <v>47075.43</v>
      </c>
      <c r="H391" s="126">
        <v>8667</v>
      </c>
      <c r="I391" s="127">
        <v>158</v>
      </c>
      <c r="J391" s="125">
        <v>230430.68000000101</v>
      </c>
      <c r="K391" s="128">
        <v>39627</v>
      </c>
      <c r="L391" s="122">
        <v>14</v>
      </c>
    </row>
    <row r="392" spans="1:12">
      <c r="A392" s="122">
        <v>8</v>
      </c>
      <c r="B392" s="123" t="s">
        <v>542</v>
      </c>
      <c r="C392" s="124" t="s">
        <v>37</v>
      </c>
      <c r="D392" s="124" t="s">
        <v>556</v>
      </c>
      <c r="E392" s="124" t="s">
        <v>143</v>
      </c>
      <c r="F392" s="122">
        <v>23</v>
      </c>
      <c r="G392" s="125">
        <v>45014.7</v>
      </c>
      <c r="H392" s="126">
        <v>8204</v>
      </c>
      <c r="I392" s="127">
        <v>39</v>
      </c>
      <c r="J392" s="125">
        <v>122814.77</v>
      </c>
      <c r="K392" s="128">
        <v>22456</v>
      </c>
      <c r="L392" s="122">
        <v>14</v>
      </c>
    </row>
    <row r="393" spans="1:12">
      <c r="A393" s="122">
        <v>9</v>
      </c>
      <c r="B393" s="123" t="s">
        <v>487</v>
      </c>
      <c r="C393" s="124" t="s">
        <v>37</v>
      </c>
      <c r="D393" s="124" t="s">
        <v>502</v>
      </c>
      <c r="E393" s="124" t="s">
        <v>142</v>
      </c>
      <c r="F393" s="122">
        <v>56</v>
      </c>
      <c r="G393" s="125">
        <v>21613.01</v>
      </c>
      <c r="H393" s="126">
        <v>4457</v>
      </c>
      <c r="I393" s="127">
        <v>203</v>
      </c>
      <c r="J393" s="125">
        <v>478381.74999999802</v>
      </c>
      <c r="K393" s="128">
        <v>96705</v>
      </c>
      <c r="L393" s="122">
        <v>28</v>
      </c>
    </row>
    <row r="394" spans="1:12">
      <c r="A394" s="122">
        <v>10</v>
      </c>
      <c r="B394" s="123" t="s">
        <v>570</v>
      </c>
      <c r="C394" s="124" t="s">
        <v>37</v>
      </c>
      <c r="D394" s="124" t="s">
        <v>581</v>
      </c>
      <c r="E394" s="124" t="s">
        <v>149</v>
      </c>
      <c r="F394" s="122">
        <v>16</v>
      </c>
      <c r="G394" s="125">
        <v>21000.66</v>
      </c>
      <c r="H394" s="126">
        <v>3849</v>
      </c>
      <c r="I394" s="127">
        <v>16</v>
      </c>
      <c r="J394" s="125">
        <v>21000.66</v>
      </c>
      <c r="K394" s="128">
        <v>3849</v>
      </c>
      <c r="L394" s="122">
        <v>7</v>
      </c>
    </row>
    <row r="395" spans="1:12">
      <c r="A395" s="122">
        <v>11</v>
      </c>
      <c r="B395" s="129" t="s">
        <v>543</v>
      </c>
      <c r="C395" s="66" t="s">
        <v>131</v>
      </c>
      <c r="D395" s="129" t="s">
        <v>557</v>
      </c>
      <c r="E395" s="129" t="s">
        <v>534</v>
      </c>
      <c r="F395" s="132">
        <v>36</v>
      </c>
      <c r="G395" s="133">
        <v>20457.64</v>
      </c>
      <c r="H395" s="134">
        <v>3791</v>
      </c>
      <c r="I395" s="135">
        <v>65</v>
      </c>
      <c r="J395" s="136">
        <v>71613.309999999794</v>
      </c>
      <c r="K395" s="137">
        <v>13330</v>
      </c>
      <c r="L395" s="132">
        <v>14</v>
      </c>
    </row>
    <row r="396" spans="1:12">
      <c r="A396" s="122">
        <v>12</v>
      </c>
      <c r="B396" s="129" t="s">
        <v>571</v>
      </c>
      <c r="C396" s="66" t="s">
        <v>268</v>
      </c>
      <c r="D396" s="129" t="s">
        <v>582</v>
      </c>
      <c r="E396" s="129" t="s">
        <v>583</v>
      </c>
      <c r="F396" s="132">
        <v>36</v>
      </c>
      <c r="G396" s="133">
        <v>19501.240000000002</v>
      </c>
      <c r="H396" s="134">
        <v>3868</v>
      </c>
      <c r="I396" s="135">
        <v>36</v>
      </c>
      <c r="J396" s="136">
        <v>19501.240000000002</v>
      </c>
      <c r="K396" s="137">
        <v>3868</v>
      </c>
      <c r="L396" s="132">
        <v>7</v>
      </c>
    </row>
    <row r="397" spans="1:12">
      <c r="A397" s="122">
        <v>13</v>
      </c>
      <c r="B397" s="123" t="s">
        <v>417</v>
      </c>
      <c r="C397" s="124" t="s">
        <v>33</v>
      </c>
      <c r="D397" s="124" t="s">
        <v>433</v>
      </c>
      <c r="E397" s="124" t="s">
        <v>139</v>
      </c>
      <c r="F397" s="122">
        <v>20</v>
      </c>
      <c r="G397" s="125">
        <v>18322.13</v>
      </c>
      <c r="H397" s="126">
        <v>3413</v>
      </c>
      <c r="I397" s="127">
        <v>265</v>
      </c>
      <c r="J397" s="125">
        <v>972051.76999997895</v>
      </c>
      <c r="K397" s="128">
        <v>175186</v>
      </c>
      <c r="L397" s="122">
        <v>49</v>
      </c>
    </row>
    <row r="398" spans="1:12">
      <c r="A398" s="122">
        <v>14</v>
      </c>
      <c r="B398" s="123" t="s">
        <v>572</v>
      </c>
      <c r="C398" s="124" t="s">
        <v>271</v>
      </c>
      <c r="D398" s="124" t="s">
        <v>584</v>
      </c>
      <c r="E398" s="124" t="s">
        <v>264</v>
      </c>
      <c r="F398" s="122">
        <v>22</v>
      </c>
      <c r="G398" s="125">
        <v>17386.38</v>
      </c>
      <c r="H398" s="126">
        <v>3139</v>
      </c>
      <c r="I398" s="127">
        <v>22</v>
      </c>
      <c r="J398" s="125">
        <v>17386.38</v>
      </c>
      <c r="K398" s="128">
        <v>3139</v>
      </c>
      <c r="L398" s="122">
        <v>7</v>
      </c>
    </row>
    <row r="399" spans="1:12">
      <c r="A399" s="122">
        <v>15</v>
      </c>
      <c r="B399" s="123" t="s">
        <v>385</v>
      </c>
      <c r="C399" s="124" t="s">
        <v>37</v>
      </c>
      <c r="D399" s="124" t="s">
        <v>392</v>
      </c>
      <c r="E399" s="124" t="s">
        <v>139</v>
      </c>
      <c r="F399" s="122">
        <v>16</v>
      </c>
      <c r="G399" s="125">
        <v>8958.9300000000094</v>
      </c>
      <c r="H399" s="126">
        <v>1625</v>
      </c>
      <c r="I399" s="127">
        <v>291</v>
      </c>
      <c r="J399" s="125">
        <v>1714725.91</v>
      </c>
      <c r="K399" s="128">
        <v>302826</v>
      </c>
      <c r="L399" s="122">
        <v>63</v>
      </c>
    </row>
    <row r="400" spans="1:12">
      <c r="A400" s="122">
        <v>16</v>
      </c>
      <c r="B400" s="123" t="s">
        <v>573</v>
      </c>
      <c r="C400" s="124" t="s">
        <v>126</v>
      </c>
      <c r="D400" s="124" t="s">
        <v>585</v>
      </c>
      <c r="E400" s="124" t="s">
        <v>586</v>
      </c>
      <c r="F400" s="122">
        <v>10</v>
      </c>
      <c r="G400" s="125">
        <v>7961.15</v>
      </c>
      <c r="H400" s="126">
        <v>1607</v>
      </c>
      <c r="I400" s="127">
        <v>11</v>
      </c>
      <c r="J400" s="125">
        <v>8769.75</v>
      </c>
      <c r="K400" s="128">
        <v>1901</v>
      </c>
      <c r="L400" s="122">
        <v>7</v>
      </c>
    </row>
    <row r="401" spans="1:12">
      <c r="A401" s="122">
        <v>17</v>
      </c>
      <c r="B401" s="123" t="s">
        <v>446</v>
      </c>
      <c r="C401" s="124" t="s">
        <v>37</v>
      </c>
      <c r="D401" s="124" t="s">
        <v>458</v>
      </c>
      <c r="E401" s="124" t="s">
        <v>139</v>
      </c>
      <c r="F401" s="122">
        <v>11</v>
      </c>
      <c r="G401" s="125">
        <v>6840.14</v>
      </c>
      <c r="H401" s="126">
        <v>1243</v>
      </c>
      <c r="I401" s="127">
        <v>93</v>
      </c>
      <c r="J401" s="125">
        <v>243410.37000000101</v>
      </c>
      <c r="K401" s="128">
        <v>45343</v>
      </c>
      <c r="L401" s="122">
        <v>42</v>
      </c>
    </row>
    <row r="402" spans="1:12">
      <c r="A402" s="122">
        <v>18</v>
      </c>
      <c r="B402" s="123" t="s">
        <v>544</v>
      </c>
      <c r="C402" s="124" t="s">
        <v>32</v>
      </c>
      <c r="D402" s="124" t="s">
        <v>558</v>
      </c>
      <c r="E402" s="124" t="s">
        <v>559</v>
      </c>
      <c r="F402" s="122">
        <v>8</v>
      </c>
      <c r="G402" s="125">
        <v>6749.35</v>
      </c>
      <c r="H402" s="126">
        <v>1191</v>
      </c>
      <c r="I402" s="127">
        <v>17</v>
      </c>
      <c r="J402" s="125">
        <v>20349.91</v>
      </c>
      <c r="K402" s="128">
        <v>3695</v>
      </c>
      <c r="L402" s="122">
        <v>15</v>
      </c>
    </row>
    <row r="403" spans="1:12">
      <c r="A403" s="122">
        <v>19</v>
      </c>
      <c r="B403" s="123" t="s">
        <v>229</v>
      </c>
      <c r="C403" s="124" t="s">
        <v>33</v>
      </c>
      <c r="D403" s="124" t="s">
        <v>265</v>
      </c>
      <c r="E403" s="124" t="s">
        <v>142</v>
      </c>
      <c r="F403" s="122">
        <v>7</v>
      </c>
      <c r="G403" s="125">
        <v>5275.83</v>
      </c>
      <c r="H403" s="126">
        <v>875</v>
      </c>
      <c r="I403" s="127">
        <v>196</v>
      </c>
      <c r="J403" s="125">
        <v>663016.300000004</v>
      </c>
      <c r="K403" s="128">
        <v>121855</v>
      </c>
      <c r="L403" s="122">
        <v>98</v>
      </c>
    </row>
    <row r="404" spans="1:12">
      <c r="A404" s="122">
        <v>20</v>
      </c>
      <c r="B404" s="123" t="s">
        <v>520</v>
      </c>
      <c r="C404" s="124" t="s">
        <v>131</v>
      </c>
      <c r="D404" s="124" t="s">
        <v>533</v>
      </c>
      <c r="E404" s="124" t="s">
        <v>534</v>
      </c>
      <c r="F404" s="122">
        <v>14</v>
      </c>
      <c r="G404" s="125">
        <v>5248.73</v>
      </c>
      <c r="H404" s="126">
        <v>995</v>
      </c>
      <c r="I404" s="127">
        <v>69</v>
      </c>
      <c r="J404" s="125">
        <v>120956.17</v>
      </c>
      <c r="K404" s="128">
        <v>22656</v>
      </c>
      <c r="L404" s="122">
        <v>21</v>
      </c>
    </row>
    <row r="405" spans="1:12">
      <c r="A405" s="146"/>
      <c r="B405" s="143"/>
      <c r="C405" s="227"/>
      <c r="D405" s="227"/>
      <c r="E405" s="227"/>
      <c r="F405" s="146"/>
      <c r="G405" s="145"/>
      <c r="H405" s="29"/>
      <c r="I405" s="146"/>
      <c r="J405" s="145"/>
      <c r="K405" s="144"/>
      <c r="L405" s="50"/>
    </row>
    <row r="406" spans="1:12">
      <c r="A406" s="29" t="s">
        <v>7</v>
      </c>
      <c r="B406" s="31"/>
      <c r="C406" s="227"/>
      <c r="D406" s="227"/>
      <c r="E406" s="31"/>
      <c r="F406" s="32"/>
      <c r="G406" s="33"/>
      <c r="H406" s="34"/>
      <c r="I406" s="32"/>
      <c r="J406" s="33"/>
      <c r="K406" s="34"/>
      <c r="L406" s="20"/>
    </row>
    <row r="408" spans="1:12">
      <c r="A408" s="572" t="s">
        <v>613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</row>
    <row r="409" spans="1:12">
      <c r="A409" s="25"/>
      <c r="B409" s="26"/>
      <c r="C409" s="26"/>
      <c r="D409" s="26"/>
      <c r="E409" s="26"/>
      <c r="F409" s="23"/>
      <c r="G409" s="24"/>
      <c r="H409" s="24"/>
      <c r="I409" s="23"/>
      <c r="J409" s="24"/>
      <c r="K409" s="24"/>
      <c r="L409" s="22"/>
    </row>
    <row r="410" spans="1:12">
      <c r="A410" s="573" t="s">
        <v>246</v>
      </c>
      <c r="B410" s="573"/>
      <c r="C410" s="573" t="s">
        <v>251</v>
      </c>
      <c r="D410" s="573" t="s">
        <v>252</v>
      </c>
      <c r="E410" s="573" t="s">
        <v>247</v>
      </c>
      <c r="F410" s="571" t="s">
        <v>253</v>
      </c>
      <c r="G410" s="571"/>
      <c r="H410" s="575"/>
      <c r="I410" s="570" t="s">
        <v>248</v>
      </c>
      <c r="J410" s="571"/>
      <c r="K410" s="571"/>
      <c r="L410" s="571"/>
    </row>
    <row r="411" spans="1:12">
      <c r="A411" s="574"/>
      <c r="B411" s="574"/>
      <c r="C411" s="574"/>
      <c r="D411" s="574"/>
      <c r="E411" s="574"/>
      <c r="F411" s="344" t="s">
        <v>8</v>
      </c>
      <c r="G411" s="48" t="s">
        <v>5</v>
      </c>
      <c r="H411" s="344" t="s">
        <v>4</v>
      </c>
      <c r="I411" s="343" t="s">
        <v>8</v>
      </c>
      <c r="J411" s="48" t="s">
        <v>5</v>
      </c>
      <c r="K411" s="48" t="s">
        <v>4</v>
      </c>
      <c r="L411" s="344" t="s">
        <v>6</v>
      </c>
    </row>
    <row r="412" spans="1:12">
      <c r="A412" s="122">
        <v>1</v>
      </c>
      <c r="B412" s="123" t="s">
        <v>603</v>
      </c>
      <c r="C412" s="124" t="s">
        <v>37</v>
      </c>
      <c r="D412" s="124" t="s">
        <v>604</v>
      </c>
      <c r="E412" s="124" t="s">
        <v>139</v>
      </c>
      <c r="F412" s="122">
        <v>107</v>
      </c>
      <c r="G412" s="125">
        <v>294277.3</v>
      </c>
      <c r="H412" s="126">
        <v>48349</v>
      </c>
      <c r="I412" s="127">
        <v>107</v>
      </c>
      <c r="J412" s="125">
        <v>294277.3</v>
      </c>
      <c r="K412" s="126">
        <v>48349</v>
      </c>
      <c r="L412" s="122">
        <v>1</v>
      </c>
    </row>
    <row r="413" spans="1:12">
      <c r="A413" s="122">
        <v>2</v>
      </c>
      <c r="B413" s="123" t="s">
        <v>567</v>
      </c>
      <c r="C413" s="124" t="s">
        <v>37</v>
      </c>
      <c r="D413" s="124" t="s">
        <v>577</v>
      </c>
      <c r="E413" s="124" t="s">
        <v>139</v>
      </c>
      <c r="F413" s="122">
        <v>154</v>
      </c>
      <c r="G413" s="125">
        <v>182341.260000001</v>
      </c>
      <c r="H413" s="126">
        <v>31862</v>
      </c>
      <c r="I413" s="127">
        <v>177</v>
      </c>
      <c r="J413" s="125">
        <v>426606.22</v>
      </c>
      <c r="K413" s="126">
        <v>74603</v>
      </c>
      <c r="L413" s="122">
        <v>14</v>
      </c>
    </row>
    <row r="414" spans="1:12" ht="24">
      <c r="A414" s="122">
        <v>3</v>
      </c>
      <c r="B414" s="123" t="s">
        <v>589</v>
      </c>
      <c r="C414" s="124" t="s">
        <v>37</v>
      </c>
      <c r="D414" s="124" t="s">
        <v>605</v>
      </c>
      <c r="E414" s="124" t="s">
        <v>139</v>
      </c>
      <c r="F414" s="122">
        <v>82</v>
      </c>
      <c r="G414" s="125">
        <v>125497.54</v>
      </c>
      <c r="H414" s="126">
        <v>23555</v>
      </c>
      <c r="I414" s="127">
        <v>83</v>
      </c>
      <c r="J414" s="125">
        <v>125537.54</v>
      </c>
      <c r="K414" s="128">
        <v>23571</v>
      </c>
      <c r="L414" s="122">
        <v>7</v>
      </c>
    </row>
    <row r="415" spans="1:12">
      <c r="A415" s="122">
        <v>4</v>
      </c>
      <c r="B415" s="123" t="s">
        <v>590</v>
      </c>
      <c r="C415" s="124" t="s">
        <v>37</v>
      </c>
      <c r="D415" s="124" t="s">
        <v>606</v>
      </c>
      <c r="E415" s="124" t="s">
        <v>139</v>
      </c>
      <c r="F415" s="122">
        <v>55</v>
      </c>
      <c r="G415" s="125">
        <v>100973.86</v>
      </c>
      <c r="H415" s="126">
        <v>18601</v>
      </c>
      <c r="I415" s="127">
        <v>55</v>
      </c>
      <c r="J415" s="125">
        <v>100973.86</v>
      </c>
      <c r="K415" s="128">
        <v>18601</v>
      </c>
      <c r="L415" s="122">
        <v>7</v>
      </c>
    </row>
    <row r="416" spans="1:12">
      <c r="A416" s="122">
        <v>5</v>
      </c>
      <c r="B416" s="123" t="s">
        <v>517</v>
      </c>
      <c r="C416" s="124" t="s">
        <v>33</v>
      </c>
      <c r="D416" s="124" t="s">
        <v>531</v>
      </c>
      <c r="E416" s="124" t="s">
        <v>504</v>
      </c>
      <c r="F416" s="122">
        <v>102</v>
      </c>
      <c r="G416" s="125">
        <v>85465.21</v>
      </c>
      <c r="H416" s="126">
        <v>16999</v>
      </c>
      <c r="I416" s="127">
        <v>191</v>
      </c>
      <c r="J416" s="125">
        <v>994506.36999998603</v>
      </c>
      <c r="K416" s="128">
        <v>198375</v>
      </c>
      <c r="L416" s="122">
        <v>28</v>
      </c>
    </row>
    <row r="417" spans="1:12">
      <c r="A417" s="122">
        <v>6</v>
      </c>
      <c r="B417" s="129" t="s">
        <v>591</v>
      </c>
      <c r="C417" s="124" t="s">
        <v>37</v>
      </c>
      <c r="D417" s="66" t="s">
        <v>607</v>
      </c>
      <c r="E417" s="66" t="s">
        <v>139</v>
      </c>
      <c r="F417" s="122">
        <v>57</v>
      </c>
      <c r="G417" s="125">
        <v>61640.27</v>
      </c>
      <c r="H417" s="126">
        <v>11658</v>
      </c>
      <c r="I417" s="127">
        <v>57</v>
      </c>
      <c r="J417" s="130">
        <v>61640.27</v>
      </c>
      <c r="K417" s="131">
        <v>11658</v>
      </c>
      <c r="L417" s="122">
        <v>7</v>
      </c>
    </row>
    <row r="418" spans="1:12">
      <c r="A418" s="122">
        <v>7</v>
      </c>
      <c r="B418" s="123" t="s">
        <v>592</v>
      </c>
      <c r="C418" s="124" t="s">
        <v>37</v>
      </c>
      <c r="D418" s="124" t="s">
        <v>608</v>
      </c>
      <c r="E418" s="124" t="s">
        <v>143</v>
      </c>
      <c r="F418" s="122">
        <v>112</v>
      </c>
      <c r="G418" s="125">
        <v>59926.859999999899</v>
      </c>
      <c r="H418" s="126">
        <v>11929</v>
      </c>
      <c r="I418" s="127">
        <v>112</v>
      </c>
      <c r="J418" s="125">
        <v>59926.859999999899</v>
      </c>
      <c r="K418" s="128">
        <v>11929</v>
      </c>
      <c r="L418" s="122">
        <v>7</v>
      </c>
    </row>
    <row r="419" spans="1:12">
      <c r="A419" s="122">
        <v>8</v>
      </c>
      <c r="B419" s="123" t="s">
        <v>568</v>
      </c>
      <c r="C419" s="124" t="s">
        <v>37</v>
      </c>
      <c r="D419" s="124" t="s">
        <v>578</v>
      </c>
      <c r="E419" s="124" t="s">
        <v>504</v>
      </c>
      <c r="F419" s="122">
        <v>57</v>
      </c>
      <c r="G419" s="125">
        <v>53432.34</v>
      </c>
      <c r="H419" s="126">
        <v>9815</v>
      </c>
      <c r="I419" s="127">
        <v>76</v>
      </c>
      <c r="J419" s="125">
        <v>141827.68</v>
      </c>
      <c r="K419" s="128">
        <v>26179</v>
      </c>
      <c r="L419" s="122">
        <v>14</v>
      </c>
    </row>
    <row r="420" spans="1:12" ht="24">
      <c r="A420" s="122">
        <v>9</v>
      </c>
      <c r="B420" s="123" t="s">
        <v>569</v>
      </c>
      <c r="C420" s="124" t="s">
        <v>579</v>
      </c>
      <c r="D420" s="124" t="s">
        <v>580</v>
      </c>
      <c r="E420" s="124" t="s">
        <v>141</v>
      </c>
      <c r="F420" s="122">
        <v>47</v>
      </c>
      <c r="G420" s="125">
        <v>38297.46</v>
      </c>
      <c r="H420" s="126">
        <v>7189</v>
      </c>
      <c r="I420" s="127">
        <v>63</v>
      </c>
      <c r="J420" s="125">
        <v>92255.3199999996</v>
      </c>
      <c r="K420" s="128">
        <v>17875</v>
      </c>
      <c r="L420" s="122">
        <v>14</v>
      </c>
    </row>
    <row r="421" spans="1:12">
      <c r="A421" s="122">
        <v>10</v>
      </c>
      <c r="B421" s="123" t="s">
        <v>519</v>
      </c>
      <c r="C421" s="124" t="s">
        <v>37</v>
      </c>
      <c r="D421" s="124" t="s">
        <v>57</v>
      </c>
      <c r="E421" s="124" t="s">
        <v>139</v>
      </c>
      <c r="F421" s="122">
        <v>57</v>
      </c>
      <c r="G421" s="125">
        <v>31676.74</v>
      </c>
      <c r="H421" s="126">
        <v>5908</v>
      </c>
      <c r="I421" s="127">
        <v>256</v>
      </c>
      <c r="J421" s="125">
        <v>626905.18999999401</v>
      </c>
      <c r="K421" s="128">
        <v>108556</v>
      </c>
      <c r="L421" s="122">
        <v>28</v>
      </c>
    </row>
    <row r="422" spans="1:12">
      <c r="A422" s="122">
        <v>11</v>
      </c>
      <c r="B422" s="129" t="s">
        <v>542</v>
      </c>
      <c r="C422" s="66" t="s">
        <v>37</v>
      </c>
      <c r="D422" s="129" t="s">
        <v>556</v>
      </c>
      <c r="E422" s="129" t="s">
        <v>143</v>
      </c>
      <c r="F422" s="132">
        <v>26</v>
      </c>
      <c r="G422" s="133">
        <v>27364.35</v>
      </c>
      <c r="H422" s="134">
        <v>4963</v>
      </c>
      <c r="I422" s="135">
        <v>58</v>
      </c>
      <c r="J422" s="136">
        <v>150721.01999999999</v>
      </c>
      <c r="K422" s="137">
        <v>27542</v>
      </c>
      <c r="L422" s="132">
        <v>21</v>
      </c>
    </row>
    <row r="423" spans="1:12">
      <c r="A423" s="122">
        <v>12</v>
      </c>
      <c r="B423" s="129" t="s">
        <v>460</v>
      </c>
      <c r="C423" s="66" t="s">
        <v>37</v>
      </c>
      <c r="D423" s="129" t="s">
        <v>461</v>
      </c>
      <c r="E423" s="129" t="s">
        <v>142</v>
      </c>
      <c r="F423" s="132">
        <v>57</v>
      </c>
      <c r="G423" s="133">
        <v>27346.82</v>
      </c>
      <c r="H423" s="134">
        <v>5180</v>
      </c>
      <c r="I423" s="135">
        <v>291</v>
      </c>
      <c r="J423" s="136">
        <v>1365197.0699999901</v>
      </c>
      <c r="K423" s="137">
        <v>244245</v>
      </c>
      <c r="L423" s="132">
        <v>42</v>
      </c>
    </row>
    <row r="424" spans="1:12">
      <c r="A424" s="122">
        <v>13</v>
      </c>
      <c r="B424" s="123" t="s">
        <v>540</v>
      </c>
      <c r="C424" s="124" t="s">
        <v>37</v>
      </c>
      <c r="D424" s="124" t="s">
        <v>554</v>
      </c>
      <c r="E424" s="124" t="s">
        <v>555</v>
      </c>
      <c r="F424" s="122">
        <v>60</v>
      </c>
      <c r="G424" s="125">
        <v>15361.3</v>
      </c>
      <c r="H424" s="126">
        <v>2868</v>
      </c>
      <c r="I424" s="127">
        <v>196</v>
      </c>
      <c r="J424" s="125">
        <v>246577.930000002</v>
      </c>
      <c r="K424" s="128">
        <v>42660</v>
      </c>
      <c r="L424" s="122">
        <v>21</v>
      </c>
    </row>
    <row r="425" spans="1:12">
      <c r="A425" s="122">
        <v>14</v>
      </c>
      <c r="B425" s="123" t="s">
        <v>570</v>
      </c>
      <c r="C425" s="124" t="s">
        <v>37</v>
      </c>
      <c r="D425" s="124" t="s">
        <v>581</v>
      </c>
      <c r="E425" s="124" t="s">
        <v>149</v>
      </c>
      <c r="F425" s="122">
        <v>18</v>
      </c>
      <c r="G425" s="125">
        <v>13140.66</v>
      </c>
      <c r="H425" s="126">
        <v>2442</v>
      </c>
      <c r="I425" s="127">
        <v>24</v>
      </c>
      <c r="J425" s="125">
        <v>34594.770000000099</v>
      </c>
      <c r="K425" s="128">
        <v>6398</v>
      </c>
      <c r="L425" s="122">
        <v>14</v>
      </c>
    </row>
    <row r="426" spans="1:12">
      <c r="A426" s="122">
        <v>15</v>
      </c>
      <c r="B426" s="123" t="s">
        <v>593</v>
      </c>
      <c r="C426" s="124" t="s">
        <v>30</v>
      </c>
      <c r="D426" s="124" t="s">
        <v>609</v>
      </c>
      <c r="E426" s="124" t="s">
        <v>610</v>
      </c>
      <c r="F426" s="122">
        <v>21</v>
      </c>
      <c r="G426" s="125">
        <v>11588.88</v>
      </c>
      <c r="H426" s="126">
        <v>2123</v>
      </c>
      <c r="I426" s="127">
        <v>21</v>
      </c>
      <c r="J426" s="125">
        <v>11588.88</v>
      </c>
      <c r="K426" s="128">
        <v>2123</v>
      </c>
      <c r="L426" s="122">
        <v>7</v>
      </c>
    </row>
    <row r="427" spans="1:12">
      <c r="A427" s="122">
        <v>16</v>
      </c>
      <c r="B427" s="123" t="s">
        <v>571</v>
      </c>
      <c r="C427" s="124" t="s">
        <v>268</v>
      </c>
      <c r="D427" s="124" t="s">
        <v>582</v>
      </c>
      <c r="E427" s="124" t="s">
        <v>583</v>
      </c>
      <c r="F427" s="122">
        <v>47</v>
      </c>
      <c r="G427" s="125">
        <v>11520.61</v>
      </c>
      <c r="H427" s="126">
        <v>2266</v>
      </c>
      <c r="I427" s="127">
        <v>70</v>
      </c>
      <c r="J427" s="125">
        <v>31118.45</v>
      </c>
      <c r="K427" s="128">
        <v>6156</v>
      </c>
      <c r="L427" s="122">
        <v>14</v>
      </c>
    </row>
    <row r="428" spans="1:12">
      <c r="A428" s="122">
        <v>17</v>
      </c>
      <c r="B428" s="123" t="s">
        <v>572</v>
      </c>
      <c r="C428" s="124" t="s">
        <v>271</v>
      </c>
      <c r="D428" s="124" t="s">
        <v>584</v>
      </c>
      <c r="E428" s="124" t="s">
        <v>264</v>
      </c>
      <c r="F428" s="122">
        <v>26</v>
      </c>
      <c r="G428" s="125">
        <v>10508.51</v>
      </c>
      <c r="H428" s="126">
        <v>1863</v>
      </c>
      <c r="I428" s="127">
        <v>43</v>
      </c>
      <c r="J428" s="125">
        <v>28143.09</v>
      </c>
      <c r="K428" s="128">
        <v>5059</v>
      </c>
      <c r="L428" s="122">
        <v>14</v>
      </c>
    </row>
    <row r="429" spans="1:12">
      <c r="A429" s="122">
        <v>18</v>
      </c>
      <c r="B429" s="123" t="s">
        <v>417</v>
      </c>
      <c r="C429" s="124" t="s">
        <v>33</v>
      </c>
      <c r="D429" s="124" t="s">
        <v>433</v>
      </c>
      <c r="E429" s="124" t="s">
        <v>139</v>
      </c>
      <c r="F429" s="122">
        <v>17</v>
      </c>
      <c r="G429" s="125">
        <v>9099.69</v>
      </c>
      <c r="H429" s="126">
        <v>1625</v>
      </c>
      <c r="I429" s="127">
        <v>273</v>
      </c>
      <c r="J429" s="125">
        <v>981624.35999997903</v>
      </c>
      <c r="K429" s="128">
        <v>176929</v>
      </c>
      <c r="L429" s="122">
        <v>56</v>
      </c>
    </row>
    <row r="430" spans="1:12">
      <c r="A430" s="122">
        <v>19</v>
      </c>
      <c r="B430" s="123" t="s">
        <v>487</v>
      </c>
      <c r="C430" s="124" t="s">
        <v>37</v>
      </c>
      <c r="D430" s="124" t="s">
        <v>502</v>
      </c>
      <c r="E430" s="124" t="s">
        <v>142</v>
      </c>
      <c r="F430" s="122">
        <v>39</v>
      </c>
      <c r="G430" s="125">
        <v>6109.58</v>
      </c>
      <c r="H430" s="126">
        <v>1318</v>
      </c>
      <c r="I430" s="127">
        <v>222</v>
      </c>
      <c r="J430" s="125">
        <v>485146.32999999798</v>
      </c>
      <c r="K430" s="128">
        <v>98264</v>
      </c>
      <c r="L430" s="122">
        <v>35</v>
      </c>
    </row>
    <row r="431" spans="1:12">
      <c r="A431" s="122">
        <v>20</v>
      </c>
      <c r="B431" s="123" t="s">
        <v>595</v>
      </c>
      <c r="C431" s="124" t="s">
        <v>611</v>
      </c>
      <c r="D431" s="124" t="s">
        <v>612</v>
      </c>
      <c r="E431" s="124" t="s">
        <v>586</v>
      </c>
      <c r="F431" s="122">
        <v>10</v>
      </c>
      <c r="G431" s="125">
        <v>5736.03</v>
      </c>
      <c r="H431" s="126">
        <v>1044</v>
      </c>
      <c r="I431" s="127">
        <v>13</v>
      </c>
      <c r="J431" s="125">
        <v>7866.93</v>
      </c>
      <c r="K431" s="128">
        <v>1899</v>
      </c>
      <c r="L431" s="122">
        <v>7</v>
      </c>
    </row>
    <row r="432" spans="1:12">
      <c r="A432" s="146"/>
      <c r="B432" s="143"/>
      <c r="C432" s="227"/>
      <c r="D432" s="227"/>
      <c r="E432" s="227"/>
      <c r="F432" s="146"/>
      <c r="G432" s="145"/>
      <c r="H432" s="29"/>
      <c r="I432" s="146"/>
      <c r="J432" s="145"/>
      <c r="K432" s="144"/>
      <c r="L432" s="50"/>
    </row>
    <row r="433" spans="1:12">
      <c r="A433" s="29" t="s">
        <v>7</v>
      </c>
      <c r="B433" s="31"/>
      <c r="C433" s="227"/>
      <c r="D433" s="227"/>
      <c r="E433" s="31"/>
      <c r="F433" s="32"/>
      <c r="G433" s="33"/>
      <c r="H433" s="34"/>
      <c r="I433" s="32"/>
      <c r="J433" s="33"/>
      <c r="K433" s="34"/>
      <c r="L433" s="20"/>
    </row>
    <row r="435" spans="1:12">
      <c r="A435" s="572" t="s">
        <v>632</v>
      </c>
      <c r="B435" s="572"/>
      <c r="C435" s="572"/>
      <c r="D435" s="572"/>
      <c r="E435" s="572"/>
      <c r="F435" s="572"/>
      <c r="G435" s="572"/>
      <c r="H435" s="572"/>
      <c r="I435" s="572"/>
      <c r="J435" s="572"/>
      <c r="K435" s="572"/>
      <c r="L435" s="572"/>
    </row>
    <row r="436" spans="1:12">
      <c r="A436" s="25"/>
      <c r="B436" s="26"/>
      <c r="C436" s="26"/>
      <c r="D436" s="26"/>
      <c r="E436" s="26"/>
      <c r="F436" s="23"/>
      <c r="G436" s="24"/>
      <c r="H436" s="24"/>
      <c r="I436" s="23"/>
      <c r="J436" s="24"/>
      <c r="K436" s="24"/>
      <c r="L436" s="22"/>
    </row>
    <row r="437" spans="1:12">
      <c r="A437" s="573" t="s">
        <v>246</v>
      </c>
      <c r="B437" s="573"/>
      <c r="C437" s="573" t="s">
        <v>251</v>
      </c>
      <c r="D437" s="573" t="s">
        <v>252</v>
      </c>
      <c r="E437" s="573" t="s">
        <v>247</v>
      </c>
      <c r="F437" s="571" t="s">
        <v>253</v>
      </c>
      <c r="G437" s="571"/>
      <c r="H437" s="575"/>
      <c r="I437" s="570" t="s">
        <v>248</v>
      </c>
      <c r="J437" s="571"/>
      <c r="K437" s="571"/>
      <c r="L437" s="571"/>
    </row>
    <row r="438" spans="1:12">
      <c r="A438" s="574"/>
      <c r="B438" s="574"/>
      <c r="C438" s="574"/>
      <c r="D438" s="574"/>
      <c r="E438" s="574"/>
      <c r="F438" s="349" t="s">
        <v>8</v>
      </c>
      <c r="G438" s="48" t="s">
        <v>5</v>
      </c>
      <c r="H438" s="349" t="s">
        <v>4</v>
      </c>
      <c r="I438" s="348" t="s">
        <v>8</v>
      </c>
      <c r="J438" s="48" t="s">
        <v>5</v>
      </c>
      <c r="K438" s="48" t="s">
        <v>4</v>
      </c>
      <c r="L438" s="349" t="s">
        <v>6</v>
      </c>
    </row>
    <row r="439" spans="1:12">
      <c r="A439" s="122">
        <v>1</v>
      </c>
      <c r="B439" s="123" t="s">
        <v>603</v>
      </c>
      <c r="C439" s="124" t="s">
        <v>37</v>
      </c>
      <c r="D439" s="124" t="s">
        <v>604</v>
      </c>
      <c r="E439" s="124" t="s">
        <v>139</v>
      </c>
      <c r="F439" s="122">
        <v>153</v>
      </c>
      <c r="G439" s="125">
        <v>1135027.49</v>
      </c>
      <c r="H439" s="126">
        <v>187604</v>
      </c>
      <c r="I439" s="127">
        <v>158</v>
      </c>
      <c r="J439" s="125">
        <v>1443591.39</v>
      </c>
      <c r="K439" s="126">
        <v>238434</v>
      </c>
      <c r="L439" s="122">
        <v>8</v>
      </c>
    </row>
    <row r="440" spans="1:12">
      <c r="A440" s="122">
        <v>2</v>
      </c>
      <c r="B440" s="123" t="s">
        <v>567</v>
      </c>
      <c r="C440" s="124" t="s">
        <v>37</v>
      </c>
      <c r="D440" s="124" t="s">
        <v>577</v>
      </c>
      <c r="E440" s="124" t="s">
        <v>139</v>
      </c>
      <c r="F440" s="122">
        <v>77</v>
      </c>
      <c r="G440" s="125">
        <v>126081.88</v>
      </c>
      <c r="H440" s="126">
        <v>23429</v>
      </c>
      <c r="I440" s="127">
        <v>196</v>
      </c>
      <c r="J440" s="125">
        <v>558515.49999999895</v>
      </c>
      <c r="K440" s="126">
        <v>99100</v>
      </c>
      <c r="L440" s="122">
        <v>21</v>
      </c>
    </row>
    <row r="441" spans="1:12" ht="24">
      <c r="A441" s="122">
        <v>3</v>
      </c>
      <c r="B441" s="123" t="s">
        <v>589</v>
      </c>
      <c r="C441" s="124" t="s">
        <v>37</v>
      </c>
      <c r="D441" s="124" t="s">
        <v>605</v>
      </c>
      <c r="E441" s="124" t="s">
        <v>139</v>
      </c>
      <c r="F441" s="122">
        <v>53</v>
      </c>
      <c r="G441" s="125">
        <v>99991.7</v>
      </c>
      <c r="H441" s="126">
        <v>18785</v>
      </c>
      <c r="I441" s="127">
        <v>96</v>
      </c>
      <c r="J441" s="125">
        <v>228274.040000001</v>
      </c>
      <c r="K441" s="128">
        <v>42883</v>
      </c>
      <c r="L441" s="122">
        <v>14</v>
      </c>
    </row>
    <row r="442" spans="1:12">
      <c r="A442" s="122">
        <v>4</v>
      </c>
      <c r="B442" s="123" t="s">
        <v>590</v>
      </c>
      <c r="C442" s="124" t="s">
        <v>37</v>
      </c>
      <c r="D442" s="124" t="s">
        <v>606</v>
      </c>
      <c r="E442" s="124" t="s">
        <v>139</v>
      </c>
      <c r="F442" s="122">
        <v>40</v>
      </c>
      <c r="G442" s="125">
        <v>90694.839999999793</v>
      </c>
      <c r="H442" s="126">
        <v>16688</v>
      </c>
      <c r="I442" s="127">
        <v>62</v>
      </c>
      <c r="J442" s="125">
        <v>193048</v>
      </c>
      <c r="K442" s="128">
        <v>35555</v>
      </c>
      <c r="L442" s="122">
        <v>14</v>
      </c>
    </row>
    <row r="443" spans="1:12">
      <c r="A443" s="122">
        <v>5</v>
      </c>
      <c r="B443" s="123" t="s">
        <v>517</v>
      </c>
      <c r="C443" s="124" t="s">
        <v>33</v>
      </c>
      <c r="D443" s="124" t="s">
        <v>531</v>
      </c>
      <c r="E443" s="124" t="s">
        <v>504</v>
      </c>
      <c r="F443" s="122">
        <v>65</v>
      </c>
      <c r="G443" s="125">
        <v>77374.749999999898</v>
      </c>
      <c r="H443" s="126">
        <v>15297</v>
      </c>
      <c r="I443" s="127">
        <v>197</v>
      </c>
      <c r="J443" s="125">
        <v>1082206.4199999899</v>
      </c>
      <c r="K443" s="128">
        <v>216088</v>
      </c>
      <c r="L443" s="122">
        <v>35</v>
      </c>
    </row>
    <row r="444" spans="1:12">
      <c r="A444" s="122">
        <v>6</v>
      </c>
      <c r="B444" s="129" t="s">
        <v>592</v>
      </c>
      <c r="C444" s="124" t="s">
        <v>37</v>
      </c>
      <c r="D444" s="66" t="s">
        <v>608</v>
      </c>
      <c r="E444" s="66" t="s">
        <v>143</v>
      </c>
      <c r="F444" s="122">
        <v>75</v>
      </c>
      <c r="G444" s="125">
        <v>62550.340000000098</v>
      </c>
      <c r="H444" s="126">
        <v>12447</v>
      </c>
      <c r="I444" s="127">
        <v>120</v>
      </c>
      <c r="J444" s="130">
        <v>123964.15</v>
      </c>
      <c r="K444" s="131">
        <v>24661</v>
      </c>
      <c r="L444" s="122">
        <v>14</v>
      </c>
    </row>
    <row r="445" spans="1:12">
      <c r="A445" s="122">
        <v>7</v>
      </c>
      <c r="B445" s="123" t="s">
        <v>591</v>
      </c>
      <c r="C445" s="124" t="s">
        <v>37</v>
      </c>
      <c r="D445" s="124" t="s">
        <v>607</v>
      </c>
      <c r="E445" s="124" t="s">
        <v>139</v>
      </c>
      <c r="F445" s="122">
        <v>48</v>
      </c>
      <c r="G445" s="125">
        <v>44703.76</v>
      </c>
      <c r="H445" s="126">
        <v>8456</v>
      </c>
      <c r="I445" s="127">
        <v>66</v>
      </c>
      <c r="J445" s="125">
        <v>107614.03</v>
      </c>
      <c r="K445" s="128">
        <v>20343</v>
      </c>
      <c r="L445" s="122">
        <v>14</v>
      </c>
    </row>
    <row r="446" spans="1:12">
      <c r="A446" s="122">
        <v>8</v>
      </c>
      <c r="B446" s="123" t="s">
        <v>615</v>
      </c>
      <c r="C446" s="124" t="s">
        <v>33</v>
      </c>
      <c r="D446" s="124" t="s">
        <v>624</v>
      </c>
      <c r="E446" s="124" t="s">
        <v>625</v>
      </c>
      <c r="F446" s="122">
        <v>30</v>
      </c>
      <c r="G446" s="125">
        <v>37796.679999999898</v>
      </c>
      <c r="H446" s="126">
        <v>7101</v>
      </c>
      <c r="I446" s="127">
        <v>30</v>
      </c>
      <c r="J446" s="125">
        <v>43264.739999999903</v>
      </c>
      <c r="K446" s="128">
        <v>8154</v>
      </c>
      <c r="L446" s="122">
        <v>8</v>
      </c>
    </row>
    <row r="447" spans="1:12">
      <c r="A447" s="122">
        <v>9</v>
      </c>
      <c r="B447" s="123" t="s">
        <v>617</v>
      </c>
      <c r="C447" s="124" t="s">
        <v>131</v>
      </c>
      <c r="D447" s="124" t="s">
        <v>626</v>
      </c>
      <c r="E447" s="124" t="s">
        <v>627</v>
      </c>
      <c r="F447" s="122">
        <v>24</v>
      </c>
      <c r="G447" s="125">
        <v>34043.19</v>
      </c>
      <c r="H447" s="126">
        <v>6297</v>
      </c>
      <c r="I447" s="127">
        <v>25</v>
      </c>
      <c r="J447" s="125">
        <v>37105.71</v>
      </c>
      <c r="K447" s="128">
        <v>7475</v>
      </c>
      <c r="L447" s="122">
        <v>8</v>
      </c>
    </row>
    <row r="448" spans="1:12">
      <c r="A448" s="122">
        <v>10</v>
      </c>
      <c r="B448" s="123" t="s">
        <v>568</v>
      </c>
      <c r="C448" s="124" t="s">
        <v>37</v>
      </c>
      <c r="D448" s="124" t="s">
        <v>578</v>
      </c>
      <c r="E448" s="124" t="s">
        <v>504</v>
      </c>
      <c r="F448" s="122">
        <v>36</v>
      </c>
      <c r="G448" s="125">
        <v>28538.03</v>
      </c>
      <c r="H448" s="126">
        <v>5245</v>
      </c>
      <c r="I448" s="127">
        <v>82</v>
      </c>
      <c r="J448" s="125">
        <v>170912.06</v>
      </c>
      <c r="K448" s="128">
        <v>31525</v>
      </c>
      <c r="L448" s="122">
        <v>21</v>
      </c>
    </row>
    <row r="449" spans="1:12">
      <c r="A449" s="122">
        <v>11</v>
      </c>
      <c r="B449" s="129" t="s">
        <v>550</v>
      </c>
      <c r="C449" s="66" t="s">
        <v>271</v>
      </c>
      <c r="D449" s="129" t="s">
        <v>628</v>
      </c>
      <c r="E449" s="129" t="s">
        <v>586</v>
      </c>
      <c r="F449" s="132">
        <v>22</v>
      </c>
      <c r="G449" s="133">
        <v>25288.93</v>
      </c>
      <c r="H449" s="134">
        <v>4614</v>
      </c>
      <c r="I449" s="135">
        <v>24</v>
      </c>
      <c r="J449" s="136">
        <v>30984.85</v>
      </c>
      <c r="K449" s="137">
        <v>6046</v>
      </c>
      <c r="L449" s="132">
        <v>8</v>
      </c>
    </row>
    <row r="450" spans="1:12" ht="24">
      <c r="A450" s="122">
        <v>12</v>
      </c>
      <c r="B450" s="129" t="s">
        <v>569</v>
      </c>
      <c r="C450" s="66" t="s">
        <v>579</v>
      </c>
      <c r="D450" s="129" t="s">
        <v>580</v>
      </c>
      <c r="E450" s="129" t="s">
        <v>141</v>
      </c>
      <c r="F450" s="132">
        <v>28</v>
      </c>
      <c r="G450" s="133">
        <v>19897.45</v>
      </c>
      <c r="H450" s="134">
        <v>3757</v>
      </c>
      <c r="I450" s="135">
        <v>69</v>
      </c>
      <c r="J450" s="136">
        <v>112307.07</v>
      </c>
      <c r="K450" s="137">
        <v>21657</v>
      </c>
      <c r="L450" s="132">
        <v>21</v>
      </c>
    </row>
    <row r="451" spans="1:12">
      <c r="A451" s="122">
        <v>13</v>
      </c>
      <c r="B451" s="123" t="s">
        <v>542</v>
      </c>
      <c r="C451" s="124" t="s">
        <v>37</v>
      </c>
      <c r="D451" s="124" t="s">
        <v>556</v>
      </c>
      <c r="E451" s="124" t="s">
        <v>143</v>
      </c>
      <c r="F451" s="122">
        <v>13</v>
      </c>
      <c r="G451" s="125">
        <v>18230.939999999999</v>
      </c>
      <c r="H451" s="126">
        <v>3279</v>
      </c>
      <c r="I451" s="127">
        <v>61</v>
      </c>
      <c r="J451" s="125">
        <v>169166.36</v>
      </c>
      <c r="K451" s="128">
        <v>30859</v>
      </c>
      <c r="L451" s="122">
        <v>28</v>
      </c>
    </row>
    <row r="452" spans="1:12">
      <c r="A452" s="122">
        <v>14</v>
      </c>
      <c r="B452" s="123" t="s">
        <v>629</v>
      </c>
      <c r="C452" s="124" t="s">
        <v>37</v>
      </c>
      <c r="D452" s="124" t="s">
        <v>630</v>
      </c>
      <c r="E452" s="124" t="s">
        <v>139</v>
      </c>
      <c r="F452" s="122">
        <v>40</v>
      </c>
      <c r="G452" s="125">
        <v>18175.349999999999</v>
      </c>
      <c r="H452" s="126">
        <v>3447</v>
      </c>
      <c r="I452" s="127">
        <v>55</v>
      </c>
      <c r="J452" s="125">
        <v>21320.61</v>
      </c>
      <c r="K452" s="128">
        <v>4064</v>
      </c>
      <c r="L452" s="122">
        <v>2</v>
      </c>
    </row>
    <row r="453" spans="1:12">
      <c r="A453" s="122">
        <v>15</v>
      </c>
      <c r="B453" s="123" t="s">
        <v>619</v>
      </c>
      <c r="C453" s="124" t="s">
        <v>37</v>
      </c>
      <c r="D453" s="124" t="s">
        <v>631</v>
      </c>
      <c r="E453" s="124" t="s">
        <v>264</v>
      </c>
      <c r="F453" s="122">
        <v>17</v>
      </c>
      <c r="G453" s="125">
        <v>15058.78</v>
      </c>
      <c r="H453" s="126">
        <v>2829</v>
      </c>
      <c r="I453" s="127">
        <v>17</v>
      </c>
      <c r="J453" s="125">
        <v>16491.939999999999</v>
      </c>
      <c r="K453" s="128">
        <v>3092</v>
      </c>
      <c r="L453" s="122">
        <v>8</v>
      </c>
    </row>
    <row r="454" spans="1:12">
      <c r="A454" s="122">
        <v>16</v>
      </c>
      <c r="B454" s="123" t="s">
        <v>519</v>
      </c>
      <c r="C454" s="124" t="s">
        <v>37</v>
      </c>
      <c r="D454" s="124" t="s">
        <v>57</v>
      </c>
      <c r="E454" s="124" t="s">
        <v>139</v>
      </c>
      <c r="F454" s="122">
        <v>28</v>
      </c>
      <c r="G454" s="125">
        <v>10248.129999999999</v>
      </c>
      <c r="H454" s="126">
        <v>1925</v>
      </c>
      <c r="I454" s="127">
        <v>264</v>
      </c>
      <c r="J454" s="125">
        <v>640275.46999999299</v>
      </c>
      <c r="K454" s="128">
        <v>111098</v>
      </c>
      <c r="L454" s="122">
        <v>35</v>
      </c>
    </row>
    <row r="455" spans="1:12">
      <c r="A455" s="122">
        <v>17</v>
      </c>
      <c r="B455" s="123" t="s">
        <v>460</v>
      </c>
      <c r="C455" s="124" t="s">
        <v>37</v>
      </c>
      <c r="D455" s="124" t="s">
        <v>461</v>
      </c>
      <c r="E455" s="124" t="s">
        <v>142</v>
      </c>
      <c r="F455" s="122">
        <v>21</v>
      </c>
      <c r="G455" s="125">
        <v>9686.7800000000007</v>
      </c>
      <c r="H455" s="126">
        <v>1932</v>
      </c>
      <c r="I455" s="127">
        <v>295</v>
      </c>
      <c r="J455" s="125">
        <v>1376191.0999999901</v>
      </c>
      <c r="K455" s="128">
        <v>246451</v>
      </c>
      <c r="L455" s="122">
        <v>49</v>
      </c>
    </row>
    <row r="456" spans="1:12">
      <c r="A456" s="122">
        <v>18</v>
      </c>
      <c r="B456" s="123" t="s">
        <v>570</v>
      </c>
      <c r="C456" s="124" t="s">
        <v>37</v>
      </c>
      <c r="D456" s="124" t="s">
        <v>581</v>
      </c>
      <c r="E456" s="124" t="s">
        <v>149</v>
      </c>
      <c r="F456" s="122">
        <v>11</v>
      </c>
      <c r="G456" s="125">
        <v>9301.75</v>
      </c>
      <c r="H456" s="126">
        <v>1739</v>
      </c>
      <c r="I456" s="127">
        <v>27</v>
      </c>
      <c r="J456" s="125">
        <v>44666.12</v>
      </c>
      <c r="K456" s="128">
        <v>8278</v>
      </c>
      <c r="L456" s="122">
        <v>21</v>
      </c>
    </row>
    <row r="457" spans="1:12">
      <c r="A457" s="122">
        <v>19</v>
      </c>
      <c r="B457" s="123" t="s">
        <v>571</v>
      </c>
      <c r="C457" s="124" t="s">
        <v>268</v>
      </c>
      <c r="D457" s="124" t="s">
        <v>582</v>
      </c>
      <c r="E457" s="124" t="s">
        <v>583</v>
      </c>
      <c r="F457" s="122">
        <v>22</v>
      </c>
      <c r="G457" s="125">
        <v>7352.38</v>
      </c>
      <c r="H457" s="126">
        <v>1481</v>
      </c>
      <c r="I457" s="127">
        <v>74</v>
      </c>
      <c r="J457" s="125">
        <v>38813.279999999897</v>
      </c>
      <c r="K457" s="128">
        <v>7697</v>
      </c>
      <c r="L457" s="122">
        <v>21</v>
      </c>
    </row>
    <row r="458" spans="1:12">
      <c r="A458" s="122">
        <v>20</v>
      </c>
      <c r="B458" s="123" t="s">
        <v>593</v>
      </c>
      <c r="C458" s="124" t="s">
        <v>30</v>
      </c>
      <c r="D458" s="124" t="s">
        <v>609</v>
      </c>
      <c r="E458" s="124" t="s">
        <v>610</v>
      </c>
      <c r="F458" s="122">
        <v>13</v>
      </c>
      <c r="G458" s="125">
        <v>6555.37</v>
      </c>
      <c r="H458" s="126">
        <v>1186</v>
      </c>
      <c r="I458" s="127">
        <v>22</v>
      </c>
      <c r="J458" s="125">
        <v>18641.25</v>
      </c>
      <c r="K458" s="128">
        <v>3395</v>
      </c>
      <c r="L458" s="122">
        <v>14</v>
      </c>
    </row>
    <row r="459" spans="1:12">
      <c r="A459" s="146"/>
      <c r="B459" s="143"/>
      <c r="C459" s="227"/>
      <c r="D459" s="227"/>
      <c r="E459" s="227"/>
      <c r="F459" s="146"/>
      <c r="G459" s="145"/>
      <c r="H459" s="29"/>
      <c r="I459" s="146"/>
      <c r="J459" s="145"/>
      <c r="K459" s="144"/>
      <c r="L459" s="50"/>
    </row>
    <row r="460" spans="1:12">
      <c r="A460" s="29" t="s">
        <v>7</v>
      </c>
      <c r="B460" s="31"/>
      <c r="C460" s="227"/>
      <c r="D460" s="227"/>
      <c r="E460" s="31"/>
      <c r="F460" s="32"/>
      <c r="G460" s="33"/>
      <c r="H460" s="34"/>
      <c r="I460" s="32"/>
      <c r="J460" s="33"/>
      <c r="K460" s="34"/>
      <c r="L460" s="20"/>
    </row>
    <row r="462" spans="1:12">
      <c r="A462" s="572" t="s">
        <v>658</v>
      </c>
      <c r="B462" s="572"/>
      <c r="C462" s="572"/>
      <c r="D462" s="572"/>
      <c r="E462" s="572"/>
      <c r="F462" s="572"/>
      <c r="G462" s="572"/>
      <c r="H462" s="572"/>
      <c r="I462" s="572"/>
      <c r="J462" s="572"/>
      <c r="K462" s="572"/>
      <c r="L462" s="572"/>
    </row>
    <row r="463" spans="1:12">
      <c r="A463" s="25"/>
      <c r="B463" s="26"/>
      <c r="C463" s="26"/>
      <c r="D463" s="26"/>
      <c r="E463" s="26"/>
      <c r="F463" s="23"/>
      <c r="G463" s="24"/>
      <c r="H463" s="24"/>
      <c r="I463" s="23"/>
      <c r="J463" s="24"/>
      <c r="K463" s="24"/>
      <c r="L463" s="22"/>
    </row>
    <row r="464" spans="1:12">
      <c r="A464" s="573" t="s">
        <v>246</v>
      </c>
      <c r="B464" s="573"/>
      <c r="C464" s="573" t="s">
        <v>251</v>
      </c>
      <c r="D464" s="573" t="s">
        <v>252</v>
      </c>
      <c r="E464" s="573" t="s">
        <v>247</v>
      </c>
      <c r="F464" s="571" t="s">
        <v>253</v>
      </c>
      <c r="G464" s="571"/>
      <c r="H464" s="575"/>
      <c r="I464" s="570" t="s">
        <v>248</v>
      </c>
      <c r="J464" s="571"/>
      <c r="K464" s="571"/>
      <c r="L464" s="571"/>
    </row>
    <row r="465" spans="1:12">
      <c r="A465" s="574"/>
      <c r="B465" s="574"/>
      <c r="C465" s="574"/>
      <c r="D465" s="574"/>
      <c r="E465" s="574"/>
      <c r="F465" s="354" t="s">
        <v>8</v>
      </c>
      <c r="G465" s="48" t="s">
        <v>5</v>
      </c>
      <c r="H465" s="354" t="s">
        <v>4</v>
      </c>
      <c r="I465" s="353" t="s">
        <v>8</v>
      </c>
      <c r="J465" s="48" t="s">
        <v>5</v>
      </c>
      <c r="K465" s="48" t="s">
        <v>4</v>
      </c>
      <c r="L465" s="354" t="s">
        <v>6</v>
      </c>
    </row>
    <row r="466" spans="1:12">
      <c r="A466" s="122">
        <v>1</v>
      </c>
      <c r="B466" s="123" t="s">
        <v>603</v>
      </c>
      <c r="C466" s="124" t="s">
        <v>37</v>
      </c>
      <c r="D466" s="124" t="s">
        <v>604</v>
      </c>
      <c r="E466" s="124" t="s">
        <v>139</v>
      </c>
      <c r="F466" s="122">
        <v>137</v>
      </c>
      <c r="G466" s="125">
        <v>403642.28</v>
      </c>
      <c r="H466" s="126">
        <v>66677</v>
      </c>
      <c r="I466" s="127">
        <v>191</v>
      </c>
      <c r="J466" s="125">
        <v>1850179.57</v>
      </c>
      <c r="K466" s="126">
        <v>305680</v>
      </c>
      <c r="L466" s="122">
        <v>15</v>
      </c>
    </row>
    <row r="467" spans="1:12">
      <c r="A467" s="122">
        <v>2</v>
      </c>
      <c r="B467" s="123" t="s">
        <v>629</v>
      </c>
      <c r="C467" s="124" t="s">
        <v>37</v>
      </c>
      <c r="D467" s="124" t="s">
        <v>630</v>
      </c>
      <c r="E467" s="124" t="s">
        <v>139</v>
      </c>
      <c r="F467" s="122">
        <v>65</v>
      </c>
      <c r="G467" s="125">
        <v>120161.65</v>
      </c>
      <c r="H467" s="126">
        <v>22583</v>
      </c>
      <c r="I467" s="127">
        <v>106</v>
      </c>
      <c r="J467" s="125">
        <v>141482.26</v>
      </c>
      <c r="K467" s="126">
        <v>26647</v>
      </c>
      <c r="L467" s="122">
        <v>7</v>
      </c>
    </row>
    <row r="468" spans="1:12">
      <c r="A468" s="122">
        <v>3</v>
      </c>
      <c r="B468" s="123" t="s">
        <v>567</v>
      </c>
      <c r="C468" s="124" t="s">
        <v>37</v>
      </c>
      <c r="D468" s="124" t="s">
        <v>577</v>
      </c>
      <c r="E468" s="124" t="s">
        <v>139</v>
      </c>
      <c r="F468" s="122">
        <v>65</v>
      </c>
      <c r="G468" s="125">
        <v>48769.5099999999</v>
      </c>
      <c r="H468" s="126">
        <v>9107</v>
      </c>
      <c r="I468" s="127">
        <v>227</v>
      </c>
      <c r="J468" s="125">
        <v>607402.10999999603</v>
      </c>
      <c r="K468" s="128">
        <v>108230</v>
      </c>
      <c r="L468" s="122">
        <v>28</v>
      </c>
    </row>
    <row r="469" spans="1:12">
      <c r="A469" s="122">
        <v>4</v>
      </c>
      <c r="B469" s="123" t="s">
        <v>634</v>
      </c>
      <c r="C469" s="124" t="s">
        <v>30</v>
      </c>
      <c r="D469" s="124" t="s">
        <v>648</v>
      </c>
      <c r="E469" s="124" t="s">
        <v>139</v>
      </c>
      <c r="F469" s="122">
        <v>38</v>
      </c>
      <c r="G469" s="125">
        <v>38660.120000000003</v>
      </c>
      <c r="H469" s="126">
        <v>7166</v>
      </c>
      <c r="I469" s="127">
        <v>38</v>
      </c>
      <c r="J469" s="125">
        <v>38660.120000000003</v>
      </c>
      <c r="K469" s="128">
        <v>7166</v>
      </c>
      <c r="L469" s="122">
        <v>7</v>
      </c>
    </row>
    <row r="470" spans="1:12">
      <c r="A470" s="122">
        <v>5</v>
      </c>
      <c r="B470" s="123" t="s">
        <v>590</v>
      </c>
      <c r="C470" s="124" t="s">
        <v>37</v>
      </c>
      <c r="D470" s="124" t="s">
        <v>606</v>
      </c>
      <c r="E470" s="124" t="s">
        <v>139</v>
      </c>
      <c r="F470" s="122">
        <v>33</v>
      </c>
      <c r="G470" s="125">
        <v>33269.11</v>
      </c>
      <c r="H470" s="126">
        <v>6060</v>
      </c>
      <c r="I470" s="127">
        <v>78</v>
      </c>
      <c r="J470" s="125">
        <v>226553.06000000099</v>
      </c>
      <c r="K470" s="128">
        <v>41663</v>
      </c>
      <c r="L470" s="122">
        <v>21</v>
      </c>
    </row>
    <row r="471" spans="1:12" ht="24">
      <c r="A471" s="122">
        <v>6</v>
      </c>
      <c r="B471" s="129" t="s">
        <v>589</v>
      </c>
      <c r="C471" s="124" t="s">
        <v>37</v>
      </c>
      <c r="D471" s="66" t="s">
        <v>605</v>
      </c>
      <c r="E471" s="66" t="s">
        <v>139</v>
      </c>
      <c r="F471" s="122">
        <v>44</v>
      </c>
      <c r="G471" s="125">
        <v>27867.09</v>
      </c>
      <c r="H471" s="126">
        <v>5303</v>
      </c>
      <c r="I471" s="127">
        <v>122</v>
      </c>
      <c r="J471" s="130">
        <v>256358.730000001</v>
      </c>
      <c r="K471" s="131">
        <v>48232</v>
      </c>
      <c r="L471" s="122">
        <v>21</v>
      </c>
    </row>
    <row r="472" spans="1:12">
      <c r="A472" s="122">
        <v>7</v>
      </c>
      <c r="B472" s="123" t="s">
        <v>517</v>
      </c>
      <c r="C472" s="124" t="s">
        <v>33</v>
      </c>
      <c r="D472" s="124" t="s">
        <v>531</v>
      </c>
      <c r="E472" s="124" t="s">
        <v>504</v>
      </c>
      <c r="F472" s="122">
        <v>63</v>
      </c>
      <c r="G472" s="125">
        <v>27268.87</v>
      </c>
      <c r="H472" s="126">
        <v>5318</v>
      </c>
      <c r="I472" s="127">
        <v>216</v>
      </c>
      <c r="J472" s="125">
        <v>1110066.98999999</v>
      </c>
      <c r="K472" s="128">
        <v>221864</v>
      </c>
      <c r="L472" s="122">
        <v>42</v>
      </c>
    </row>
    <row r="473" spans="1:12">
      <c r="A473" s="122">
        <v>8</v>
      </c>
      <c r="B473" s="123" t="s">
        <v>636</v>
      </c>
      <c r="C473" s="124" t="s">
        <v>37</v>
      </c>
      <c r="D473" s="124" t="s">
        <v>649</v>
      </c>
      <c r="E473" s="124" t="s">
        <v>141</v>
      </c>
      <c r="F473" s="122">
        <v>47</v>
      </c>
      <c r="G473" s="125">
        <v>21053.439999999999</v>
      </c>
      <c r="H473" s="126">
        <v>3987</v>
      </c>
      <c r="I473" s="127">
        <v>48</v>
      </c>
      <c r="J473" s="125">
        <v>21118.44</v>
      </c>
      <c r="K473" s="128">
        <v>4047</v>
      </c>
      <c r="L473" s="122">
        <v>7</v>
      </c>
    </row>
    <row r="474" spans="1:12">
      <c r="A474" s="122">
        <v>9</v>
      </c>
      <c r="B474" s="123" t="s">
        <v>635</v>
      </c>
      <c r="C474" s="124" t="s">
        <v>37</v>
      </c>
      <c r="D474" s="124" t="s">
        <v>650</v>
      </c>
      <c r="E474" s="124" t="s">
        <v>139</v>
      </c>
      <c r="F474" s="122">
        <v>24</v>
      </c>
      <c r="G474" s="125">
        <v>19780.32</v>
      </c>
      <c r="H474" s="126">
        <v>3716</v>
      </c>
      <c r="I474" s="127">
        <v>24</v>
      </c>
      <c r="J474" s="125">
        <v>19780.32</v>
      </c>
      <c r="K474" s="128">
        <v>3716</v>
      </c>
      <c r="L474" s="122">
        <v>7</v>
      </c>
    </row>
    <row r="475" spans="1:12">
      <c r="A475" s="122">
        <v>10</v>
      </c>
      <c r="B475" s="123" t="s">
        <v>592</v>
      </c>
      <c r="C475" s="124" t="s">
        <v>37</v>
      </c>
      <c r="D475" s="124" t="s">
        <v>608</v>
      </c>
      <c r="E475" s="124" t="s">
        <v>143</v>
      </c>
      <c r="F475" s="122">
        <v>59</v>
      </c>
      <c r="G475" s="125">
        <v>17904.07</v>
      </c>
      <c r="H475" s="126">
        <v>3615</v>
      </c>
      <c r="I475" s="127">
        <v>146</v>
      </c>
      <c r="J475" s="125">
        <v>141922.72</v>
      </c>
      <c r="K475" s="128">
        <v>28286</v>
      </c>
      <c r="L475" s="122">
        <v>21</v>
      </c>
    </row>
    <row r="476" spans="1:12">
      <c r="A476" s="122">
        <v>11</v>
      </c>
      <c r="B476" s="129" t="s">
        <v>615</v>
      </c>
      <c r="C476" s="66" t="s">
        <v>33</v>
      </c>
      <c r="D476" s="129" t="s">
        <v>624</v>
      </c>
      <c r="E476" s="129" t="s">
        <v>625</v>
      </c>
      <c r="F476" s="132">
        <v>25</v>
      </c>
      <c r="G476" s="133">
        <v>15887.68</v>
      </c>
      <c r="H476" s="134">
        <v>2959</v>
      </c>
      <c r="I476" s="135">
        <v>48</v>
      </c>
      <c r="J476" s="136">
        <v>59615.849999999897</v>
      </c>
      <c r="K476" s="137">
        <v>11213</v>
      </c>
      <c r="L476" s="132">
        <v>15</v>
      </c>
    </row>
    <row r="477" spans="1:12">
      <c r="A477" s="122">
        <v>12</v>
      </c>
      <c r="B477" s="129" t="s">
        <v>617</v>
      </c>
      <c r="C477" s="66" t="s">
        <v>131</v>
      </c>
      <c r="D477" s="129" t="s">
        <v>626</v>
      </c>
      <c r="E477" s="129" t="s">
        <v>627</v>
      </c>
      <c r="F477" s="132">
        <v>20</v>
      </c>
      <c r="G477" s="133">
        <v>12889.93</v>
      </c>
      <c r="H477" s="134">
        <v>2388</v>
      </c>
      <c r="I477" s="135">
        <v>36</v>
      </c>
      <c r="J477" s="136">
        <v>51073.14</v>
      </c>
      <c r="K477" s="137">
        <v>10133</v>
      </c>
      <c r="L477" s="132">
        <v>15</v>
      </c>
    </row>
    <row r="478" spans="1:12">
      <c r="A478" s="122">
        <v>13</v>
      </c>
      <c r="B478" s="123" t="s">
        <v>637</v>
      </c>
      <c r="C478" s="124" t="s">
        <v>37</v>
      </c>
      <c r="D478" s="124" t="s">
        <v>651</v>
      </c>
      <c r="E478" s="124" t="s">
        <v>652</v>
      </c>
      <c r="F478" s="122">
        <v>20</v>
      </c>
      <c r="G478" s="125">
        <v>12274.82</v>
      </c>
      <c r="H478" s="126">
        <v>2317</v>
      </c>
      <c r="I478" s="127">
        <v>20</v>
      </c>
      <c r="J478" s="125">
        <v>12274.82</v>
      </c>
      <c r="K478" s="128">
        <v>2317</v>
      </c>
      <c r="L478" s="122">
        <v>7</v>
      </c>
    </row>
    <row r="479" spans="1:12">
      <c r="A479" s="122">
        <v>14</v>
      </c>
      <c r="B479" s="123" t="s">
        <v>550</v>
      </c>
      <c r="C479" s="124" t="s">
        <v>271</v>
      </c>
      <c r="D479" s="124" t="s">
        <v>628</v>
      </c>
      <c r="E479" s="124" t="s">
        <v>586</v>
      </c>
      <c r="F479" s="122">
        <v>20</v>
      </c>
      <c r="G479" s="125">
        <v>9031.93</v>
      </c>
      <c r="H479" s="126">
        <v>1669</v>
      </c>
      <c r="I479" s="127">
        <v>34</v>
      </c>
      <c r="J479" s="125">
        <v>40158.879999999997</v>
      </c>
      <c r="K479" s="128">
        <v>7743</v>
      </c>
      <c r="L479" s="122">
        <v>15</v>
      </c>
    </row>
    <row r="480" spans="1:12">
      <c r="A480" s="122">
        <v>15</v>
      </c>
      <c r="B480" s="123" t="s">
        <v>591</v>
      </c>
      <c r="C480" s="124" t="s">
        <v>37</v>
      </c>
      <c r="D480" s="124" t="s">
        <v>607</v>
      </c>
      <c r="E480" s="124" t="s">
        <v>139</v>
      </c>
      <c r="F480" s="122">
        <v>26</v>
      </c>
      <c r="G480" s="125">
        <v>8833.26</v>
      </c>
      <c r="H480" s="126">
        <v>1699</v>
      </c>
      <c r="I480" s="127">
        <v>83</v>
      </c>
      <c r="J480" s="125">
        <v>116595.09</v>
      </c>
      <c r="K480" s="128">
        <v>22074</v>
      </c>
      <c r="L480" s="122">
        <v>21</v>
      </c>
    </row>
    <row r="481" spans="1:12">
      <c r="A481" s="122">
        <v>16</v>
      </c>
      <c r="B481" s="123" t="s">
        <v>641</v>
      </c>
      <c r="C481" s="124" t="s">
        <v>131</v>
      </c>
      <c r="D481" s="124" t="s">
        <v>653</v>
      </c>
      <c r="E481" s="124" t="s">
        <v>143</v>
      </c>
      <c r="F481" s="122">
        <v>9</v>
      </c>
      <c r="G481" s="125">
        <v>5873.69</v>
      </c>
      <c r="H481" s="126">
        <v>1112</v>
      </c>
      <c r="I481" s="127">
        <v>9</v>
      </c>
      <c r="J481" s="125">
        <v>5873.69</v>
      </c>
      <c r="K481" s="128">
        <v>1112</v>
      </c>
      <c r="L481" s="122">
        <v>7</v>
      </c>
    </row>
    <row r="482" spans="1:12">
      <c r="A482" s="122">
        <v>17</v>
      </c>
      <c r="B482" s="123" t="s">
        <v>542</v>
      </c>
      <c r="C482" s="124" t="s">
        <v>37</v>
      </c>
      <c r="D482" s="124" t="s">
        <v>556</v>
      </c>
      <c r="E482" s="124" t="s">
        <v>143</v>
      </c>
      <c r="F482" s="122">
        <v>9</v>
      </c>
      <c r="G482" s="125">
        <v>5663.17</v>
      </c>
      <c r="H482" s="126">
        <v>1042</v>
      </c>
      <c r="I482" s="127">
        <v>64</v>
      </c>
      <c r="J482" s="125">
        <v>174935.78</v>
      </c>
      <c r="K482" s="128">
        <v>31923</v>
      </c>
      <c r="L482" s="122">
        <v>35</v>
      </c>
    </row>
    <row r="483" spans="1:12" ht="24">
      <c r="A483" s="122">
        <v>18</v>
      </c>
      <c r="B483" s="123" t="s">
        <v>639</v>
      </c>
      <c r="C483" s="124" t="s">
        <v>37</v>
      </c>
      <c r="D483" s="124" t="s">
        <v>41</v>
      </c>
      <c r="E483" s="124" t="s">
        <v>654</v>
      </c>
      <c r="F483" s="122">
        <v>10</v>
      </c>
      <c r="G483" s="125">
        <v>4493.92</v>
      </c>
      <c r="H483" s="126">
        <v>645</v>
      </c>
      <c r="I483" s="127">
        <v>10</v>
      </c>
      <c r="J483" s="125">
        <v>4493.92</v>
      </c>
      <c r="K483" s="128">
        <v>645</v>
      </c>
      <c r="L483" s="122">
        <v>2</v>
      </c>
    </row>
    <row r="484" spans="1:12">
      <c r="A484" s="122">
        <v>19</v>
      </c>
      <c r="B484" s="123" t="s">
        <v>642</v>
      </c>
      <c r="C484" s="124" t="s">
        <v>655</v>
      </c>
      <c r="D484" s="124" t="s">
        <v>656</v>
      </c>
      <c r="E484" s="124" t="s">
        <v>657</v>
      </c>
      <c r="F484" s="122">
        <v>5</v>
      </c>
      <c r="G484" s="125">
        <v>3735.88</v>
      </c>
      <c r="H484" s="126">
        <v>843</v>
      </c>
      <c r="I484" s="127">
        <v>5</v>
      </c>
      <c r="J484" s="125">
        <v>4217.38</v>
      </c>
      <c r="K484" s="128">
        <v>972</v>
      </c>
      <c r="L484" s="122">
        <v>7</v>
      </c>
    </row>
    <row r="485" spans="1:12" ht="24">
      <c r="A485" s="122">
        <v>20</v>
      </c>
      <c r="B485" s="123" t="s">
        <v>569</v>
      </c>
      <c r="C485" s="124" t="s">
        <v>579</v>
      </c>
      <c r="D485" s="124" t="s">
        <v>580</v>
      </c>
      <c r="E485" s="124" t="s">
        <v>141</v>
      </c>
      <c r="F485" s="122">
        <v>20</v>
      </c>
      <c r="G485" s="125">
        <v>3233.84</v>
      </c>
      <c r="H485" s="126">
        <v>815</v>
      </c>
      <c r="I485" s="127">
        <v>82</v>
      </c>
      <c r="J485" s="125">
        <v>115624.56</v>
      </c>
      <c r="K485" s="128">
        <v>22487</v>
      </c>
      <c r="L485" s="122">
        <v>28</v>
      </c>
    </row>
    <row r="486" spans="1:12">
      <c r="A486" s="146"/>
      <c r="B486" s="143"/>
      <c r="C486" s="227"/>
      <c r="D486" s="227"/>
      <c r="E486" s="227"/>
      <c r="F486" s="146"/>
      <c r="G486" s="145"/>
      <c r="H486" s="29"/>
      <c r="I486" s="146"/>
      <c r="J486" s="145"/>
      <c r="K486" s="144"/>
      <c r="L486" s="50"/>
    </row>
    <row r="487" spans="1:12">
      <c r="A487" s="29" t="s">
        <v>7</v>
      </c>
      <c r="B487" s="31"/>
      <c r="C487" s="227"/>
      <c r="D487" s="227"/>
      <c r="E487" s="31"/>
      <c r="F487" s="32"/>
      <c r="G487" s="33"/>
      <c r="H487" s="34"/>
      <c r="I487" s="32"/>
      <c r="J487" s="33"/>
      <c r="K487" s="34"/>
      <c r="L487" s="20"/>
    </row>
    <row r="489" spans="1:12">
      <c r="A489" s="572" t="s">
        <v>683</v>
      </c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</row>
    <row r="490" spans="1:12">
      <c r="A490" s="25"/>
      <c r="B490" s="26"/>
      <c r="C490" s="26"/>
      <c r="D490" s="26"/>
      <c r="E490" s="26"/>
      <c r="F490" s="23"/>
      <c r="G490" s="24"/>
      <c r="H490" s="24"/>
      <c r="I490" s="23"/>
      <c r="J490" s="24"/>
      <c r="K490" s="24"/>
      <c r="L490" s="22"/>
    </row>
    <row r="491" spans="1:12">
      <c r="A491" s="573" t="s">
        <v>246</v>
      </c>
      <c r="B491" s="573"/>
      <c r="C491" s="573" t="s">
        <v>251</v>
      </c>
      <c r="D491" s="573" t="s">
        <v>252</v>
      </c>
      <c r="E491" s="573" t="s">
        <v>247</v>
      </c>
      <c r="F491" s="571" t="s">
        <v>253</v>
      </c>
      <c r="G491" s="571"/>
      <c r="H491" s="575"/>
      <c r="I491" s="570" t="s">
        <v>248</v>
      </c>
      <c r="J491" s="571"/>
      <c r="K491" s="571"/>
      <c r="L491" s="571"/>
    </row>
    <row r="492" spans="1:12">
      <c r="A492" s="574"/>
      <c r="B492" s="574"/>
      <c r="C492" s="574"/>
      <c r="D492" s="574"/>
      <c r="E492" s="574"/>
      <c r="F492" s="359" t="s">
        <v>8</v>
      </c>
      <c r="G492" s="48" t="s">
        <v>5</v>
      </c>
      <c r="H492" s="359" t="s">
        <v>4</v>
      </c>
      <c r="I492" s="358" t="s">
        <v>8</v>
      </c>
      <c r="J492" s="48" t="s">
        <v>5</v>
      </c>
      <c r="K492" s="48" t="s">
        <v>4</v>
      </c>
      <c r="L492" s="359" t="s">
        <v>6</v>
      </c>
    </row>
    <row r="493" spans="1:12">
      <c r="A493" s="122">
        <v>1</v>
      </c>
      <c r="B493" s="123" t="s">
        <v>603</v>
      </c>
      <c r="C493" s="124" t="s">
        <v>37</v>
      </c>
      <c r="D493" s="124" t="s">
        <v>604</v>
      </c>
      <c r="E493" s="124" t="s">
        <v>139</v>
      </c>
      <c r="F493" s="122">
        <v>160</v>
      </c>
      <c r="G493" s="125">
        <v>255643.94000000099</v>
      </c>
      <c r="H493" s="126">
        <v>43519</v>
      </c>
      <c r="I493" s="127">
        <v>252</v>
      </c>
      <c r="J493" s="125">
        <v>2107898.4200000102</v>
      </c>
      <c r="K493" s="126">
        <v>349613</v>
      </c>
      <c r="L493" s="122">
        <v>22</v>
      </c>
    </row>
    <row r="494" spans="1:12">
      <c r="A494" s="122">
        <v>2</v>
      </c>
      <c r="B494" s="123" t="s">
        <v>661</v>
      </c>
      <c r="C494" s="124" t="s">
        <v>37</v>
      </c>
      <c r="D494" s="124" t="s">
        <v>677</v>
      </c>
      <c r="E494" s="124" t="s">
        <v>139</v>
      </c>
      <c r="F494" s="122">
        <v>75</v>
      </c>
      <c r="G494" s="125">
        <v>118280.01</v>
      </c>
      <c r="H494" s="126">
        <v>22389</v>
      </c>
      <c r="I494" s="127">
        <v>75</v>
      </c>
      <c r="J494" s="125">
        <v>118280.01</v>
      </c>
      <c r="K494" s="126">
        <v>22389</v>
      </c>
      <c r="L494" s="122">
        <v>7</v>
      </c>
    </row>
    <row r="495" spans="1:12">
      <c r="A495" s="122">
        <v>3</v>
      </c>
      <c r="B495" s="123" t="s">
        <v>678</v>
      </c>
      <c r="C495" s="124" t="s">
        <v>33</v>
      </c>
      <c r="D495" s="124" t="s">
        <v>679</v>
      </c>
      <c r="E495" s="124" t="s">
        <v>139</v>
      </c>
      <c r="F495" s="122">
        <v>70</v>
      </c>
      <c r="G495" s="125">
        <v>99674.11</v>
      </c>
      <c r="H495" s="126">
        <v>13756</v>
      </c>
      <c r="I495" s="127">
        <v>70</v>
      </c>
      <c r="J495" s="125">
        <v>99674.11</v>
      </c>
      <c r="K495" s="128">
        <v>13756</v>
      </c>
      <c r="L495" s="122">
        <v>0</v>
      </c>
    </row>
    <row r="496" spans="1:12">
      <c r="A496" s="122">
        <v>4</v>
      </c>
      <c r="B496" s="123" t="s">
        <v>629</v>
      </c>
      <c r="C496" s="124" t="s">
        <v>37</v>
      </c>
      <c r="D496" s="124" t="s">
        <v>630</v>
      </c>
      <c r="E496" s="124" t="s">
        <v>139</v>
      </c>
      <c r="F496" s="122">
        <v>65</v>
      </c>
      <c r="G496" s="125">
        <v>87135.339999999895</v>
      </c>
      <c r="H496" s="126">
        <v>16289</v>
      </c>
      <c r="I496" s="127">
        <v>143</v>
      </c>
      <c r="J496" s="125">
        <v>229827.47000000099</v>
      </c>
      <c r="K496" s="128">
        <v>43185</v>
      </c>
      <c r="L496" s="122">
        <v>14</v>
      </c>
    </row>
    <row r="497" spans="1:12">
      <c r="A497" s="122">
        <v>5</v>
      </c>
      <c r="B497" s="123" t="s">
        <v>662</v>
      </c>
      <c r="C497" s="124" t="s">
        <v>271</v>
      </c>
      <c r="D497" s="124" t="s">
        <v>680</v>
      </c>
      <c r="E497" s="124" t="s">
        <v>154</v>
      </c>
      <c r="F497" s="122">
        <v>77</v>
      </c>
      <c r="G497" s="125">
        <v>69039.8100000001</v>
      </c>
      <c r="H497" s="126">
        <v>13714</v>
      </c>
      <c r="I497" s="127">
        <v>77</v>
      </c>
      <c r="J497" s="125">
        <v>69039.81</v>
      </c>
      <c r="K497" s="128">
        <v>13714</v>
      </c>
      <c r="L497" s="122">
        <v>7</v>
      </c>
    </row>
    <row r="498" spans="1:12">
      <c r="A498" s="122">
        <v>6</v>
      </c>
      <c r="B498" s="129" t="s">
        <v>567</v>
      </c>
      <c r="C498" s="124" t="s">
        <v>37</v>
      </c>
      <c r="D498" s="66" t="s">
        <v>577</v>
      </c>
      <c r="E498" s="66" t="s">
        <v>139</v>
      </c>
      <c r="F498" s="122">
        <v>42</v>
      </c>
      <c r="G498" s="125">
        <v>28193.75</v>
      </c>
      <c r="H498" s="126">
        <v>5226</v>
      </c>
      <c r="I498" s="127">
        <v>249</v>
      </c>
      <c r="J498" s="130">
        <v>635955.17999999598</v>
      </c>
      <c r="K498" s="131">
        <v>113553</v>
      </c>
      <c r="L498" s="122">
        <v>35</v>
      </c>
    </row>
    <row r="499" spans="1:12" ht="24">
      <c r="A499" s="122">
        <v>7</v>
      </c>
      <c r="B499" s="123" t="s">
        <v>663</v>
      </c>
      <c r="C499" s="124" t="s">
        <v>37</v>
      </c>
      <c r="D499" s="124" t="s">
        <v>58</v>
      </c>
      <c r="E499" s="124" t="s">
        <v>142</v>
      </c>
      <c r="F499" s="122">
        <v>37</v>
      </c>
      <c r="G499" s="125">
        <v>26993.34</v>
      </c>
      <c r="H499" s="126">
        <v>4937</v>
      </c>
      <c r="I499" s="127">
        <v>37</v>
      </c>
      <c r="J499" s="125">
        <v>26993.34</v>
      </c>
      <c r="K499" s="128">
        <v>4937</v>
      </c>
      <c r="L499" s="122">
        <v>7</v>
      </c>
    </row>
    <row r="500" spans="1:12">
      <c r="A500" s="122">
        <v>8</v>
      </c>
      <c r="B500" s="123" t="s">
        <v>634</v>
      </c>
      <c r="C500" s="124" t="s">
        <v>30</v>
      </c>
      <c r="D500" s="124" t="s">
        <v>648</v>
      </c>
      <c r="E500" s="124" t="s">
        <v>139</v>
      </c>
      <c r="F500" s="122">
        <v>43</v>
      </c>
      <c r="G500" s="125">
        <v>25980.87</v>
      </c>
      <c r="H500" s="126">
        <v>4798</v>
      </c>
      <c r="I500" s="127">
        <v>66</v>
      </c>
      <c r="J500" s="125">
        <v>65158.089999999902</v>
      </c>
      <c r="K500" s="128">
        <v>12068</v>
      </c>
      <c r="L500" s="122">
        <v>14</v>
      </c>
    </row>
    <row r="501" spans="1:12">
      <c r="A501" s="122">
        <v>9</v>
      </c>
      <c r="B501" s="123" t="s">
        <v>590</v>
      </c>
      <c r="C501" s="124" t="s">
        <v>37</v>
      </c>
      <c r="D501" s="124" t="s">
        <v>606</v>
      </c>
      <c r="E501" s="124" t="s">
        <v>139</v>
      </c>
      <c r="F501" s="122">
        <v>22</v>
      </c>
      <c r="G501" s="125">
        <v>21580.33</v>
      </c>
      <c r="H501" s="126">
        <v>4020</v>
      </c>
      <c r="I501" s="127">
        <v>91</v>
      </c>
      <c r="J501" s="125">
        <v>248157.99000000101</v>
      </c>
      <c r="K501" s="128">
        <v>45688</v>
      </c>
      <c r="L501" s="122">
        <v>28</v>
      </c>
    </row>
    <row r="502" spans="1:12">
      <c r="A502" s="122">
        <v>10</v>
      </c>
      <c r="B502" s="123" t="s">
        <v>676</v>
      </c>
      <c r="C502" s="124" t="s">
        <v>37</v>
      </c>
      <c r="D502" s="124" t="s">
        <v>681</v>
      </c>
      <c r="E502" s="124" t="s">
        <v>563</v>
      </c>
      <c r="F502" s="122">
        <v>19</v>
      </c>
      <c r="G502" s="125">
        <v>16584.18</v>
      </c>
      <c r="H502" s="126">
        <v>3077</v>
      </c>
      <c r="I502" s="127">
        <v>19</v>
      </c>
      <c r="J502" s="125">
        <v>16584.18</v>
      </c>
      <c r="K502" s="128">
        <v>3077</v>
      </c>
      <c r="L502" s="122">
        <v>7</v>
      </c>
    </row>
    <row r="503" spans="1:12" ht="24">
      <c r="A503" s="122">
        <v>11</v>
      </c>
      <c r="B503" s="129" t="s">
        <v>589</v>
      </c>
      <c r="C503" s="66" t="s">
        <v>37</v>
      </c>
      <c r="D503" s="129" t="s">
        <v>605</v>
      </c>
      <c r="E503" s="129" t="s">
        <v>139</v>
      </c>
      <c r="F503" s="132">
        <v>24</v>
      </c>
      <c r="G503" s="133">
        <v>15422.59</v>
      </c>
      <c r="H503" s="134">
        <v>2861</v>
      </c>
      <c r="I503" s="135">
        <v>135</v>
      </c>
      <c r="J503" s="136">
        <v>272250.72000000201</v>
      </c>
      <c r="K503" s="137">
        <v>51188</v>
      </c>
      <c r="L503" s="132">
        <v>28</v>
      </c>
    </row>
    <row r="504" spans="1:12">
      <c r="A504" s="122">
        <v>12</v>
      </c>
      <c r="B504" s="129" t="s">
        <v>635</v>
      </c>
      <c r="C504" s="66" t="s">
        <v>37</v>
      </c>
      <c r="D504" s="129" t="s">
        <v>650</v>
      </c>
      <c r="E504" s="129" t="s">
        <v>139</v>
      </c>
      <c r="F504" s="132">
        <v>25</v>
      </c>
      <c r="G504" s="133">
        <v>12387.74</v>
      </c>
      <c r="H504" s="134">
        <v>2324</v>
      </c>
      <c r="I504" s="135">
        <v>40</v>
      </c>
      <c r="J504" s="136">
        <v>32316.38</v>
      </c>
      <c r="K504" s="137">
        <v>6066</v>
      </c>
      <c r="L504" s="132">
        <v>14</v>
      </c>
    </row>
    <row r="505" spans="1:12">
      <c r="A505" s="122">
        <v>13</v>
      </c>
      <c r="B505" s="123" t="s">
        <v>517</v>
      </c>
      <c r="C505" s="124" t="s">
        <v>33</v>
      </c>
      <c r="D505" s="124" t="s">
        <v>531</v>
      </c>
      <c r="E505" s="124" t="s">
        <v>504</v>
      </c>
      <c r="F505" s="122">
        <v>40</v>
      </c>
      <c r="G505" s="125">
        <v>10583.69</v>
      </c>
      <c r="H505" s="126">
        <v>2248</v>
      </c>
      <c r="I505" s="127">
        <v>233</v>
      </c>
      <c r="J505" s="125">
        <v>1120759.5799999901</v>
      </c>
      <c r="K505" s="128">
        <v>224135</v>
      </c>
      <c r="L505" s="122">
        <v>49</v>
      </c>
    </row>
    <row r="506" spans="1:12">
      <c r="A506" s="122">
        <v>14</v>
      </c>
      <c r="B506" s="123" t="s">
        <v>636</v>
      </c>
      <c r="C506" s="124" t="s">
        <v>37</v>
      </c>
      <c r="D506" s="124" t="s">
        <v>649</v>
      </c>
      <c r="E506" s="124" t="s">
        <v>141</v>
      </c>
      <c r="F506" s="122">
        <v>44</v>
      </c>
      <c r="G506" s="125">
        <v>9429.94</v>
      </c>
      <c r="H506" s="126">
        <v>1764</v>
      </c>
      <c r="I506" s="127">
        <v>84</v>
      </c>
      <c r="J506" s="125">
        <v>30782.380000000099</v>
      </c>
      <c r="K506" s="128">
        <v>5873</v>
      </c>
      <c r="L506" s="122">
        <v>14</v>
      </c>
    </row>
    <row r="507" spans="1:12">
      <c r="A507" s="122">
        <v>15</v>
      </c>
      <c r="B507" s="123" t="s">
        <v>615</v>
      </c>
      <c r="C507" s="124" t="s">
        <v>33</v>
      </c>
      <c r="D507" s="124" t="s">
        <v>624</v>
      </c>
      <c r="E507" s="124" t="s">
        <v>625</v>
      </c>
      <c r="F507" s="122">
        <v>15</v>
      </c>
      <c r="G507" s="125">
        <v>8880.17</v>
      </c>
      <c r="H507" s="126">
        <v>1650</v>
      </c>
      <c r="I507" s="127">
        <v>59</v>
      </c>
      <c r="J507" s="125">
        <v>68859.039999999804</v>
      </c>
      <c r="K507" s="128">
        <v>12935</v>
      </c>
      <c r="L507" s="122">
        <v>22</v>
      </c>
    </row>
    <row r="508" spans="1:12">
      <c r="A508" s="122">
        <v>16</v>
      </c>
      <c r="B508" s="123" t="s">
        <v>664</v>
      </c>
      <c r="C508" s="124" t="s">
        <v>30</v>
      </c>
      <c r="D508" s="124" t="s">
        <v>682</v>
      </c>
      <c r="E508" s="124" t="s">
        <v>149</v>
      </c>
      <c r="F508" s="122">
        <v>19</v>
      </c>
      <c r="G508" s="125">
        <v>8052.1</v>
      </c>
      <c r="H508" s="126">
        <v>1498</v>
      </c>
      <c r="I508" s="127">
        <v>19</v>
      </c>
      <c r="J508" s="125">
        <v>8052.1</v>
      </c>
      <c r="K508" s="128">
        <v>1498</v>
      </c>
      <c r="L508" s="122">
        <v>7</v>
      </c>
    </row>
    <row r="509" spans="1:12">
      <c r="A509" s="122">
        <v>17</v>
      </c>
      <c r="B509" s="123" t="s">
        <v>617</v>
      </c>
      <c r="C509" s="124" t="s">
        <v>131</v>
      </c>
      <c r="D509" s="124" t="s">
        <v>626</v>
      </c>
      <c r="E509" s="124" t="s">
        <v>627</v>
      </c>
      <c r="F509" s="122">
        <v>8</v>
      </c>
      <c r="G509" s="125">
        <v>7333.92</v>
      </c>
      <c r="H509" s="126">
        <v>1316</v>
      </c>
      <c r="I509" s="127">
        <v>42</v>
      </c>
      <c r="J509" s="125">
        <v>58622</v>
      </c>
      <c r="K509" s="128">
        <v>11953</v>
      </c>
      <c r="L509" s="122">
        <v>22</v>
      </c>
    </row>
    <row r="510" spans="1:12">
      <c r="A510" s="122">
        <v>18</v>
      </c>
      <c r="B510" s="123" t="s">
        <v>592</v>
      </c>
      <c r="C510" s="124" t="s">
        <v>37</v>
      </c>
      <c r="D510" s="124" t="s">
        <v>608</v>
      </c>
      <c r="E510" s="124" t="s">
        <v>143</v>
      </c>
      <c r="F510" s="122">
        <v>43</v>
      </c>
      <c r="G510" s="125">
        <v>6930.45</v>
      </c>
      <c r="H510" s="126">
        <v>1572</v>
      </c>
      <c r="I510" s="127">
        <v>165</v>
      </c>
      <c r="J510" s="125">
        <v>150980.17000000001</v>
      </c>
      <c r="K510" s="128">
        <v>30292</v>
      </c>
      <c r="L510" s="122">
        <v>28</v>
      </c>
    </row>
    <row r="511" spans="1:12">
      <c r="A511" s="122">
        <v>19</v>
      </c>
      <c r="B511" s="123" t="s">
        <v>637</v>
      </c>
      <c r="C511" s="124" t="s">
        <v>37</v>
      </c>
      <c r="D511" s="124" t="s">
        <v>651</v>
      </c>
      <c r="E511" s="124" t="s">
        <v>652</v>
      </c>
      <c r="F511" s="122">
        <v>17</v>
      </c>
      <c r="G511" s="125">
        <v>6798.39</v>
      </c>
      <c r="H511" s="126">
        <v>1248</v>
      </c>
      <c r="I511" s="127">
        <v>34</v>
      </c>
      <c r="J511" s="125">
        <v>19290.71</v>
      </c>
      <c r="K511" s="128">
        <v>3609</v>
      </c>
      <c r="L511" s="122">
        <v>14</v>
      </c>
    </row>
    <row r="512" spans="1:12">
      <c r="A512" s="122">
        <v>20</v>
      </c>
      <c r="B512" s="123" t="s">
        <v>550</v>
      </c>
      <c r="C512" s="124" t="s">
        <v>271</v>
      </c>
      <c r="D512" s="124" t="s">
        <v>628</v>
      </c>
      <c r="E512" s="124" t="s">
        <v>586</v>
      </c>
      <c r="F512" s="122">
        <v>8</v>
      </c>
      <c r="G512" s="125">
        <v>5987.24</v>
      </c>
      <c r="H512" s="126">
        <v>1104</v>
      </c>
      <c r="I512" s="127">
        <v>36</v>
      </c>
      <c r="J512" s="125">
        <v>46321.62</v>
      </c>
      <c r="K512" s="128">
        <v>8880</v>
      </c>
      <c r="L512" s="122">
        <v>22</v>
      </c>
    </row>
    <row r="513" spans="1:12">
      <c r="A513" s="146"/>
      <c r="B513" s="143"/>
      <c r="C513" s="227"/>
      <c r="D513" s="227"/>
      <c r="E513" s="227"/>
      <c r="F513" s="146"/>
      <c r="G513" s="145"/>
      <c r="H513" s="29"/>
      <c r="I513" s="146"/>
      <c r="J513" s="145"/>
      <c r="K513" s="144"/>
      <c r="L513" s="50"/>
    </row>
    <row r="514" spans="1:12">
      <c r="A514" s="29" t="s">
        <v>7</v>
      </c>
      <c r="B514" s="31"/>
      <c r="C514" s="227"/>
      <c r="D514" s="227"/>
      <c r="E514" s="31"/>
      <c r="F514" s="32"/>
      <c r="G514" s="33"/>
      <c r="H514" s="34"/>
      <c r="I514" s="32"/>
      <c r="J514" s="33"/>
      <c r="K514" s="34"/>
      <c r="L514" s="20"/>
    </row>
    <row r="516" spans="1:12">
      <c r="A516" s="572" t="s">
        <v>705</v>
      </c>
      <c r="B516" s="572"/>
      <c r="C516" s="572"/>
      <c r="D516" s="572"/>
      <c r="E516" s="572"/>
      <c r="F516" s="572"/>
      <c r="G516" s="572"/>
      <c r="H516" s="572"/>
      <c r="I516" s="572"/>
      <c r="J516" s="572"/>
      <c r="K516" s="572"/>
      <c r="L516" s="572"/>
    </row>
    <row r="517" spans="1:12">
      <c r="A517" s="25"/>
      <c r="B517" s="26"/>
      <c r="C517" s="26"/>
      <c r="D517" s="26"/>
      <c r="E517" s="26"/>
      <c r="F517" s="23"/>
      <c r="G517" s="24"/>
      <c r="H517" s="24"/>
      <c r="I517" s="23"/>
      <c r="J517" s="24"/>
      <c r="K517" s="24"/>
      <c r="L517" s="22"/>
    </row>
    <row r="518" spans="1:12">
      <c r="A518" s="573" t="s">
        <v>246</v>
      </c>
      <c r="B518" s="573"/>
      <c r="C518" s="573" t="s">
        <v>251</v>
      </c>
      <c r="D518" s="573" t="s">
        <v>252</v>
      </c>
      <c r="E518" s="573" t="s">
        <v>247</v>
      </c>
      <c r="F518" s="571" t="s">
        <v>253</v>
      </c>
      <c r="G518" s="571"/>
      <c r="H518" s="575"/>
      <c r="I518" s="570" t="s">
        <v>248</v>
      </c>
      <c r="J518" s="571"/>
      <c r="K518" s="571"/>
      <c r="L518" s="571"/>
    </row>
    <row r="519" spans="1:12">
      <c r="A519" s="574"/>
      <c r="B519" s="574"/>
      <c r="C519" s="574"/>
      <c r="D519" s="574"/>
      <c r="E519" s="574"/>
      <c r="F519" s="364" t="s">
        <v>8</v>
      </c>
      <c r="G519" s="48" t="s">
        <v>5</v>
      </c>
      <c r="H519" s="364" t="s">
        <v>4</v>
      </c>
      <c r="I519" s="363" t="s">
        <v>8</v>
      </c>
      <c r="J519" s="48" t="s">
        <v>5</v>
      </c>
      <c r="K519" s="48" t="s">
        <v>4</v>
      </c>
      <c r="L519" s="364" t="s">
        <v>6</v>
      </c>
    </row>
    <row r="520" spans="1:12">
      <c r="A520" s="122">
        <v>1</v>
      </c>
      <c r="B520" s="123" t="s">
        <v>678</v>
      </c>
      <c r="C520" s="124" t="s">
        <v>33</v>
      </c>
      <c r="D520" s="124" t="s">
        <v>679</v>
      </c>
      <c r="E520" s="124" t="s">
        <v>139</v>
      </c>
      <c r="F520" s="122">
        <v>152</v>
      </c>
      <c r="G520" s="125">
        <v>749322.329999996</v>
      </c>
      <c r="H520" s="126">
        <v>132209</v>
      </c>
      <c r="I520" s="127">
        <v>161</v>
      </c>
      <c r="J520" s="125">
        <v>852734.03999999398</v>
      </c>
      <c r="K520" s="126">
        <v>146542</v>
      </c>
      <c r="L520" s="122">
        <v>7</v>
      </c>
    </row>
    <row r="521" spans="1:12">
      <c r="A521" s="122">
        <v>2</v>
      </c>
      <c r="B521" s="123" t="s">
        <v>603</v>
      </c>
      <c r="C521" s="124" t="s">
        <v>37</v>
      </c>
      <c r="D521" s="124" t="s">
        <v>604</v>
      </c>
      <c r="E521" s="124" t="s">
        <v>139</v>
      </c>
      <c r="F521" s="122">
        <v>130</v>
      </c>
      <c r="G521" s="125">
        <v>108192.6</v>
      </c>
      <c r="H521" s="126">
        <v>20196</v>
      </c>
      <c r="I521" s="127">
        <v>303</v>
      </c>
      <c r="J521" s="125">
        <v>2224963.67000004</v>
      </c>
      <c r="K521" s="126">
        <v>371370</v>
      </c>
      <c r="L521" s="122">
        <v>29</v>
      </c>
    </row>
    <row r="522" spans="1:12">
      <c r="A522" s="122">
        <v>3</v>
      </c>
      <c r="B522" s="123" t="s">
        <v>661</v>
      </c>
      <c r="C522" s="124" t="s">
        <v>37</v>
      </c>
      <c r="D522" s="124" t="s">
        <v>677</v>
      </c>
      <c r="E522" s="124" t="s">
        <v>139</v>
      </c>
      <c r="F522" s="122">
        <v>69</v>
      </c>
      <c r="G522" s="125">
        <v>61562.47</v>
      </c>
      <c r="H522" s="126">
        <v>11509</v>
      </c>
      <c r="I522" s="127">
        <v>126</v>
      </c>
      <c r="J522" s="125">
        <v>182626.58</v>
      </c>
      <c r="K522" s="128">
        <v>34429</v>
      </c>
      <c r="L522" s="122">
        <v>14</v>
      </c>
    </row>
    <row r="523" spans="1:12">
      <c r="A523" s="122">
        <v>4</v>
      </c>
      <c r="B523" s="123" t="s">
        <v>662</v>
      </c>
      <c r="C523" s="124" t="s">
        <v>271</v>
      </c>
      <c r="D523" s="124" t="s">
        <v>680</v>
      </c>
      <c r="E523" s="124" t="s">
        <v>154</v>
      </c>
      <c r="F523" s="122">
        <v>77</v>
      </c>
      <c r="G523" s="125">
        <v>46336.639999999898</v>
      </c>
      <c r="H523" s="126">
        <v>9266</v>
      </c>
      <c r="I523" s="127">
        <v>119</v>
      </c>
      <c r="J523" s="125">
        <v>116796.65</v>
      </c>
      <c r="K523" s="128">
        <v>23243</v>
      </c>
      <c r="L523" s="122">
        <v>14</v>
      </c>
    </row>
    <row r="524" spans="1:12">
      <c r="A524" s="122">
        <v>5</v>
      </c>
      <c r="B524" s="123" t="s">
        <v>629</v>
      </c>
      <c r="C524" s="124" t="s">
        <v>37</v>
      </c>
      <c r="D524" s="124" t="s">
        <v>630</v>
      </c>
      <c r="E524" s="124" t="s">
        <v>139</v>
      </c>
      <c r="F524" s="122">
        <v>58</v>
      </c>
      <c r="G524" s="125">
        <v>41321.94</v>
      </c>
      <c r="H524" s="126">
        <v>7622</v>
      </c>
      <c r="I524" s="127">
        <v>174</v>
      </c>
      <c r="J524" s="125">
        <v>274208.200000001</v>
      </c>
      <c r="K524" s="128">
        <v>51350</v>
      </c>
      <c r="L524" s="122">
        <v>21</v>
      </c>
    </row>
    <row r="525" spans="1:12">
      <c r="A525" s="122">
        <v>6</v>
      </c>
      <c r="B525" s="129" t="s">
        <v>689</v>
      </c>
      <c r="C525" s="124" t="s">
        <v>37</v>
      </c>
      <c r="D525" s="66" t="s">
        <v>699</v>
      </c>
      <c r="E525" s="66" t="s">
        <v>456</v>
      </c>
      <c r="F525" s="122">
        <v>28</v>
      </c>
      <c r="G525" s="125">
        <v>23864.52</v>
      </c>
      <c r="H525" s="126">
        <v>4574</v>
      </c>
      <c r="I525" s="127">
        <v>28</v>
      </c>
      <c r="J525" s="130">
        <v>23864.52</v>
      </c>
      <c r="K525" s="131">
        <v>4574</v>
      </c>
      <c r="L525" s="122">
        <v>7</v>
      </c>
    </row>
    <row r="526" spans="1:12">
      <c r="A526" s="122">
        <v>7</v>
      </c>
      <c r="B526" s="123" t="s">
        <v>700</v>
      </c>
      <c r="C526" s="124" t="s">
        <v>37</v>
      </c>
      <c r="D526" s="124" t="s">
        <v>49</v>
      </c>
      <c r="E526" s="124" t="s">
        <v>139</v>
      </c>
      <c r="F526" s="122">
        <v>72</v>
      </c>
      <c r="G526" s="125">
        <v>20378.79</v>
      </c>
      <c r="H526" s="126">
        <v>2967</v>
      </c>
      <c r="I526" s="127">
        <v>72</v>
      </c>
      <c r="J526" s="125">
        <v>20378.79</v>
      </c>
      <c r="K526" s="128">
        <v>2967</v>
      </c>
      <c r="L526" s="122">
        <v>0</v>
      </c>
    </row>
    <row r="527" spans="1:12">
      <c r="A527" s="122">
        <v>8</v>
      </c>
      <c r="B527" s="123" t="s">
        <v>690</v>
      </c>
      <c r="C527" s="124" t="s">
        <v>131</v>
      </c>
      <c r="D527" s="124" t="s">
        <v>701</v>
      </c>
      <c r="E527" s="124" t="s">
        <v>142</v>
      </c>
      <c r="F527" s="122">
        <v>24</v>
      </c>
      <c r="G527" s="125">
        <v>16399.990000000002</v>
      </c>
      <c r="H527" s="126">
        <v>3074</v>
      </c>
      <c r="I527" s="127">
        <v>24</v>
      </c>
      <c r="J527" s="125">
        <v>16399.990000000002</v>
      </c>
      <c r="K527" s="128">
        <v>3074</v>
      </c>
      <c r="L527" s="122">
        <v>7</v>
      </c>
    </row>
    <row r="528" spans="1:12" ht="24">
      <c r="A528" s="122">
        <v>9</v>
      </c>
      <c r="B528" s="123" t="s">
        <v>663</v>
      </c>
      <c r="C528" s="124" t="s">
        <v>37</v>
      </c>
      <c r="D528" s="124" t="s">
        <v>58</v>
      </c>
      <c r="E528" s="124" t="s">
        <v>142</v>
      </c>
      <c r="F528" s="122">
        <v>33</v>
      </c>
      <c r="G528" s="125">
        <v>14815.13</v>
      </c>
      <c r="H528" s="126">
        <v>2684</v>
      </c>
      <c r="I528" s="127">
        <v>57</v>
      </c>
      <c r="J528" s="125">
        <v>43018.97</v>
      </c>
      <c r="K528" s="128">
        <v>7822</v>
      </c>
      <c r="L528" s="122">
        <v>14</v>
      </c>
    </row>
    <row r="529" spans="1:12">
      <c r="A529" s="122">
        <v>10</v>
      </c>
      <c r="B529" s="123" t="s">
        <v>567</v>
      </c>
      <c r="C529" s="124" t="s">
        <v>37</v>
      </c>
      <c r="D529" s="124" t="s">
        <v>577</v>
      </c>
      <c r="E529" s="124" t="s">
        <v>139</v>
      </c>
      <c r="F529" s="122">
        <v>27</v>
      </c>
      <c r="G529" s="125">
        <v>12943.81</v>
      </c>
      <c r="H529" s="126">
        <v>2368</v>
      </c>
      <c r="I529" s="127">
        <v>263</v>
      </c>
      <c r="J529" s="125">
        <v>649384.78999999596</v>
      </c>
      <c r="K529" s="128">
        <v>116038</v>
      </c>
      <c r="L529" s="122">
        <v>42</v>
      </c>
    </row>
    <row r="530" spans="1:12">
      <c r="A530" s="122">
        <v>11</v>
      </c>
      <c r="B530" s="129" t="s">
        <v>590</v>
      </c>
      <c r="C530" s="66" t="s">
        <v>37</v>
      </c>
      <c r="D530" s="129" t="s">
        <v>606</v>
      </c>
      <c r="E530" s="129" t="s">
        <v>139</v>
      </c>
      <c r="F530" s="132">
        <v>15</v>
      </c>
      <c r="G530" s="133">
        <v>9712.6200000000008</v>
      </c>
      <c r="H530" s="134">
        <v>1792</v>
      </c>
      <c r="I530" s="135">
        <v>103</v>
      </c>
      <c r="J530" s="136">
        <v>257953.26000000199</v>
      </c>
      <c r="K530" s="137">
        <v>47494</v>
      </c>
      <c r="L530" s="132">
        <v>35</v>
      </c>
    </row>
    <row r="531" spans="1:12">
      <c r="A531" s="122">
        <v>12</v>
      </c>
      <c r="B531" s="129" t="s">
        <v>634</v>
      </c>
      <c r="C531" s="66" t="s">
        <v>30</v>
      </c>
      <c r="D531" s="129" t="s">
        <v>648</v>
      </c>
      <c r="E531" s="129" t="s">
        <v>139</v>
      </c>
      <c r="F531" s="132">
        <v>17</v>
      </c>
      <c r="G531" s="133">
        <v>8729.1200000000008</v>
      </c>
      <c r="H531" s="134">
        <v>1574</v>
      </c>
      <c r="I531" s="135">
        <v>76</v>
      </c>
      <c r="J531" s="136">
        <v>74556.959999999905</v>
      </c>
      <c r="K531" s="137">
        <v>13765</v>
      </c>
      <c r="L531" s="132">
        <v>21</v>
      </c>
    </row>
    <row r="532" spans="1:12">
      <c r="A532" s="122">
        <v>13</v>
      </c>
      <c r="B532" s="123" t="s">
        <v>691</v>
      </c>
      <c r="C532" s="124" t="s">
        <v>126</v>
      </c>
      <c r="D532" s="124" t="s">
        <v>702</v>
      </c>
      <c r="E532" s="124" t="s">
        <v>149</v>
      </c>
      <c r="F532" s="122">
        <v>8</v>
      </c>
      <c r="G532" s="125">
        <v>8357.36</v>
      </c>
      <c r="H532" s="126">
        <v>1762</v>
      </c>
      <c r="I532" s="127">
        <v>8</v>
      </c>
      <c r="J532" s="125">
        <v>8357.36</v>
      </c>
      <c r="K532" s="128">
        <v>1762</v>
      </c>
      <c r="L532" s="122">
        <v>7</v>
      </c>
    </row>
    <row r="533" spans="1:12" ht="24">
      <c r="A533" s="122">
        <v>14</v>
      </c>
      <c r="B533" s="123" t="s">
        <v>589</v>
      </c>
      <c r="C533" s="124" t="s">
        <v>37</v>
      </c>
      <c r="D533" s="124" t="s">
        <v>605</v>
      </c>
      <c r="E533" s="124" t="s">
        <v>139</v>
      </c>
      <c r="F533" s="122">
        <v>22</v>
      </c>
      <c r="G533" s="125">
        <v>7169.19</v>
      </c>
      <c r="H533" s="126">
        <v>1326</v>
      </c>
      <c r="I533" s="127">
        <v>149</v>
      </c>
      <c r="J533" s="125">
        <v>280140.66000000201</v>
      </c>
      <c r="K533" s="128">
        <v>52641</v>
      </c>
      <c r="L533" s="122">
        <v>35</v>
      </c>
    </row>
    <row r="534" spans="1:12">
      <c r="A534" s="122">
        <v>15</v>
      </c>
      <c r="B534" s="123" t="s">
        <v>676</v>
      </c>
      <c r="C534" s="124" t="s">
        <v>37</v>
      </c>
      <c r="D534" s="124" t="s">
        <v>681</v>
      </c>
      <c r="E534" s="124" t="s">
        <v>563</v>
      </c>
      <c r="F534" s="122">
        <v>19</v>
      </c>
      <c r="G534" s="125">
        <v>5721.96</v>
      </c>
      <c r="H534" s="126">
        <v>1053</v>
      </c>
      <c r="I534" s="127">
        <v>35</v>
      </c>
      <c r="J534" s="125">
        <v>22440.840000000098</v>
      </c>
      <c r="K534" s="128">
        <v>4157</v>
      </c>
      <c r="L534" s="122">
        <v>14</v>
      </c>
    </row>
    <row r="535" spans="1:12">
      <c r="A535" s="122">
        <v>16</v>
      </c>
      <c r="B535" s="123" t="s">
        <v>635</v>
      </c>
      <c r="C535" s="124" t="s">
        <v>37</v>
      </c>
      <c r="D535" s="124" t="s">
        <v>650</v>
      </c>
      <c r="E535" s="124" t="s">
        <v>139</v>
      </c>
      <c r="F535" s="122">
        <v>15</v>
      </c>
      <c r="G535" s="125">
        <v>4928.6200000000099</v>
      </c>
      <c r="H535" s="126">
        <v>910</v>
      </c>
      <c r="I535" s="127">
        <v>51</v>
      </c>
      <c r="J535" s="125">
        <v>37317.199999999997</v>
      </c>
      <c r="K535" s="128">
        <v>6989</v>
      </c>
      <c r="L535" s="122">
        <v>21</v>
      </c>
    </row>
    <row r="536" spans="1:12" ht="24">
      <c r="A536" s="122">
        <v>17</v>
      </c>
      <c r="B536" s="123" t="s">
        <v>692</v>
      </c>
      <c r="C536" s="124" t="s">
        <v>37</v>
      </c>
      <c r="D536" s="124" t="s">
        <v>703</v>
      </c>
      <c r="E536" s="124" t="s">
        <v>413</v>
      </c>
      <c r="F536" s="122">
        <v>10</v>
      </c>
      <c r="G536" s="125">
        <v>4712.49</v>
      </c>
      <c r="H536" s="126">
        <v>876</v>
      </c>
      <c r="I536" s="127">
        <v>10</v>
      </c>
      <c r="J536" s="125">
        <v>4712.49</v>
      </c>
      <c r="K536" s="128">
        <v>876</v>
      </c>
      <c r="L536" s="122">
        <v>7</v>
      </c>
    </row>
    <row r="537" spans="1:12">
      <c r="A537" s="122">
        <v>18</v>
      </c>
      <c r="B537" s="123" t="s">
        <v>668</v>
      </c>
      <c r="C537" s="124" t="s">
        <v>511</v>
      </c>
      <c r="D537" s="124" t="s">
        <v>704</v>
      </c>
      <c r="E537" s="124" t="s">
        <v>301</v>
      </c>
      <c r="F537" s="122">
        <v>4</v>
      </c>
      <c r="G537" s="125">
        <v>3747.5</v>
      </c>
      <c r="H537" s="126">
        <v>765</v>
      </c>
      <c r="I537" s="127">
        <v>4</v>
      </c>
      <c r="J537" s="125">
        <v>8777.5</v>
      </c>
      <c r="K537" s="128">
        <v>1959</v>
      </c>
      <c r="L537" s="122">
        <v>14</v>
      </c>
    </row>
    <row r="538" spans="1:12">
      <c r="A538" s="122">
        <v>19</v>
      </c>
      <c r="B538" s="123" t="s">
        <v>592</v>
      </c>
      <c r="C538" s="124" t="s">
        <v>37</v>
      </c>
      <c r="D538" s="124" t="s">
        <v>608</v>
      </c>
      <c r="E538" s="124" t="s">
        <v>143</v>
      </c>
      <c r="F538" s="122">
        <v>31</v>
      </c>
      <c r="G538" s="125">
        <v>3626.84</v>
      </c>
      <c r="H538" s="126">
        <v>744</v>
      </c>
      <c r="I538" s="127">
        <v>179</v>
      </c>
      <c r="J538" s="125">
        <v>155048.85999999999</v>
      </c>
      <c r="K538" s="128">
        <v>31146</v>
      </c>
      <c r="L538" s="122">
        <v>35</v>
      </c>
    </row>
    <row r="539" spans="1:12">
      <c r="A539" s="122">
        <v>20</v>
      </c>
      <c r="B539" s="123" t="s">
        <v>517</v>
      </c>
      <c r="C539" s="124" t="s">
        <v>33</v>
      </c>
      <c r="D539" s="124" t="s">
        <v>531</v>
      </c>
      <c r="E539" s="124" t="s">
        <v>504</v>
      </c>
      <c r="F539" s="122">
        <v>28</v>
      </c>
      <c r="G539" s="125">
        <v>3584.2</v>
      </c>
      <c r="H539" s="126">
        <v>710</v>
      </c>
      <c r="I539" s="127">
        <v>244</v>
      </c>
      <c r="J539" s="125">
        <v>1125312.5799999901</v>
      </c>
      <c r="K539" s="128">
        <v>225045</v>
      </c>
      <c r="L539" s="122">
        <v>56</v>
      </c>
    </row>
    <row r="540" spans="1:12">
      <c r="A540" s="146"/>
      <c r="B540" s="143"/>
      <c r="C540" s="227"/>
      <c r="D540" s="227"/>
      <c r="E540" s="227"/>
      <c r="F540" s="146"/>
      <c r="G540" s="145"/>
      <c r="H540" s="29"/>
      <c r="I540" s="146"/>
      <c r="J540" s="145"/>
      <c r="K540" s="144"/>
      <c r="L540" s="50"/>
    </row>
    <row r="541" spans="1:12">
      <c r="A541" s="29" t="s">
        <v>7</v>
      </c>
      <c r="B541" s="31"/>
      <c r="C541" s="227"/>
      <c r="D541" s="227"/>
      <c r="E541" s="31"/>
      <c r="F541" s="32"/>
      <c r="G541" s="33"/>
      <c r="H541" s="34"/>
      <c r="I541" s="32"/>
      <c r="J541" s="33"/>
      <c r="K541" s="34"/>
      <c r="L541" s="20"/>
    </row>
    <row r="543" spans="1:12">
      <c r="A543" s="572" t="s">
        <v>726</v>
      </c>
      <c r="B543" s="572"/>
      <c r="C543" s="572"/>
      <c r="D543" s="572"/>
      <c r="E543" s="572"/>
      <c r="F543" s="572"/>
      <c r="G543" s="572"/>
      <c r="H543" s="572"/>
      <c r="I543" s="572"/>
      <c r="J543" s="572"/>
      <c r="K543" s="572"/>
      <c r="L543" s="572"/>
    </row>
    <row r="544" spans="1:12">
      <c r="A544" s="25"/>
      <c r="B544" s="26"/>
      <c r="C544" s="26"/>
      <c r="D544" s="26"/>
      <c r="E544" s="26"/>
      <c r="F544" s="23"/>
      <c r="G544" s="24"/>
      <c r="H544" s="24"/>
      <c r="I544" s="23"/>
      <c r="J544" s="24"/>
      <c r="K544" s="24"/>
      <c r="L544" s="22"/>
    </row>
    <row r="545" spans="1:12">
      <c r="A545" s="573" t="s">
        <v>246</v>
      </c>
      <c r="B545" s="573"/>
      <c r="C545" s="573" t="s">
        <v>251</v>
      </c>
      <c r="D545" s="573" t="s">
        <v>252</v>
      </c>
      <c r="E545" s="573" t="s">
        <v>247</v>
      </c>
      <c r="F545" s="571" t="s">
        <v>253</v>
      </c>
      <c r="G545" s="571"/>
      <c r="H545" s="575"/>
      <c r="I545" s="570" t="s">
        <v>248</v>
      </c>
      <c r="J545" s="571"/>
      <c r="K545" s="571"/>
      <c r="L545" s="571"/>
    </row>
    <row r="546" spans="1:12">
      <c r="A546" s="574"/>
      <c r="B546" s="574"/>
      <c r="C546" s="574"/>
      <c r="D546" s="574"/>
      <c r="E546" s="574"/>
      <c r="F546" s="369" t="s">
        <v>8</v>
      </c>
      <c r="G546" s="48" t="s">
        <v>5</v>
      </c>
      <c r="H546" s="369" t="s">
        <v>4</v>
      </c>
      <c r="I546" s="368" t="s">
        <v>8</v>
      </c>
      <c r="J546" s="48" t="s">
        <v>5</v>
      </c>
      <c r="K546" s="48" t="s">
        <v>4</v>
      </c>
      <c r="L546" s="369" t="s">
        <v>6</v>
      </c>
    </row>
    <row r="547" spans="1:12">
      <c r="A547" s="122">
        <v>1</v>
      </c>
      <c r="B547" s="123" t="s">
        <v>678</v>
      </c>
      <c r="C547" s="124" t="s">
        <v>33</v>
      </c>
      <c r="D547" s="124" t="s">
        <v>679</v>
      </c>
      <c r="E547" s="124" t="s">
        <v>139</v>
      </c>
      <c r="F547" s="122">
        <v>101</v>
      </c>
      <c r="G547" s="125">
        <v>461017.74</v>
      </c>
      <c r="H547" s="126">
        <v>84876</v>
      </c>
      <c r="I547" s="127">
        <v>207</v>
      </c>
      <c r="J547" s="125">
        <v>1326076.97999999</v>
      </c>
      <c r="K547" s="126">
        <v>233812</v>
      </c>
      <c r="L547" s="122">
        <v>14</v>
      </c>
    </row>
    <row r="548" spans="1:12">
      <c r="A548" s="122">
        <v>2</v>
      </c>
      <c r="B548" s="123" t="s">
        <v>700</v>
      </c>
      <c r="C548" s="124" t="s">
        <v>37</v>
      </c>
      <c r="D548" s="124" t="s">
        <v>49</v>
      </c>
      <c r="E548" s="124" t="s">
        <v>139</v>
      </c>
      <c r="F548" s="122">
        <v>125</v>
      </c>
      <c r="G548" s="125">
        <v>285060.31000000198</v>
      </c>
      <c r="H548" s="126">
        <v>45868</v>
      </c>
      <c r="I548" s="127">
        <v>145</v>
      </c>
      <c r="J548" s="125">
        <v>307760.15000000101</v>
      </c>
      <c r="K548" s="126">
        <v>49263</v>
      </c>
      <c r="L548" s="122">
        <v>7</v>
      </c>
    </row>
    <row r="549" spans="1:12">
      <c r="A549" s="122">
        <v>3</v>
      </c>
      <c r="B549" s="123" t="s">
        <v>603</v>
      </c>
      <c r="C549" s="124" t="s">
        <v>37</v>
      </c>
      <c r="D549" s="124" t="s">
        <v>604</v>
      </c>
      <c r="E549" s="124" t="s">
        <v>139</v>
      </c>
      <c r="F549" s="122">
        <v>91</v>
      </c>
      <c r="G549" s="125">
        <v>76561.659999999902</v>
      </c>
      <c r="H549" s="126">
        <v>14112</v>
      </c>
      <c r="I549" s="127">
        <v>342</v>
      </c>
      <c r="J549" s="125">
        <v>2305591.2300000601</v>
      </c>
      <c r="K549" s="128">
        <v>386384</v>
      </c>
      <c r="L549" s="122">
        <v>36</v>
      </c>
    </row>
    <row r="550" spans="1:12">
      <c r="A550" s="122">
        <v>4</v>
      </c>
      <c r="B550" s="123" t="s">
        <v>661</v>
      </c>
      <c r="C550" s="124" t="s">
        <v>37</v>
      </c>
      <c r="D550" s="124" t="s">
        <v>677</v>
      </c>
      <c r="E550" s="124" t="s">
        <v>139</v>
      </c>
      <c r="F550" s="122">
        <v>56</v>
      </c>
      <c r="G550" s="125">
        <v>68435.809999999896</v>
      </c>
      <c r="H550" s="126">
        <v>12750</v>
      </c>
      <c r="I550" s="127">
        <v>157</v>
      </c>
      <c r="J550" s="125">
        <v>253510.790000001</v>
      </c>
      <c r="K550" s="128">
        <v>47677</v>
      </c>
      <c r="L550" s="122">
        <v>21</v>
      </c>
    </row>
    <row r="551" spans="1:12">
      <c r="A551" s="122">
        <v>5</v>
      </c>
      <c r="B551" s="123" t="s">
        <v>662</v>
      </c>
      <c r="C551" s="124" t="s">
        <v>271</v>
      </c>
      <c r="D551" s="124" t="s">
        <v>680</v>
      </c>
      <c r="E551" s="124" t="s">
        <v>154</v>
      </c>
      <c r="F551" s="122">
        <v>70</v>
      </c>
      <c r="G551" s="125">
        <v>52906.989999999903</v>
      </c>
      <c r="H551" s="126">
        <v>10550</v>
      </c>
      <c r="I551" s="127">
        <v>151</v>
      </c>
      <c r="J551" s="125">
        <v>171125.390000001</v>
      </c>
      <c r="K551" s="128">
        <v>34107</v>
      </c>
      <c r="L551" s="122">
        <v>21</v>
      </c>
    </row>
    <row r="552" spans="1:12">
      <c r="A552" s="122">
        <v>6</v>
      </c>
      <c r="B552" s="129" t="s">
        <v>629</v>
      </c>
      <c r="C552" s="124" t="s">
        <v>37</v>
      </c>
      <c r="D552" s="66" t="s">
        <v>630</v>
      </c>
      <c r="E552" s="66" t="s">
        <v>139</v>
      </c>
      <c r="F552" s="122">
        <v>39</v>
      </c>
      <c r="G552" s="125">
        <v>36864.14</v>
      </c>
      <c r="H552" s="126">
        <v>6827</v>
      </c>
      <c r="I552" s="127">
        <v>196</v>
      </c>
      <c r="J552" s="130">
        <v>313009.49000000302</v>
      </c>
      <c r="K552" s="131">
        <v>58559</v>
      </c>
      <c r="L552" s="122">
        <v>28</v>
      </c>
    </row>
    <row r="553" spans="1:12">
      <c r="A553" s="122">
        <v>7</v>
      </c>
      <c r="B553" s="123" t="s">
        <v>689</v>
      </c>
      <c r="C553" s="124" t="s">
        <v>37</v>
      </c>
      <c r="D553" s="124" t="s">
        <v>699</v>
      </c>
      <c r="E553" s="124" t="s">
        <v>456</v>
      </c>
      <c r="F553" s="122">
        <v>26</v>
      </c>
      <c r="G553" s="125">
        <v>22457.17</v>
      </c>
      <c r="H553" s="126">
        <v>4191</v>
      </c>
      <c r="I553" s="127">
        <v>49</v>
      </c>
      <c r="J553" s="125">
        <v>46779.49</v>
      </c>
      <c r="K553" s="128">
        <v>8872</v>
      </c>
      <c r="L553" s="122">
        <v>14</v>
      </c>
    </row>
    <row r="554" spans="1:12">
      <c r="A554" s="122">
        <v>8</v>
      </c>
      <c r="B554" s="123" t="s">
        <v>690</v>
      </c>
      <c r="C554" s="124" t="s">
        <v>131</v>
      </c>
      <c r="D554" s="124" t="s">
        <v>701</v>
      </c>
      <c r="E554" s="124" t="s">
        <v>142</v>
      </c>
      <c r="F554" s="122">
        <v>25</v>
      </c>
      <c r="G554" s="125">
        <v>14376.59</v>
      </c>
      <c r="H554" s="126">
        <v>2665</v>
      </c>
      <c r="I554" s="127">
        <v>45</v>
      </c>
      <c r="J554" s="125">
        <v>31055.98</v>
      </c>
      <c r="K554" s="128">
        <v>5793</v>
      </c>
      <c r="L554" s="122">
        <v>14</v>
      </c>
    </row>
    <row r="555" spans="1:12">
      <c r="A555" s="122">
        <v>9</v>
      </c>
      <c r="B555" s="123" t="s">
        <v>707</v>
      </c>
      <c r="C555" s="124" t="s">
        <v>37</v>
      </c>
      <c r="D555" s="124" t="s">
        <v>718</v>
      </c>
      <c r="E555" s="124" t="s">
        <v>139</v>
      </c>
      <c r="F555" s="122">
        <v>19</v>
      </c>
      <c r="G555" s="125">
        <v>12552.72</v>
      </c>
      <c r="H555" s="126">
        <v>2306</v>
      </c>
      <c r="I555" s="127">
        <v>19</v>
      </c>
      <c r="J555" s="125">
        <v>12552.72</v>
      </c>
      <c r="K555" s="128">
        <v>2306</v>
      </c>
      <c r="L555" s="122">
        <v>7</v>
      </c>
    </row>
    <row r="556" spans="1:12" ht="24">
      <c r="A556" s="122">
        <v>10</v>
      </c>
      <c r="B556" s="123" t="s">
        <v>663</v>
      </c>
      <c r="C556" s="124" t="s">
        <v>37</v>
      </c>
      <c r="D556" s="124" t="s">
        <v>58</v>
      </c>
      <c r="E556" s="124" t="s">
        <v>142</v>
      </c>
      <c r="F556" s="122">
        <v>14</v>
      </c>
      <c r="G556" s="125">
        <v>9343.77</v>
      </c>
      <c r="H556" s="126">
        <v>1676</v>
      </c>
      <c r="I556" s="127">
        <v>63</v>
      </c>
      <c r="J556" s="125">
        <v>52529.1899999999</v>
      </c>
      <c r="K556" s="128">
        <v>9532</v>
      </c>
      <c r="L556" s="122">
        <v>21</v>
      </c>
    </row>
    <row r="557" spans="1:12">
      <c r="A557" s="122">
        <v>11</v>
      </c>
      <c r="B557" s="129" t="s">
        <v>709</v>
      </c>
      <c r="C557" s="66" t="s">
        <v>131</v>
      </c>
      <c r="D557" s="129" t="s">
        <v>719</v>
      </c>
      <c r="E557" s="129" t="s">
        <v>720</v>
      </c>
      <c r="F557" s="132">
        <v>10</v>
      </c>
      <c r="G557" s="133">
        <v>9234.7900000000009</v>
      </c>
      <c r="H557" s="134">
        <v>1818</v>
      </c>
      <c r="I557" s="135">
        <v>10</v>
      </c>
      <c r="J557" s="136">
        <v>9234.79000000001</v>
      </c>
      <c r="K557" s="137">
        <v>1818</v>
      </c>
      <c r="L557" s="132">
        <v>7</v>
      </c>
    </row>
    <row r="558" spans="1:12">
      <c r="A558" s="122">
        <v>12</v>
      </c>
      <c r="B558" s="129" t="s">
        <v>708</v>
      </c>
      <c r="C558" s="66" t="s">
        <v>30</v>
      </c>
      <c r="D558" s="129" t="s">
        <v>721</v>
      </c>
      <c r="E558" s="129" t="s">
        <v>563</v>
      </c>
      <c r="F558" s="132">
        <v>13</v>
      </c>
      <c r="G558" s="133">
        <v>9091.86</v>
      </c>
      <c r="H558" s="134">
        <v>1721</v>
      </c>
      <c r="I558" s="135">
        <v>13</v>
      </c>
      <c r="J558" s="136">
        <v>9091.86</v>
      </c>
      <c r="K558" s="137">
        <v>1721</v>
      </c>
      <c r="L558" s="132">
        <v>7</v>
      </c>
    </row>
    <row r="559" spans="1:12">
      <c r="A559" s="122">
        <v>13</v>
      </c>
      <c r="B559" s="123" t="s">
        <v>691</v>
      </c>
      <c r="C559" s="124" t="s">
        <v>126</v>
      </c>
      <c r="D559" s="124" t="s">
        <v>702</v>
      </c>
      <c r="E559" s="124" t="s">
        <v>149</v>
      </c>
      <c r="F559" s="122">
        <v>6</v>
      </c>
      <c r="G559" s="125">
        <v>7241.5</v>
      </c>
      <c r="H559" s="126">
        <v>1556</v>
      </c>
      <c r="I559" s="127">
        <v>11</v>
      </c>
      <c r="J559" s="125">
        <v>15944.66</v>
      </c>
      <c r="K559" s="128">
        <v>3408</v>
      </c>
      <c r="L559" s="122">
        <v>14</v>
      </c>
    </row>
    <row r="560" spans="1:12">
      <c r="A560" s="122">
        <v>14</v>
      </c>
      <c r="B560" s="123" t="s">
        <v>711</v>
      </c>
      <c r="C560" s="124" t="s">
        <v>37</v>
      </c>
      <c r="D560" s="124" t="s">
        <v>722</v>
      </c>
      <c r="E560" s="124" t="s">
        <v>142</v>
      </c>
      <c r="F560" s="122">
        <v>16</v>
      </c>
      <c r="G560" s="125">
        <v>6825.1</v>
      </c>
      <c r="H560" s="126">
        <v>1420</v>
      </c>
      <c r="I560" s="127">
        <v>16</v>
      </c>
      <c r="J560" s="125">
        <v>6825.1</v>
      </c>
      <c r="K560" s="128">
        <v>1420</v>
      </c>
      <c r="L560" s="122">
        <v>7</v>
      </c>
    </row>
    <row r="561" spans="1:12">
      <c r="A561" s="122">
        <v>15</v>
      </c>
      <c r="B561" s="123" t="s">
        <v>712</v>
      </c>
      <c r="C561" s="124" t="s">
        <v>37</v>
      </c>
      <c r="D561" s="124" t="s">
        <v>723</v>
      </c>
      <c r="E561" s="124" t="s">
        <v>139</v>
      </c>
      <c r="F561" s="122">
        <v>12</v>
      </c>
      <c r="G561" s="125">
        <v>6371.78</v>
      </c>
      <c r="H561" s="126">
        <v>1218</v>
      </c>
      <c r="I561" s="127">
        <v>12</v>
      </c>
      <c r="J561" s="125">
        <v>6371.7800000000097</v>
      </c>
      <c r="K561" s="128">
        <v>1218</v>
      </c>
      <c r="L561" s="122">
        <v>7</v>
      </c>
    </row>
    <row r="562" spans="1:12">
      <c r="A562" s="122">
        <v>16</v>
      </c>
      <c r="B562" s="123" t="s">
        <v>590</v>
      </c>
      <c r="C562" s="124" t="s">
        <v>37</v>
      </c>
      <c r="D562" s="124" t="s">
        <v>606</v>
      </c>
      <c r="E562" s="124" t="s">
        <v>139</v>
      </c>
      <c r="F562" s="122">
        <v>7</v>
      </c>
      <c r="G562" s="125">
        <v>5652.41</v>
      </c>
      <c r="H562" s="126">
        <v>1063</v>
      </c>
      <c r="I562" s="127">
        <v>107</v>
      </c>
      <c r="J562" s="125">
        <v>263729.37000000197</v>
      </c>
      <c r="K562" s="128">
        <v>48578</v>
      </c>
      <c r="L562" s="122">
        <v>42</v>
      </c>
    </row>
    <row r="563" spans="1:12">
      <c r="A563" s="122">
        <v>17</v>
      </c>
      <c r="B563" s="123" t="s">
        <v>634</v>
      </c>
      <c r="C563" s="124" t="s">
        <v>30</v>
      </c>
      <c r="D563" s="124" t="s">
        <v>648</v>
      </c>
      <c r="E563" s="124" t="s">
        <v>139</v>
      </c>
      <c r="F563" s="122">
        <v>7</v>
      </c>
      <c r="G563" s="125">
        <v>4501.66</v>
      </c>
      <c r="H563" s="126">
        <v>865</v>
      </c>
      <c r="I563" s="127">
        <v>82</v>
      </c>
      <c r="J563" s="125">
        <v>79105.919999999896</v>
      </c>
      <c r="K563" s="128">
        <v>14639</v>
      </c>
      <c r="L563" s="122">
        <v>28</v>
      </c>
    </row>
    <row r="564" spans="1:12">
      <c r="A564" s="122">
        <v>18</v>
      </c>
      <c r="B564" s="123" t="s">
        <v>713</v>
      </c>
      <c r="C564" s="124" t="s">
        <v>271</v>
      </c>
      <c r="D564" s="124" t="s">
        <v>724</v>
      </c>
      <c r="E564" s="124" t="s">
        <v>149</v>
      </c>
      <c r="F564" s="122">
        <v>6</v>
      </c>
      <c r="G564" s="125">
        <v>3958.38</v>
      </c>
      <c r="H564" s="126">
        <v>731</v>
      </c>
      <c r="I564" s="127">
        <v>6</v>
      </c>
      <c r="J564" s="125">
        <v>3958.38</v>
      </c>
      <c r="K564" s="128">
        <v>731</v>
      </c>
      <c r="L564" s="122">
        <v>7</v>
      </c>
    </row>
    <row r="565" spans="1:12">
      <c r="A565" s="122">
        <v>19</v>
      </c>
      <c r="B565" s="123" t="s">
        <v>714</v>
      </c>
      <c r="C565" s="124" t="s">
        <v>37</v>
      </c>
      <c r="D565" s="124" t="s">
        <v>725</v>
      </c>
      <c r="E565" s="124" t="s">
        <v>141</v>
      </c>
      <c r="F565" s="122">
        <v>9</v>
      </c>
      <c r="G565" s="125">
        <v>3905.7</v>
      </c>
      <c r="H565" s="126">
        <v>722</v>
      </c>
      <c r="I565" s="127">
        <v>9</v>
      </c>
      <c r="J565" s="125">
        <v>3905.7</v>
      </c>
      <c r="K565" s="128">
        <v>722</v>
      </c>
      <c r="L565" s="122">
        <v>7</v>
      </c>
    </row>
    <row r="566" spans="1:12">
      <c r="A566" s="122">
        <v>20</v>
      </c>
      <c r="B566" s="123" t="s">
        <v>517</v>
      </c>
      <c r="C566" s="124" t="s">
        <v>33</v>
      </c>
      <c r="D566" s="124" t="s">
        <v>531</v>
      </c>
      <c r="E566" s="124" t="s">
        <v>504</v>
      </c>
      <c r="F566" s="122">
        <v>25</v>
      </c>
      <c r="G566" s="125">
        <v>3845.5</v>
      </c>
      <c r="H566" s="126">
        <v>844</v>
      </c>
      <c r="I566" s="127">
        <v>251</v>
      </c>
      <c r="J566" s="125">
        <v>1129889.47999999</v>
      </c>
      <c r="K566" s="128">
        <v>226042</v>
      </c>
      <c r="L566" s="122">
        <v>63</v>
      </c>
    </row>
    <row r="567" spans="1:12">
      <c r="A567" s="146"/>
      <c r="B567" s="143"/>
      <c r="C567" s="227"/>
      <c r="D567" s="227"/>
      <c r="E567" s="227"/>
      <c r="F567" s="146"/>
      <c r="G567" s="145"/>
      <c r="H567" s="29"/>
      <c r="I567" s="146"/>
      <c r="J567" s="145"/>
      <c r="K567" s="144"/>
      <c r="L567" s="50"/>
    </row>
    <row r="568" spans="1:12">
      <c r="A568" s="29" t="s">
        <v>7</v>
      </c>
      <c r="B568" s="31"/>
      <c r="C568" s="227"/>
      <c r="D568" s="227"/>
      <c r="E568" s="31"/>
      <c r="F568" s="32"/>
      <c r="G568" s="33"/>
      <c r="H568" s="34"/>
      <c r="I568" s="32"/>
      <c r="J568" s="33"/>
      <c r="K568" s="34"/>
      <c r="L568" s="20"/>
    </row>
    <row r="570" spans="1:12">
      <c r="A570" s="572" t="s">
        <v>752</v>
      </c>
      <c r="B570" s="572"/>
      <c r="C570" s="572"/>
      <c r="D570" s="572"/>
      <c r="E570" s="572"/>
      <c r="F570" s="572"/>
      <c r="G570" s="572"/>
      <c r="H570" s="572"/>
      <c r="I570" s="572"/>
      <c r="J570" s="572"/>
      <c r="K570" s="572"/>
      <c r="L570" s="572"/>
    </row>
    <row r="571" spans="1:12">
      <c r="A571" s="25"/>
      <c r="B571" s="26"/>
      <c r="C571" s="26"/>
      <c r="D571" s="26"/>
      <c r="E571" s="26"/>
      <c r="F571" s="23"/>
      <c r="G571" s="24"/>
      <c r="H571" s="24"/>
      <c r="I571" s="23"/>
      <c r="J571" s="24"/>
      <c r="K571" s="24"/>
      <c r="L571" s="22"/>
    </row>
    <row r="572" spans="1:12">
      <c r="A572" s="573" t="s">
        <v>246</v>
      </c>
      <c r="B572" s="573"/>
      <c r="C572" s="573" t="s">
        <v>251</v>
      </c>
      <c r="D572" s="573" t="s">
        <v>252</v>
      </c>
      <c r="E572" s="573" t="s">
        <v>247</v>
      </c>
      <c r="F572" s="571" t="s">
        <v>253</v>
      </c>
      <c r="G572" s="571"/>
      <c r="H572" s="575"/>
      <c r="I572" s="570" t="s">
        <v>248</v>
      </c>
      <c r="J572" s="571"/>
      <c r="K572" s="571"/>
      <c r="L572" s="571"/>
    </row>
    <row r="573" spans="1:12">
      <c r="A573" s="574"/>
      <c r="B573" s="574"/>
      <c r="C573" s="574"/>
      <c r="D573" s="574"/>
      <c r="E573" s="574"/>
      <c r="F573" s="374" t="s">
        <v>8</v>
      </c>
      <c r="G573" s="48" t="s">
        <v>5</v>
      </c>
      <c r="H573" s="374" t="s">
        <v>4</v>
      </c>
      <c r="I573" s="373" t="s">
        <v>8</v>
      </c>
      <c r="J573" s="48" t="s">
        <v>5</v>
      </c>
      <c r="K573" s="48" t="s">
        <v>4</v>
      </c>
      <c r="L573" s="374" t="s">
        <v>6</v>
      </c>
    </row>
    <row r="574" spans="1:12">
      <c r="A574" s="122">
        <v>1</v>
      </c>
      <c r="B574" s="123" t="s">
        <v>678</v>
      </c>
      <c r="C574" s="124" t="s">
        <v>33</v>
      </c>
      <c r="D574" s="124" t="s">
        <v>679</v>
      </c>
      <c r="E574" s="124" t="s">
        <v>139</v>
      </c>
      <c r="F574" s="122">
        <v>91</v>
      </c>
      <c r="G574" s="125">
        <v>357071.070000001</v>
      </c>
      <c r="H574" s="126">
        <v>65039</v>
      </c>
      <c r="I574" s="127">
        <v>221</v>
      </c>
      <c r="J574" s="125">
        <v>1690415.54</v>
      </c>
      <c r="K574" s="126">
        <v>300309</v>
      </c>
      <c r="L574" s="122">
        <v>21</v>
      </c>
    </row>
    <row r="575" spans="1:12">
      <c r="A575" s="122">
        <v>2</v>
      </c>
      <c r="B575" s="123" t="s">
        <v>700</v>
      </c>
      <c r="C575" s="124" t="s">
        <v>37</v>
      </c>
      <c r="D575" s="124" t="s">
        <v>49</v>
      </c>
      <c r="E575" s="124" t="s">
        <v>139</v>
      </c>
      <c r="F575" s="122">
        <v>101</v>
      </c>
      <c r="G575" s="125">
        <v>202468.52000000101</v>
      </c>
      <c r="H575" s="126">
        <v>33339</v>
      </c>
      <c r="I575" s="127">
        <v>193</v>
      </c>
      <c r="J575" s="125">
        <v>515561.13000000099</v>
      </c>
      <c r="K575" s="126">
        <v>83789</v>
      </c>
      <c r="L575" s="122">
        <v>14</v>
      </c>
    </row>
    <row r="576" spans="1:12">
      <c r="A576" s="122">
        <v>3</v>
      </c>
      <c r="B576" s="123" t="s">
        <v>729</v>
      </c>
      <c r="C576" s="124" t="s">
        <v>37</v>
      </c>
      <c r="D576" s="124" t="s">
        <v>743</v>
      </c>
      <c r="E576" s="124" t="s">
        <v>140</v>
      </c>
      <c r="F576" s="122">
        <v>89</v>
      </c>
      <c r="G576" s="125">
        <v>171522.95</v>
      </c>
      <c r="H576" s="126">
        <v>34180</v>
      </c>
      <c r="I576" s="127">
        <v>89</v>
      </c>
      <c r="J576" s="125">
        <v>171522.95</v>
      </c>
      <c r="K576" s="128">
        <v>34180</v>
      </c>
      <c r="L576" s="122">
        <v>7</v>
      </c>
    </row>
    <row r="577" spans="1:12">
      <c r="A577" s="122">
        <v>4</v>
      </c>
      <c r="B577" s="123" t="s">
        <v>730</v>
      </c>
      <c r="C577" s="124" t="s">
        <v>37</v>
      </c>
      <c r="D577" s="124" t="s">
        <v>744</v>
      </c>
      <c r="E577" s="124" t="s">
        <v>154</v>
      </c>
      <c r="F577" s="122">
        <v>70</v>
      </c>
      <c r="G577" s="125">
        <v>126699.63</v>
      </c>
      <c r="H577" s="126">
        <v>23657</v>
      </c>
      <c r="I577" s="127">
        <v>70</v>
      </c>
      <c r="J577" s="125">
        <v>126699.63</v>
      </c>
      <c r="K577" s="128">
        <v>23657</v>
      </c>
      <c r="L577" s="122">
        <v>7</v>
      </c>
    </row>
    <row r="578" spans="1:12">
      <c r="A578" s="122">
        <v>5</v>
      </c>
      <c r="B578" s="123" t="s">
        <v>603</v>
      </c>
      <c r="C578" s="124" t="s">
        <v>37</v>
      </c>
      <c r="D578" s="124" t="s">
        <v>604</v>
      </c>
      <c r="E578" s="124" t="s">
        <v>139</v>
      </c>
      <c r="F578" s="122">
        <v>69</v>
      </c>
      <c r="G578" s="125">
        <v>70108.299999999901</v>
      </c>
      <c r="H578" s="126">
        <v>12825</v>
      </c>
      <c r="I578" s="127">
        <v>367</v>
      </c>
      <c r="J578" s="125">
        <v>2380554.2700000801</v>
      </c>
      <c r="K578" s="128">
        <v>400663</v>
      </c>
      <c r="L578" s="122">
        <v>43</v>
      </c>
    </row>
    <row r="579" spans="1:12">
      <c r="A579" s="122">
        <v>6</v>
      </c>
      <c r="B579" s="129" t="s">
        <v>661</v>
      </c>
      <c r="C579" s="124" t="s">
        <v>37</v>
      </c>
      <c r="D579" s="66" t="s">
        <v>677</v>
      </c>
      <c r="E579" s="66" t="s">
        <v>139</v>
      </c>
      <c r="F579" s="122">
        <v>44</v>
      </c>
      <c r="G579" s="125">
        <v>64652.38</v>
      </c>
      <c r="H579" s="126">
        <v>12161</v>
      </c>
      <c r="I579" s="127">
        <v>182</v>
      </c>
      <c r="J579" s="130">
        <v>319584.99000000203</v>
      </c>
      <c r="K579" s="131">
        <v>60120</v>
      </c>
      <c r="L579" s="122">
        <v>28</v>
      </c>
    </row>
    <row r="580" spans="1:12">
      <c r="A580" s="122">
        <v>7</v>
      </c>
      <c r="B580" s="123" t="s">
        <v>662</v>
      </c>
      <c r="C580" s="124" t="s">
        <v>271</v>
      </c>
      <c r="D580" s="124" t="s">
        <v>680</v>
      </c>
      <c r="E580" s="124" t="s">
        <v>154</v>
      </c>
      <c r="F580" s="122">
        <v>57</v>
      </c>
      <c r="G580" s="125">
        <v>46457.87</v>
      </c>
      <c r="H580" s="126">
        <v>9664</v>
      </c>
      <c r="I580" s="127">
        <v>172</v>
      </c>
      <c r="J580" s="125">
        <v>218081.16000000099</v>
      </c>
      <c r="K580" s="128">
        <v>43874</v>
      </c>
      <c r="L580" s="122">
        <v>28</v>
      </c>
    </row>
    <row r="581" spans="1:12">
      <c r="A581" s="122">
        <v>8</v>
      </c>
      <c r="B581" s="123" t="s">
        <v>731</v>
      </c>
      <c r="C581" s="124" t="s">
        <v>131</v>
      </c>
      <c r="D581" s="124" t="s">
        <v>745</v>
      </c>
      <c r="E581" s="124" t="s">
        <v>746</v>
      </c>
      <c r="F581" s="122">
        <v>26</v>
      </c>
      <c r="G581" s="125">
        <v>25812.99</v>
      </c>
      <c r="H581" s="126">
        <v>4739</v>
      </c>
      <c r="I581" s="127">
        <v>26</v>
      </c>
      <c r="J581" s="125">
        <v>25812.99</v>
      </c>
      <c r="K581" s="128">
        <v>4739</v>
      </c>
      <c r="L581" s="122">
        <v>7</v>
      </c>
    </row>
    <row r="582" spans="1:12">
      <c r="A582" s="122">
        <v>9</v>
      </c>
      <c r="B582" s="123" t="s">
        <v>629</v>
      </c>
      <c r="C582" s="124" t="s">
        <v>37</v>
      </c>
      <c r="D582" s="124" t="s">
        <v>630</v>
      </c>
      <c r="E582" s="124" t="s">
        <v>139</v>
      </c>
      <c r="F582" s="122">
        <v>30</v>
      </c>
      <c r="G582" s="125">
        <v>24480.92</v>
      </c>
      <c r="H582" s="126">
        <v>4579</v>
      </c>
      <c r="I582" s="127">
        <v>209</v>
      </c>
      <c r="J582" s="125">
        <v>337917.21000000398</v>
      </c>
      <c r="K582" s="128">
        <v>63214</v>
      </c>
      <c r="L582" s="122">
        <v>35</v>
      </c>
    </row>
    <row r="583" spans="1:12">
      <c r="A583" s="122">
        <v>10</v>
      </c>
      <c r="B583" s="123" t="s">
        <v>733</v>
      </c>
      <c r="C583" s="124" t="s">
        <v>37</v>
      </c>
      <c r="D583" s="124" t="s">
        <v>747</v>
      </c>
      <c r="E583" s="124" t="s">
        <v>748</v>
      </c>
      <c r="F583" s="122">
        <v>22</v>
      </c>
      <c r="G583" s="125">
        <v>16570.37</v>
      </c>
      <c r="H583" s="126">
        <v>3166</v>
      </c>
      <c r="I583" s="127">
        <v>22</v>
      </c>
      <c r="J583" s="125">
        <v>16570.37</v>
      </c>
      <c r="K583" s="128">
        <v>3166</v>
      </c>
      <c r="L583" s="122">
        <v>7</v>
      </c>
    </row>
    <row r="584" spans="1:12">
      <c r="A584" s="122">
        <v>11</v>
      </c>
      <c r="B584" s="129" t="s">
        <v>689</v>
      </c>
      <c r="C584" s="66" t="s">
        <v>37</v>
      </c>
      <c r="D584" s="129" t="s">
        <v>699</v>
      </c>
      <c r="E584" s="129" t="s">
        <v>456</v>
      </c>
      <c r="F584" s="132">
        <v>18</v>
      </c>
      <c r="G584" s="133">
        <v>13676.46</v>
      </c>
      <c r="H584" s="134">
        <v>2530</v>
      </c>
      <c r="I584" s="135">
        <v>61</v>
      </c>
      <c r="J584" s="136">
        <v>60910.289999999899</v>
      </c>
      <c r="K584" s="137">
        <v>11489</v>
      </c>
      <c r="L584" s="132">
        <v>21</v>
      </c>
    </row>
    <row r="585" spans="1:12">
      <c r="A585" s="122">
        <v>12</v>
      </c>
      <c r="B585" s="129" t="s">
        <v>709</v>
      </c>
      <c r="C585" s="66" t="s">
        <v>131</v>
      </c>
      <c r="D585" s="129" t="s">
        <v>719</v>
      </c>
      <c r="E585" s="129" t="s">
        <v>720</v>
      </c>
      <c r="F585" s="132">
        <v>9</v>
      </c>
      <c r="G585" s="133">
        <v>8393.7999999999993</v>
      </c>
      <c r="H585" s="134">
        <v>1517</v>
      </c>
      <c r="I585" s="135">
        <v>18</v>
      </c>
      <c r="J585" s="136">
        <v>18247.61</v>
      </c>
      <c r="K585" s="137">
        <v>3453</v>
      </c>
      <c r="L585" s="132">
        <v>14</v>
      </c>
    </row>
    <row r="586" spans="1:12" ht="24">
      <c r="A586" s="122">
        <v>13</v>
      </c>
      <c r="B586" s="123" t="s">
        <v>663</v>
      </c>
      <c r="C586" s="124" t="s">
        <v>37</v>
      </c>
      <c r="D586" s="124" t="s">
        <v>58</v>
      </c>
      <c r="E586" s="124" t="s">
        <v>142</v>
      </c>
      <c r="F586" s="122">
        <v>11</v>
      </c>
      <c r="G586" s="125">
        <v>8297.1200000000008</v>
      </c>
      <c r="H586" s="126">
        <v>1501</v>
      </c>
      <c r="I586" s="127">
        <v>68</v>
      </c>
      <c r="J586" s="125">
        <v>61168.249999999804</v>
      </c>
      <c r="K586" s="128">
        <v>11105</v>
      </c>
      <c r="L586" s="122">
        <v>28</v>
      </c>
    </row>
    <row r="587" spans="1:12">
      <c r="A587" s="122">
        <v>14</v>
      </c>
      <c r="B587" s="123" t="s">
        <v>735</v>
      </c>
      <c r="C587" s="124" t="s">
        <v>37</v>
      </c>
      <c r="D587" s="124" t="s">
        <v>749</v>
      </c>
      <c r="E587" s="124" t="s">
        <v>143</v>
      </c>
      <c r="F587" s="122">
        <v>9</v>
      </c>
      <c r="G587" s="125">
        <v>7822.28</v>
      </c>
      <c r="H587" s="126">
        <v>1445</v>
      </c>
      <c r="I587" s="127">
        <v>9</v>
      </c>
      <c r="J587" s="125">
        <v>7822.28</v>
      </c>
      <c r="K587" s="128">
        <v>1445</v>
      </c>
      <c r="L587" s="122">
        <v>7</v>
      </c>
    </row>
    <row r="588" spans="1:12">
      <c r="A588" s="122">
        <v>15</v>
      </c>
      <c r="B588" s="123" t="s">
        <v>708</v>
      </c>
      <c r="C588" s="124" t="s">
        <v>30</v>
      </c>
      <c r="D588" s="124" t="s">
        <v>721</v>
      </c>
      <c r="E588" s="124" t="s">
        <v>563</v>
      </c>
      <c r="F588" s="122">
        <v>12</v>
      </c>
      <c r="G588" s="125">
        <v>6428.72</v>
      </c>
      <c r="H588" s="126">
        <v>1150</v>
      </c>
      <c r="I588" s="127">
        <v>20</v>
      </c>
      <c r="J588" s="125">
        <v>15769.78</v>
      </c>
      <c r="K588" s="128">
        <v>2923</v>
      </c>
      <c r="L588" s="122">
        <v>14</v>
      </c>
    </row>
    <row r="589" spans="1:12">
      <c r="A589" s="122">
        <v>16</v>
      </c>
      <c r="B589" s="123" t="s">
        <v>707</v>
      </c>
      <c r="C589" s="124" t="s">
        <v>37</v>
      </c>
      <c r="D589" s="124" t="s">
        <v>718</v>
      </c>
      <c r="E589" s="124" t="s">
        <v>139</v>
      </c>
      <c r="F589" s="122">
        <v>16</v>
      </c>
      <c r="G589" s="125">
        <v>5817.57</v>
      </c>
      <c r="H589" s="126">
        <v>1060</v>
      </c>
      <c r="I589" s="127">
        <v>33</v>
      </c>
      <c r="J589" s="125">
        <v>18596.27</v>
      </c>
      <c r="K589" s="128">
        <v>3410</v>
      </c>
      <c r="L589" s="122">
        <v>14</v>
      </c>
    </row>
    <row r="590" spans="1:12">
      <c r="A590" s="122">
        <v>17</v>
      </c>
      <c r="B590" s="123" t="s">
        <v>690</v>
      </c>
      <c r="C590" s="124" t="s">
        <v>131</v>
      </c>
      <c r="D590" s="124" t="s">
        <v>701</v>
      </c>
      <c r="E590" s="124" t="s">
        <v>142</v>
      </c>
      <c r="F590" s="122">
        <v>12</v>
      </c>
      <c r="G590" s="125">
        <v>5684.71</v>
      </c>
      <c r="H590" s="126">
        <v>1060</v>
      </c>
      <c r="I590" s="127">
        <v>52</v>
      </c>
      <c r="J590" s="125">
        <v>37364.29</v>
      </c>
      <c r="K590" s="128">
        <v>6979</v>
      </c>
      <c r="L590" s="122">
        <v>21</v>
      </c>
    </row>
    <row r="591" spans="1:12">
      <c r="A591" s="122">
        <v>18</v>
      </c>
      <c r="B591" s="123" t="s">
        <v>590</v>
      </c>
      <c r="C591" s="124" t="s">
        <v>37</v>
      </c>
      <c r="D591" s="124" t="s">
        <v>606</v>
      </c>
      <c r="E591" s="124" t="s">
        <v>139</v>
      </c>
      <c r="F591" s="122">
        <v>6</v>
      </c>
      <c r="G591" s="125">
        <v>5451.19</v>
      </c>
      <c r="H591" s="126">
        <v>1019</v>
      </c>
      <c r="I591" s="127">
        <v>109</v>
      </c>
      <c r="J591" s="125">
        <v>269180.56000000099</v>
      </c>
      <c r="K591" s="128">
        <v>49597</v>
      </c>
      <c r="L591" s="122">
        <v>49</v>
      </c>
    </row>
    <row r="592" spans="1:12">
      <c r="A592" s="122">
        <v>19</v>
      </c>
      <c r="B592" s="123" t="s">
        <v>517</v>
      </c>
      <c r="C592" s="124" t="s">
        <v>33</v>
      </c>
      <c r="D592" s="124" t="s">
        <v>531</v>
      </c>
      <c r="E592" s="124" t="s">
        <v>504</v>
      </c>
      <c r="F592" s="122">
        <v>18</v>
      </c>
      <c r="G592" s="125">
        <v>5100.97</v>
      </c>
      <c r="H592" s="126">
        <v>1030</v>
      </c>
      <c r="I592" s="127">
        <v>260</v>
      </c>
      <c r="J592" s="125">
        <v>1135606.75</v>
      </c>
      <c r="K592" s="128">
        <v>227258</v>
      </c>
      <c r="L592" s="122">
        <v>70</v>
      </c>
    </row>
    <row r="593" spans="1:12">
      <c r="A593" s="122">
        <v>20</v>
      </c>
      <c r="B593" s="123" t="s">
        <v>443</v>
      </c>
      <c r="C593" s="124" t="s">
        <v>37</v>
      </c>
      <c r="D593" s="124" t="s">
        <v>455</v>
      </c>
      <c r="E593" s="124" t="s">
        <v>456</v>
      </c>
      <c r="F593" s="122">
        <v>25</v>
      </c>
      <c r="G593" s="125">
        <v>4529</v>
      </c>
      <c r="H593" s="126">
        <v>2588</v>
      </c>
      <c r="I593" s="127">
        <v>265</v>
      </c>
      <c r="J593" s="125">
        <v>378311.90999999701</v>
      </c>
      <c r="K593" s="128">
        <v>79306</v>
      </c>
      <c r="L593" s="122">
        <v>74</v>
      </c>
    </row>
    <row r="594" spans="1:12">
      <c r="A594" s="146"/>
      <c r="B594" s="143"/>
      <c r="C594" s="227"/>
      <c r="D594" s="227"/>
      <c r="E594" s="227"/>
      <c r="F594" s="146"/>
      <c r="G594" s="145"/>
      <c r="H594" s="29"/>
      <c r="I594" s="146"/>
      <c r="J594" s="145"/>
      <c r="K594" s="144"/>
      <c r="L594" s="50"/>
    </row>
    <row r="595" spans="1:12">
      <c r="A595" s="29" t="s">
        <v>7</v>
      </c>
      <c r="B595" s="31"/>
      <c r="C595" s="227"/>
      <c r="D595" s="227"/>
      <c r="E595" s="31"/>
      <c r="F595" s="32"/>
      <c r="G595" s="33"/>
      <c r="H595" s="34"/>
      <c r="I595" s="32"/>
      <c r="J595" s="33"/>
      <c r="K595" s="34"/>
      <c r="L595" s="20"/>
    </row>
    <row r="597" spans="1:12">
      <c r="A597" s="572" t="s">
        <v>773</v>
      </c>
      <c r="B597" s="572"/>
      <c r="C597" s="572"/>
      <c r="D597" s="572"/>
      <c r="E597" s="572"/>
      <c r="F597" s="572"/>
      <c r="G597" s="572"/>
      <c r="H597" s="572"/>
      <c r="I597" s="572"/>
      <c r="J597" s="572"/>
      <c r="K597" s="572"/>
      <c r="L597" s="572"/>
    </row>
    <row r="598" spans="1:12">
      <c r="A598" s="25"/>
      <c r="B598" s="26"/>
      <c r="C598" s="26"/>
      <c r="D598" s="26"/>
      <c r="E598" s="26"/>
      <c r="F598" s="23"/>
      <c r="G598" s="24"/>
      <c r="H598" s="24"/>
      <c r="I598" s="23"/>
      <c r="J598" s="24"/>
      <c r="K598" s="24"/>
      <c r="L598" s="22"/>
    </row>
    <row r="599" spans="1:12">
      <c r="A599" s="573" t="s">
        <v>246</v>
      </c>
      <c r="B599" s="573"/>
      <c r="C599" s="573" t="s">
        <v>251</v>
      </c>
      <c r="D599" s="573" t="s">
        <v>252</v>
      </c>
      <c r="E599" s="573" t="s">
        <v>247</v>
      </c>
      <c r="F599" s="571" t="s">
        <v>253</v>
      </c>
      <c r="G599" s="571"/>
      <c r="H599" s="575"/>
      <c r="I599" s="570" t="s">
        <v>248</v>
      </c>
      <c r="J599" s="571"/>
      <c r="K599" s="571"/>
      <c r="L599" s="571"/>
    </row>
    <row r="600" spans="1:12">
      <c r="A600" s="574"/>
      <c r="B600" s="574"/>
      <c r="C600" s="574"/>
      <c r="D600" s="574"/>
      <c r="E600" s="574"/>
      <c r="F600" s="379" t="s">
        <v>8</v>
      </c>
      <c r="G600" s="48" t="s">
        <v>5</v>
      </c>
      <c r="H600" s="379" t="s">
        <v>4</v>
      </c>
      <c r="I600" s="378" t="s">
        <v>8</v>
      </c>
      <c r="J600" s="48" t="s">
        <v>5</v>
      </c>
      <c r="K600" s="48" t="s">
        <v>4</v>
      </c>
      <c r="L600" s="379" t="s">
        <v>6</v>
      </c>
    </row>
    <row r="601" spans="1:12">
      <c r="A601" s="122">
        <v>1</v>
      </c>
      <c r="B601" s="123" t="s">
        <v>753</v>
      </c>
      <c r="C601" s="124" t="s">
        <v>37</v>
      </c>
      <c r="D601" s="124" t="s">
        <v>764</v>
      </c>
      <c r="E601" s="124" t="s">
        <v>765</v>
      </c>
      <c r="F601" s="122">
        <v>111</v>
      </c>
      <c r="G601" s="125">
        <v>618422.61999999802</v>
      </c>
      <c r="H601" s="126">
        <v>103495</v>
      </c>
      <c r="I601" s="127">
        <v>111</v>
      </c>
      <c r="J601" s="125">
        <v>618422.61999999697</v>
      </c>
      <c r="K601" s="126">
        <v>103495</v>
      </c>
      <c r="L601" s="122">
        <v>7</v>
      </c>
    </row>
    <row r="602" spans="1:12">
      <c r="A602" s="122">
        <v>2</v>
      </c>
      <c r="B602" s="123" t="s">
        <v>678</v>
      </c>
      <c r="C602" s="124" t="s">
        <v>33</v>
      </c>
      <c r="D602" s="124" t="s">
        <v>679</v>
      </c>
      <c r="E602" s="124" t="s">
        <v>139</v>
      </c>
      <c r="F602" s="122">
        <v>88</v>
      </c>
      <c r="G602" s="125">
        <v>187865.480000001</v>
      </c>
      <c r="H602" s="126">
        <v>34713</v>
      </c>
      <c r="I602" s="127">
        <v>247</v>
      </c>
      <c r="J602" s="125">
        <v>1881904.3</v>
      </c>
      <c r="K602" s="126">
        <v>335702</v>
      </c>
      <c r="L602" s="122">
        <v>28</v>
      </c>
    </row>
    <row r="603" spans="1:12">
      <c r="A603" s="122">
        <v>3</v>
      </c>
      <c r="B603" s="123" t="s">
        <v>730</v>
      </c>
      <c r="C603" s="124" t="s">
        <v>37</v>
      </c>
      <c r="D603" s="124" t="s">
        <v>744</v>
      </c>
      <c r="E603" s="124" t="s">
        <v>154</v>
      </c>
      <c r="F603" s="122">
        <v>68</v>
      </c>
      <c r="G603" s="125">
        <v>79999.780000000101</v>
      </c>
      <c r="H603" s="126">
        <v>14854</v>
      </c>
      <c r="I603" s="127">
        <v>124</v>
      </c>
      <c r="J603" s="125">
        <v>208569.830000002</v>
      </c>
      <c r="K603" s="128">
        <v>38852</v>
      </c>
      <c r="L603" s="122">
        <v>14</v>
      </c>
    </row>
    <row r="604" spans="1:12">
      <c r="A604" s="122">
        <v>4</v>
      </c>
      <c r="B604" s="123" t="s">
        <v>729</v>
      </c>
      <c r="C604" s="124" t="s">
        <v>37</v>
      </c>
      <c r="D604" s="124" t="s">
        <v>743</v>
      </c>
      <c r="E604" s="124" t="s">
        <v>140</v>
      </c>
      <c r="F604" s="122">
        <v>78</v>
      </c>
      <c r="G604" s="125">
        <v>79325.789999999994</v>
      </c>
      <c r="H604" s="126">
        <v>15709</v>
      </c>
      <c r="I604" s="127">
        <v>128</v>
      </c>
      <c r="J604" s="125">
        <v>251109.24000000101</v>
      </c>
      <c r="K604" s="128">
        <v>49940</v>
      </c>
      <c r="L604" s="122">
        <v>14</v>
      </c>
    </row>
    <row r="605" spans="1:12">
      <c r="A605" s="122">
        <v>5</v>
      </c>
      <c r="B605" s="123" t="s">
        <v>700</v>
      </c>
      <c r="C605" s="124" t="s">
        <v>37</v>
      </c>
      <c r="D605" s="124" t="s">
        <v>49</v>
      </c>
      <c r="E605" s="124" t="s">
        <v>139</v>
      </c>
      <c r="F605" s="122">
        <v>80</v>
      </c>
      <c r="G605" s="125">
        <v>75634.879999999903</v>
      </c>
      <c r="H605" s="126">
        <v>13837</v>
      </c>
      <c r="I605" s="127">
        <v>240</v>
      </c>
      <c r="J605" s="125">
        <v>593937.89999999595</v>
      </c>
      <c r="K605" s="128">
        <v>98129</v>
      </c>
      <c r="L605" s="122">
        <v>21</v>
      </c>
    </row>
    <row r="606" spans="1:12">
      <c r="A606" s="122">
        <v>6</v>
      </c>
      <c r="B606" s="129" t="s">
        <v>661</v>
      </c>
      <c r="C606" s="124" t="s">
        <v>37</v>
      </c>
      <c r="D606" s="66" t="s">
        <v>677</v>
      </c>
      <c r="E606" s="66" t="s">
        <v>139</v>
      </c>
      <c r="F606" s="122">
        <v>32</v>
      </c>
      <c r="G606" s="125">
        <v>36522.400000000001</v>
      </c>
      <c r="H606" s="126">
        <v>6820</v>
      </c>
      <c r="I606" s="127">
        <v>200</v>
      </c>
      <c r="J606" s="130">
        <v>356997.04000000202</v>
      </c>
      <c r="K606" s="131">
        <v>67115</v>
      </c>
      <c r="L606" s="122">
        <v>35</v>
      </c>
    </row>
    <row r="607" spans="1:12">
      <c r="A607" s="122">
        <v>7</v>
      </c>
      <c r="B607" s="123" t="s">
        <v>754</v>
      </c>
      <c r="C607" s="124" t="s">
        <v>30</v>
      </c>
      <c r="D607" s="124" t="s">
        <v>766</v>
      </c>
      <c r="E607" s="124" t="s">
        <v>139</v>
      </c>
      <c r="F607" s="122">
        <v>42</v>
      </c>
      <c r="G607" s="125">
        <v>35319.070000000102</v>
      </c>
      <c r="H607" s="126">
        <v>6549</v>
      </c>
      <c r="I607" s="127">
        <v>42</v>
      </c>
      <c r="J607" s="125">
        <v>35319.07</v>
      </c>
      <c r="K607" s="128">
        <v>6549</v>
      </c>
      <c r="L607" s="122">
        <v>7</v>
      </c>
    </row>
    <row r="608" spans="1:12">
      <c r="A608" s="122">
        <v>8</v>
      </c>
      <c r="B608" s="123" t="s">
        <v>755</v>
      </c>
      <c r="C608" s="124" t="s">
        <v>33</v>
      </c>
      <c r="D608" s="124" t="s">
        <v>767</v>
      </c>
      <c r="E608" s="124" t="s">
        <v>768</v>
      </c>
      <c r="F608" s="122">
        <v>41</v>
      </c>
      <c r="G608" s="125">
        <v>27778.3</v>
      </c>
      <c r="H608" s="126">
        <v>5377</v>
      </c>
      <c r="I608" s="127">
        <v>41</v>
      </c>
      <c r="J608" s="125">
        <v>27778.3</v>
      </c>
      <c r="K608" s="128">
        <v>5377</v>
      </c>
      <c r="L608" s="122">
        <v>7</v>
      </c>
    </row>
    <row r="609" spans="1:12">
      <c r="A609" s="122">
        <v>9</v>
      </c>
      <c r="B609" s="123" t="s">
        <v>603</v>
      </c>
      <c r="C609" s="124" t="s">
        <v>37</v>
      </c>
      <c r="D609" s="124" t="s">
        <v>604</v>
      </c>
      <c r="E609" s="124" t="s">
        <v>139</v>
      </c>
      <c r="F609" s="122">
        <v>47</v>
      </c>
      <c r="G609" s="125">
        <v>24780.28</v>
      </c>
      <c r="H609" s="126">
        <v>4481</v>
      </c>
      <c r="I609" s="127">
        <v>380</v>
      </c>
      <c r="J609" s="125">
        <v>2406207.12000009</v>
      </c>
      <c r="K609" s="128">
        <v>405370</v>
      </c>
      <c r="L609" s="122">
        <v>50</v>
      </c>
    </row>
    <row r="610" spans="1:12">
      <c r="A610" s="122">
        <v>10</v>
      </c>
      <c r="B610" s="123" t="s">
        <v>731</v>
      </c>
      <c r="C610" s="124" t="s">
        <v>131</v>
      </c>
      <c r="D610" s="124" t="s">
        <v>745</v>
      </c>
      <c r="E610" s="124" t="s">
        <v>746</v>
      </c>
      <c r="F610" s="122">
        <v>28</v>
      </c>
      <c r="G610" s="125">
        <v>12063.12</v>
      </c>
      <c r="H610" s="126">
        <v>2224</v>
      </c>
      <c r="I610" s="127">
        <v>51</v>
      </c>
      <c r="J610" s="125">
        <v>38657.709999999897</v>
      </c>
      <c r="K610" s="128">
        <v>7102</v>
      </c>
      <c r="L610" s="122">
        <v>14</v>
      </c>
    </row>
    <row r="611" spans="1:12">
      <c r="A611" s="122">
        <v>11</v>
      </c>
      <c r="B611" s="129" t="s">
        <v>662</v>
      </c>
      <c r="C611" s="66" t="s">
        <v>271</v>
      </c>
      <c r="D611" s="129" t="s">
        <v>680</v>
      </c>
      <c r="E611" s="129" t="s">
        <v>154</v>
      </c>
      <c r="F611" s="132">
        <v>37</v>
      </c>
      <c r="G611" s="133">
        <v>11903.14</v>
      </c>
      <c r="H611" s="134">
        <v>2485</v>
      </c>
      <c r="I611" s="135">
        <v>185</v>
      </c>
      <c r="J611" s="136">
        <v>230603.82000000199</v>
      </c>
      <c r="K611" s="137">
        <v>46489</v>
      </c>
      <c r="L611" s="132">
        <v>35</v>
      </c>
    </row>
    <row r="612" spans="1:12">
      <c r="A612" s="122">
        <v>12</v>
      </c>
      <c r="B612" s="129" t="s">
        <v>757</v>
      </c>
      <c r="C612" s="66" t="s">
        <v>37</v>
      </c>
      <c r="D612" s="129" t="s">
        <v>769</v>
      </c>
      <c r="E612" s="129" t="s">
        <v>770</v>
      </c>
      <c r="F612" s="132">
        <v>12</v>
      </c>
      <c r="G612" s="133">
        <v>11241.19</v>
      </c>
      <c r="H612" s="134">
        <v>2079</v>
      </c>
      <c r="I612" s="135">
        <v>12</v>
      </c>
      <c r="J612" s="136">
        <v>11241.19</v>
      </c>
      <c r="K612" s="137">
        <v>2079</v>
      </c>
      <c r="L612" s="132">
        <v>7</v>
      </c>
    </row>
    <row r="613" spans="1:12">
      <c r="A613" s="122">
        <v>13</v>
      </c>
      <c r="B613" s="123" t="s">
        <v>759</v>
      </c>
      <c r="C613" s="124" t="s">
        <v>271</v>
      </c>
      <c r="D613" s="124" t="s">
        <v>771</v>
      </c>
      <c r="E613" s="124" t="s">
        <v>772</v>
      </c>
      <c r="F613" s="122">
        <v>11</v>
      </c>
      <c r="G613" s="125">
        <v>10341.459999999999</v>
      </c>
      <c r="H613" s="126">
        <v>2025</v>
      </c>
      <c r="I613" s="127">
        <v>11</v>
      </c>
      <c r="J613" s="125">
        <v>10341.459999999999</v>
      </c>
      <c r="K613" s="128">
        <v>2025</v>
      </c>
      <c r="L613" s="122">
        <v>7</v>
      </c>
    </row>
    <row r="614" spans="1:12">
      <c r="A614" s="122">
        <v>14</v>
      </c>
      <c r="B614" s="123" t="s">
        <v>629</v>
      </c>
      <c r="C614" s="124" t="s">
        <v>37</v>
      </c>
      <c r="D614" s="124" t="s">
        <v>630</v>
      </c>
      <c r="E614" s="124" t="s">
        <v>139</v>
      </c>
      <c r="F614" s="122">
        <v>14</v>
      </c>
      <c r="G614" s="125">
        <v>9957.76</v>
      </c>
      <c r="H614" s="126">
        <v>1891</v>
      </c>
      <c r="I614" s="127">
        <v>214</v>
      </c>
      <c r="J614" s="125">
        <v>348021.170000004</v>
      </c>
      <c r="K614" s="128">
        <v>65133</v>
      </c>
      <c r="L614" s="122">
        <v>42</v>
      </c>
    </row>
    <row r="615" spans="1:12">
      <c r="A615" s="122">
        <v>15</v>
      </c>
      <c r="B615" s="123" t="s">
        <v>733</v>
      </c>
      <c r="C615" s="124" t="s">
        <v>37</v>
      </c>
      <c r="D615" s="124" t="s">
        <v>747</v>
      </c>
      <c r="E615" s="124" t="s">
        <v>748</v>
      </c>
      <c r="F615" s="122">
        <v>22</v>
      </c>
      <c r="G615" s="125">
        <v>8363.18</v>
      </c>
      <c r="H615" s="126">
        <v>1582</v>
      </c>
      <c r="I615" s="127">
        <v>37</v>
      </c>
      <c r="J615" s="125">
        <v>25677.87</v>
      </c>
      <c r="K615" s="128">
        <v>4930</v>
      </c>
      <c r="L615" s="122">
        <v>14</v>
      </c>
    </row>
    <row r="616" spans="1:12">
      <c r="A616" s="122">
        <v>16</v>
      </c>
      <c r="B616" s="123" t="s">
        <v>709</v>
      </c>
      <c r="C616" s="124" t="s">
        <v>131</v>
      </c>
      <c r="D616" s="124" t="s">
        <v>719</v>
      </c>
      <c r="E616" s="124" t="s">
        <v>720</v>
      </c>
      <c r="F616" s="122">
        <v>8</v>
      </c>
      <c r="G616" s="125">
        <v>6091.95</v>
      </c>
      <c r="H616" s="126">
        <v>1086</v>
      </c>
      <c r="I616" s="127">
        <v>24</v>
      </c>
      <c r="J616" s="125">
        <v>25071.26</v>
      </c>
      <c r="K616" s="128">
        <v>4682</v>
      </c>
      <c r="L616" s="122">
        <v>21</v>
      </c>
    </row>
    <row r="617" spans="1:12">
      <c r="A617" s="122">
        <v>17</v>
      </c>
      <c r="B617" s="123" t="s">
        <v>689</v>
      </c>
      <c r="C617" s="124" t="s">
        <v>37</v>
      </c>
      <c r="D617" s="124" t="s">
        <v>699</v>
      </c>
      <c r="E617" s="124" t="s">
        <v>456</v>
      </c>
      <c r="F617" s="122">
        <v>7</v>
      </c>
      <c r="G617" s="125">
        <v>5971.5</v>
      </c>
      <c r="H617" s="126">
        <v>1088</v>
      </c>
      <c r="I617" s="127">
        <v>65</v>
      </c>
      <c r="J617" s="125">
        <v>67528.359999999899</v>
      </c>
      <c r="K617" s="128">
        <v>12692</v>
      </c>
      <c r="L617" s="122">
        <v>28</v>
      </c>
    </row>
    <row r="618" spans="1:12" ht="24">
      <c r="A618" s="122">
        <v>18</v>
      </c>
      <c r="B618" s="123" t="s">
        <v>663</v>
      </c>
      <c r="C618" s="124" t="s">
        <v>37</v>
      </c>
      <c r="D618" s="124" t="s">
        <v>58</v>
      </c>
      <c r="E618" s="124" t="s">
        <v>142</v>
      </c>
      <c r="F618" s="122">
        <v>6</v>
      </c>
      <c r="G618" s="125">
        <v>4577.82</v>
      </c>
      <c r="H618" s="126">
        <v>813</v>
      </c>
      <c r="I618" s="127">
        <v>70</v>
      </c>
      <c r="J618" s="125">
        <v>66082.369999999806</v>
      </c>
      <c r="K618" s="128">
        <v>11987</v>
      </c>
      <c r="L618" s="122">
        <v>35</v>
      </c>
    </row>
    <row r="619" spans="1:12">
      <c r="A619" s="122">
        <v>19</v>
      </c>
      <c r="B619" s="123" t="s">
        <v>735</v>
      </c>
      <c r="C619" s="124" t="s">
        <v>37</v>
      </c>
      <c r="D619" s="124" t="s">
        <v>749</v>
      </c>
      <c r="E619" s="124" t="s">
        <v>143</v>
      </c>
      <c r="F619" s="122">
        <v>9</v>
      </c>
      <c r="G619" s="125">
        <v>3590.81</v>
      </c>
      <c r="H619" s="126">
        <v>657</v>
      </c>
      <c r="I619" s="127">
        <v>16</v>
      </c>
      <c r="J619" s="125">
        <v>11712.69</v>
      </c>
      <c r="K619" s="128">
        <v>2160</v>
      </c>
      <c r="L619" s="122">
        <v>14</v>
      </c>
    </row>
    <row r="620" spans="1:12">
      <c r="A620" s="122">
        <v>20</v>
      </c>
      <c r="B620" s="123" t="s">
        <v>590</v>
      </c>
      <c r="C620" s="124" t="s">
        <v>37</v>
      </c>
      <c r="D620" s="124" t="s">
        <v>606</v>
      </c>
      <c r="E620" s="124" t="s">
        <v>139</v>
      </c>
      <c r="F620" s="122">
        <v>4</v>
      </c>
      <c r="G620" s="125">
        <v>3204.96</v>
      </c>
      <c r="H620" s="126">
        <v>646</v>
      </c>
      <c r="I620" s="127">
        <v>112</v>
      </c>
      <c r="J620" s="125">
        <v>272385.52000000101</v>
      </c>
      <c r="K620" s="128">
        <v>50243</v>
      </c>
      <c r="L620" s="122">
        <v>56</v>
      </c>
    </row>
    <row r="621" spans="1:12">
      <c r="A621" s="146"/>
      <c r="B621" s="143"/>
      <c r="C621" s="227"/>
      <c r="D621" s="227"/>
      <c r="E621" s="227"/>
      <c r="F621" s="146"/>
      <c r="G621" s="145"/>
      <c r="H621" s="29"/>
      <c r="I621" s="146"/>
      <c r="J621" s="145"/>
      <c r="K621" s="144"/>
      <c r="L621" s="50"/>
    </row>
    <row r="622" spans="1:12">
      <c r="A622" s="29" t="s">
        <v>7</v>
      </c>
      <c r="B622" s="31"/>
      <c r="C622" s="227"/>
      <c r="D622" s="227"/>
      <c r="E622" s="31"/>
      <c r="F622" s="32"/>
      <c r="G622" s="33"/>
      <c r="H622" s="34"/>
      <c r="I622" s="32"/>
      <c r="J622" s="33"/>
      <c r="K622" s="34"/>
      <c r="L622" s="20"/>
    </row>
    <row r="624" spans="1:12">
      <c r="A624" s="572" t="s">
        <v>797</v>
      </c>
      <c r="B624" s="572"/>
      <c r="C624" s="572"/>
      <c r="D624" s="572"/>
      <c r="E624" s="572"/>
      <c r="F624" s="572"/>
      <c r="G624" s="572"/>
      <c r="H624" s="572"/>
      <c r="I624" s="572"/>
      <c r="J624" s="572"/>
      <c r="K624" s="572"/>
      <c r="L624" s="572"/>
    </row>
    <row r="625" spans="1:12">
      <c r="A625" s="25"/>
      <c r="B625" s="26"/>
      <c r="C625" s="26"/>
      <c r="D625" s="26"/>
      <c r="E625" s="26"/>
      <c r="F625" s="23"/>
      <c r="G625" s="24"/>
      <c r="H625" s="24"/>
      <c r="I625" s="23"/>
      <c r="J625" s="24"/>
      <c r="K625" s="24"/>
      <c r="L625" s="22"/>
    </row>
    <row r="626" spans="1:12">
      <c r="A626" s="573" t="s">
        <v>246</v>
      </c>
      <c r="B626" s="573"/>
      <c r="C626" s="573" t="s">
        <v>251</v>
      </c>
      <c r="D626" s="573" t="s">
        <v>252</v>
      </c>
      <c r="E626" s="573" t="s">
        <v>247</v>
      </c>
      <c r="F626" s="571" t="s">
        <v>253</v>
      </c>
      <c r="G626" s="571"/>
      <c r="H626" s="575"/>
      <c r="I626" s="570" t="s">
        <v>248</v>
      </c>
      <c r="J626" s="571"/>
      <c r="K626" s="571"/>
      <c r="L626" s="571"/>
    </row>
    <row r="627" spans="1:12">
      <c r="A627" s="574"/>
      <c r="B627" s="574"/>
      <c r="C627" s="574"/>
      <c r="D627" s="574"/>
      <c r="E627" s="574"/>
      <c r="F627" s="384" t="s">
        <v>8</v>
      </c>
      <c r="G627" s="48" t="s">
        <v>5</v>
      </c>
      <c r="H627" s="384" t="s">
        <v>4</v>
      </c>
      <c r="I627" s="383" t="s">
        <v>8</v>
      </c>
      <c r="J627" s="48" t="s">
        <v>5</v>
      </c>
      <c r="K627" s="48" t="s">
        <v>4</v>
      </c>
      <c r="L627" s="384" t="s">
        <v>6</v>
      </c>
    </row>
    <row r="628" spans="1:12">
      <c r="A628" s="122">
        <v>1</v>
      </c>
      <c r="B628" s="123" t="s">
        <v>753</v>
      </c>
      <c r="C628" s="124" t="s">
        <v>37</v>
      </c>
      <c r="D628" s="124" t="s">
        <v>764</v>
      </c>
      <c r="E628" s="124" t="s">
        <v>765</v>
      </c>
      <c r="F628" s="122">
        <v>106</v>
      </c>
      <c r="G628" s="125">
        <v>322593.05000000098</v>
      </c>
      <c r="H628" s="126">
        <v>54492</v>
      </c>
      <c r="I628" s="127">
        <v>137</v>
      </c>
      <c r="J628" s="125">
        <v>953726.22999998601</v>
      </c>
      <c r="K628" s="126">
        <v>160277</v>
      </c>
      <c r="L628" s="122">
        <v>14</v>
      </c>
    </row>
    <row r="629" spans="1:12">
      <c r="A629" s="122">
        <v>2</v>
      </c>
      <c r="B629" s="123" t="s">
        <v>678</v>
      </c>
      <c r="C629" s="124" t="s">
        <v>33</v>
      </c>
      <c r="D629" s="124" t="s">
        <v>679</v>
      </c>
      <c r="E629" s="124" t="s">
        <v>139</v>
      </c>
      <c r="F629" s="122">
        <v>76</v>
      </c>
      <c r="G629" s="125">
        <v>101238.91</v>
      </c>
      <c r="H629" s="126">
        <v>18804</v>
      </c>
      <c r="I629" s="127">
        <v>264</v>
      </c>
      <c r="J629" s="125">
        <v>1993837.8199999901</v>
      </c>
      <c r="K629" s="126">
        <v>356754</v>
      </c>
      <c r="L629" s="122">
        <v>35</v>
      </c>
    </row>
    <row r="630" spans="1:12">
      <c r="A630" s="122">
        <v>3</v>
      </c>
      <c r="B630" s="123" t="s">
        <v>775</v>
      </c>
      <c r="C630" s="124" t="s">
        <v>37</v>
      </c>
      <c r="D630" s="124" t="s">
        <v>788</v>
      </c>
      <c r="E630" s="124" t="s">
        <v>139</v>
      </c>
      <c r="F630" s="122">
        <v>44</v>
      </c>
      <c r="G630" s="125">
        <v>65913.1899999999</v>
      </c>
      <c r="H630" s="126">
        <v>12240</v>
      </c>
      <c r="I630" s="127">
        <v>44</v>
      </c>
      <c r="J630" s="125">
        <v>65913.189999999799</v>
      </c>
      <c r="K630" s="128">
        <v>12240</v>
      </c>
      <c r="L630" s="122">
        <v>7</v>
      </c>
    </row>
    <row r="631" spans="1:12">
      <c r="A631" s="122">
        <v>4</v>
      </c>
      <c r="B631" s="123" t="s">
        <v>776</v>
      </c>
      <c r="C631" s="124" t="s">
        <v>131</v>
      </c>
      <c r="D631" s="124" t="s">
        <v>789</v>
      </c>
      <c r="E631" s="124" t="s">
        <v>139</v>
      </c>
      <c r="F631" s="122">
        <v>43</v>
      </c>
      <c r="G631" s="125">
        <v>48435.959999999897</v>
      </c>
      <c r="H631" s="126">
        <v>9104</v>
      </c>
      <c r="I631" s="127">
        <v>43</v>
      </c>
      <c r="J631" s="125">
        <v>48435.959999999897</v>
      </c>
      <c r="K631" s="128">
        <v>9104</v>
      </c>
      <c r="L631" s="122">
        <v>7</v>
      </c>
    </row>
    <row r="632" spans="1:12">
      <c r="A632" s="122">
        <v>5</v>
      </c>
      <c r="B632" s="123" t="s">
        <v>777</v>
      </c>
      <c r="C632" s="124" t="s">
        <v>37</v>
      </c>
      <c r="D632" s="124" t="s">
        <v>790</v>
      </c>
      <c r="E632" s="124" t="s">
        <v>791</v>
      </c>
      <c r="F632" s="122">
        <v>38</v>
      </c>
      <c r="G632" s="125">
        <v>31332.020000000099</v>
      </c>
      <c r="H632" s="126">
        <v>5875</v>
      </c>
      <c r="I632" s="127">
        <v>38</v>
      </c>
      <c r="J632" s="125">
        <v>31332.020000000099</v>
      </c>
      <c r="K632" s="128">
        <v>5875</v>
      </c>
      <c r="L632" s="122">
        <v>7</v>
      </c>
    </row>
    <row r="633" spans="1:12">
      <c r="A633" s="122">
        <v>6</v>
      </c>
      <c r="B633" s="129" t="s">
        <v>729</v>
      </c>
      <c r="C633" s="124" t="s">
        <v>37</v>
      </c>
      <c r="D633" s="66" t="s">
        <v>743</v>
      </c>
      <c r="E633" s="66" t="s">
        <v>140</v>
      </c>
      <c r="F633" s="122">
        <v>70</v>
      </c>
      <c r="G633" s="125">
        <v>30748.39</v>
      </c>
      <c r="H633" s="126">
        <v>6291</v>
      </c>
      <c r="I633" s="127">
        <v>166</v>
      </c>
      <c r="J633" s="130">
        <v>285471.73000000097</v>
      </c>
      <c r="K633" s="131">
        <v>56913</v>
      </c>
      <c r="L633" s="122">
        <v>21</v>
      </c>
    </row>
    <row r="634" spans="1:12">
      <c r="A634" s="122">
        <v>7</v>
      </c>
      <c r="B634" s="123" t="s">
        <v>730</v>
      </c>
      <c r="C634" s="124" t="s">
        <v>37</v>
      </c>
      <c r="D634" s="124" t="s">
        <v>744</v>
      </c>
      <c r="E634" s="124" t="s">
        <v>154</v>
      </c>
      <c r="F634" s="122">
        <v>52</v>
      </c>
      <c r="G634" s="125">
        <v>30245.13</v>
      </c>
      <c r="H634" s="126">
        <v>5598</v>
      </c>
      <c r="I634" s="127">
        <v>155</v>
      </c>
      <c r="J634" s="125">
        <v>242027.910000003</v>
      </c>
      <c r="K634" s="128">
        <v>45025</v>
      </c>
      <c r="L634" s="122">
        <v>21</v>
      </c>
    </row>
    <row r="635" spans="1:12">
      <c r="A635" s="122">
        <v>8</v>
      </c>
      <c r="B635" s="123" t="s">
        <v>700</v>
      </c>
      <c r="C635" s="124" t="s">
        <v>37</v>
      </c>
      <c r="D635" s="124" t="s">
        <v>49</v>
      </c>
      <c r="E635" s="124" t="s">
        <v>139</v>
      </c>
      <c r="F635" s="122">
        <v>59</v>
      </c>
      <c r="G635" s="125">
        <v>29494.73</v>
      </c>
      <c r="H635" s="126">
        <v>5418</v>
      </c>
      <c r="I635" s="127">
        <v>270</v>
      </c>
      <c r="J635" s="125">
        <v>632144.14999998896</v>
      </c>
      <c r="K635" s="128">
        <v>105112</v>
      </c>
      <c r="L635" s="122">
        <v>28</v>
      </c>
    </row>
    <row r="636" spans="1:12">
      <c r="A636" s="122">
        <v>9</v>
      </c>
      <c r="B636" s="123" t="s">
        <v>779</v>
      </c>
      <c r="C636" s="124" t="s">
        <v>37</v>
      </c>
      <c r="D636" s="124" t="s">
        <v>792</v>
      </c>
      <c r="E636" s="124" t="s">
        <v>793</v>
      </c>
      <c r="F636" s="122">
        <v>60</v>
      </c>
      <c r="G636" s="125">
        <v>17239.03</v>
      </c>
      <c r="H636" s="126">
        <v>3494</v>
      </c>
      <c r="I636" s="127">
        <v>60</v>
      </c>
      <c r="J636" s="125">
        <v>17239.03</v>
      </c>
      <c r="K636" s="128">
        <v>3494</v>
      </c>
      <c r="L636" s="122">
        <v>7</v>
      </c>
    </row>
    <row r="637" spans="1:12">
      <c r="A637" s="122">
        <v>10</v>
      </c>
      <c r="B637" s="123" t="s">
        <v>755</v>
      </c>
      <c r="C637" s="124" t="s">
        <v>33</v>
      </c>
      <c r="D637" s="124" t="s">
        <v>767</v>
      </c>
      <c r="E637" s="124" t="s">
        <v>768</v>
      </c>
      <c r="F637" s="122">
        <v>37</v>
      </c>
      <c r="G637" s="125">
        <v>13800.81</v>
      </c>
      <c r="H637" s="126">
        <v>2670</v>
      </c>
      <c r="I637" s="127">
        <v>64</v>
      </c>
      <c r="J637" s="125">
        <v>42491.53</v>
      </c>
      <c r="K637" s="128">
        <v>8223</v>
      </c>
      <c r="L637" s="122">
        <v>14</v>
      </c>
    </row>
    <row r="638" spans="1:12">
      <c r="A638" s="122">
        <v>11</v>
      </c>
      <c r="B638" s="129" t="s">
        <v>661</v>
      </c>
      <c r="C638" s="66" t="s">
        <v>37</v>
      </c>
      <c r="D638" s="129" t="s">
        <v>677</v>
      </c>
      <c r="E638" s="129" t="s">
        <v>139</v>
      </c>
      <c r="F638" s="132">
        <v>15</v>
      </c>
      <c r="G638" s="133">
        <v>10086.33</v>
      </c>
      <c r="H638" s="134">
        <v>1961</v>
      </c>
      <c r="I638" s="135">
        <v>208</v>
      </c>
      <c r="J638" s="136">
        <v>368032.69000000198</v>
      </c>
      <c r="K638" s="137">
        <v>69251</v>
      </c>
      <c r="L638" s="132">
        <v>42</v>
      </c>
    </row>
    <row r="639" spans="1:12">
      <c r="A639" s="122">
        <v>12</v>
      </c>
      <c r="B639" s="129" t="s">
        <v>754</v>
      </c>
      <c r="C639" s="66" t="s">
        <v>30</v>
      </c>
      <c r="D639" s="129" t="s">
        <v>766</v>
      </c>
      <c r="E639" s="129" t="s">
        <v>139</v>
      </c>
      <c r="F639" s="132">
        <v>36</v>
      </c>
      <c r="G639" s="133">
        <v>9785.92</v>
      </c>
      <c r="H639" s="134">
        <v>1823</v>
      </c>
      <c r="I639" s="135">
        <v>67</v>
      </c>
      <c r="J639" s="136">
        <v>46002.289999999797</v>
      </c>
      <c r="K639" s="137">
        <v>8535</v>
      </c>
      <c r="L639" s="132">
        <v>14</v>
      </c>
    </row>
    <row r="640" spans="1:12">
      <c r="A640" s="122">
        <v>13</v>
      </c>
      <c r="B640" s="123" t="s">
        <v>782</v>
      </c>
      <c r="C640" s="124" t="s">
        <v>37</v>
      </c>
      <c r="D640" s="124" t="s">
        <v>794</v>
      </c>
      <c r="E640" s="124" t="s">
        <v>139</v>
      </c>
      <c r="F640" s="122">
        <v>16</v>
      </c>
      <c r="G640" s="125">
        <v>7548.94</v>
      </c>
      <c r="H640" s="126">
        <v>1405</v>
      </c>
      <c r="I640" s="127">
        <v>16</v>
      </c>
      <c r="J640" s="125">
        <v>7548.94</v>
      </c>
      <c r="K640" s="128">
        <v>1405</v>
      </c>
      <c r="L640" s="122">
        <v>7</v>
      </c>
    </row>
    <row r="641" spans="1:12">
      <c r="A641" s="122">
        <v>14</v>
      </c>
      <c r="B641" s="123" t="s">
        <v>781</v>
      </c>
      <c r="C641" s="124" t="s">
        <v>37</v>
      </c>
      <c r="D641" s="124" t="s">
        <v>795</v>
      </c>
      <c r="E641" s="124" t="s">
        <v>149</v>
      </c>
      <c r="F641" s="122">
        <v>11</v>
      </c>
      <c r="G641" s="125">
        <v>7181.68</v>
      </c>
      <c r="H641" s="126">
        <v>1302</v>
      </c>
      <c r="I641" s="127">
        <v>11</v>
      </c>
      <c r="J641" s="125">
        <v>7181.68</v>
      </c>
      <c r="K641" s="128">
        <v>1302</v>
      </c>
      <c r="L641" s="122">
        <v>7</v>
      </c>
    </row>
    <row r="642" spans="1:12">
      <c r="A642" s="122">
        <v>15</v>
      </c>
      <c r="B642" s="123" t="s">
        <v>759</v>
      </c>
      <c r="C642" s="124" t="s">
        <v>271</v>
      </c>
      <c r="D642" s="124" t="s">
        <v>771</v>
      </c>
      <c r="E642" s="124" t="s">
        <v>772</v>
      </c>
      <c r="F642" s="122">
        <v>11</v>
      </c>
      <c r="G642" s="125">
        <v>4846.6499999999996</v>
      </c>
      <c r="H642" s="126">
        <v>911</v>
      </c>
      <c r="I642" s="127">
        <v>16</v>
      </c>
      <c r="J642" s="125">
        <v>15627.81</v>
      </c>
      <c r="K642" s="128">
        <v>3041</v>
      </c>
      <c r="L642" s="122">
        <v>14</v>
      </c>
    </row>
    <row r="643" spans="1:12">
      <c r="A643" s="122">
        <v>16</v>
      </c>
      <c r="B643" s="123" t="s">
        <v>757</v>
      </c>
      <c r="C643" s="124" t="s">
        <v>37</v>
      </c>
      <c r="D643" s="124" t="s">
        <v>769</v>
      </c>
      <c r="E643" s="124" t="s">
        <v>770</v>
      </c>
      <c r="F643" s="122">
        <v>12</v>
      </c>
      <c r="G643" s="125">
        <v>4015.39</v>
      </c>
      <c r="H643" s="126">
        <v>714</v>
      </c>
      <c r="I643" s="127">
        <v>20</v>
      </c>
      <c r="J643" s="125">
        <v>15344.48</v>
      </c>
      <c r="K643" s="128">
        <v>2809</v>
      </c>
      <c r="L643" s="122">
        <v>14</v>
      </c>
    </row>
    <row r="644" spans="1:12">
      <c r="A644" s="122">
        <v>17</v>
      </c>
      <c r="B644" s="123" t="s">
        <v>662</v>
      </c>
      <c r="C644" s="124" t="s">
        <v>271</v>
      </c>
      <c r="D644" s="124" t="s">
        <v>680</v>
      </c>
      <c r="E644" s="124" t="s">
        <v>154</v>
      </c>
      <c r="F644" s="122">
        <v>23</v>
      </c>
      <c r="G644" s="125">
        <v>3837.04</v>
      </c>
      <c r="H644" s="126">
        <v>908</v>
      </c>
      <c r="I644" s="127">
        <v>195</v>
      </c>
      <c r="J644" s="125">
        <v>236129.41000000201</v>
      </c>
      <c r="K644" s="128">
        <v>47703</v>
      </c>
      <c r="L644" s="122">
        <v>42</v>
      </c>
    </row>
    <row r="645" spans="1:12">
      <c r="A645" s="122">
        <v>18</v>
      </c>
      <c r="B645" s="123" t="s">
        <v>603</v>
      </c>
      <c r="C645" s="124" t="s">
        <v>37</v>
      </c>
      <c r="D645" s="124" t="s">
        <v>604</v>
      </c>
      <c r="E645" s="124" t="s">
        <v>139</v>
      </c>
      <c r="F645" s="122">
        <v>15</v>
      </c>
      <c r="G645" s="125">
        <v>3659.49</v>
      </c>
      <c r="H645" s="126">
        <v>667</v>
      </c>
      <c r="I645" s="127">
        <v>382</v>
      </c>
      <c r="J645" s="125">
        <v>2412276.4200000898</v>
      </c>
      <c r="K645" s="128">
        <v>406509</v>
      </c>
      <c r="L645" s="122">
        <v>57</v>
      </c>
    </row>
    <row r="646" spans="1:12">
      <c r="A646" s="122">
        <v>19</v>
      </c>
      <c r="B646" s="123" t="s">
        <v>783</v>
      </c>
      <c r="C646" s="124" t="s">
        <v>120</v>
      </c>
      <c r="D646" s="124" t="s">
        <v>796</v>
      </c>
      <c r="E646" s="124" t="s">
        <v>326</v>
      </c>
      <c r="F646" s="122">
        <v>2</v>
      </c>
      <c r="G646" s="125">
        <v>2537.2199999999998</v>
      </c>
      <c r="H646" s="126">
        <v>353</v>
      </c>
      <c r="I646" s="127">
        <v>2</v>
      </c>
      <c r="J646" s="125">
        <v>2537.2199999999998</v>
      </c>
      <c r="K646" s="128">
        <v>353</v>
      </c>
      <c r="L646" s="122">
        <v>1</v>
      </c>
    </row>
    <row r="647" spans="1:12">
      <c r="A647" s="122">
        <v>20</v>
      </c>
      <c r="B647" s="123" t="s">
        <v>629</v>
      </c>
      <c r="C647" s="124" t="s">
        <v>37</v>
      </c>
      <c r="D647" s="124" t="s">
        <v>630</v>
      </c>
      <c r="E647" s="124" t="s">
        <v>139</v>
      </c>
      <c r="F647" s="122">
        <v>9</v>
      </c>
      <c r="G647" s="125">
        <v>2402.19</v>
      </c>
      <c r="H647" s="126">
        <v>431</v>
      </c>
      <c r="I647" s="127">
        <v>219</v>
      </c>
      <c r="J647" s="125">
        <v>350819.96000000398</v>
      </c>
      <c r="K647" s="128">
        <v>65641</v>
      </c>
      <c r="L647" s="122">
        <v>49</v>
      </c>
    </row>
    <row r="648" spans="1:12">
      <c r="A648" s="146"/>
      <c r="B648" s="143"/>
      <c r="C648" s="227"/>
      <c r="D648" s="227"/>
      <c r="E648" s="227"/>
      <c r="F648" s="146"/>
      <c r="G648" s="145"/>
      <c r="H648" s="29"/>
      <c r="I648" s="146"/>
      <c r="J648" s="145"/>
      <c r="K648" s="144"/>
      <c r="L648" s="50"/>
    </row>
    <row r="649" spans="1:12">
      <c r="A649" s="29" t="s">
        <v>7</v>
      </c>
      <c r="B649" s="31"/>
      <c r="C649" s="227"/>
      <c r="D649" s="227"/>
      <c r="E649" s="31"/>
      <c r="F649" s="32"/>
      <c r="G649" s="33"/>
      <c r="H649" s="34"/>
      <c r="I649" s="32"/>
      <c r="J649" s="33"/>
      <c r="K649" s="34"/>
      <c r="L649" s="20"/>
    </row>
    <row r="651" spans="1:12">
      <c r="A651" s="572" t="s">
        <v>824</v>
      </c>
      <c r="B651" s="572"/>
      <c r="C651" s="572"/>
      <c r="D651" s="572"/>
      <c r="E651" s="572"/>
      <c r="F651" s="572"/>
      <c r="G651" s="572"/>
      <c r="H651" s="572"/>
      <c r="I651" s="572"/>
      <c r="J651" s="572"/>
      <c r="K651" s="572"/>
      <c r="L651" s="572"/>
    </row>
    <row r="652" spans="1:12">
      <c r="A652" s="25"/>
      <c r="B652" s="26"/>
      <c r="C652" s="26"/>
      <c r="D652" s="26"/>
      <c r="E652" s="26"/>
      <c r="F652" s="23"/>
      <c r="G652" s="24"/>
      <c r="H652" s="24"/>
      <c r="I652" s="23"/>
      <c r="J652" s="24"/>
      <c r="K652" s="24"/>
      <c r="L652" s="22"/>
    </row>
    <row r="653" spans="1:12">
      <c r="A653" s="573" t="s">
        <v>246</v>
      </c>
      <c r="B653" s="573"/>
      <c r="C653" s="573" t="s">
        <v>251</v>
      </c>
      <c r="D653" s="573" t="s">
        <v>252</v>
      </c>
      <c r="E653" s="573" t="s">
        <v>247</v>
      </c>
      <c r="F653" s="571" t="s">
        <v>253</v>
      </c>
      <c r="G653" s="571"/>
      <c r="H653" s="575"/>
      <c r="I653" s="570" t="s">
        <v>248</v>
      </c>
      <c r="J653" s="571"/>
      <c r="K653" s="571"/>
      <c r="L653" s="571"/>
    </row>
    <row r="654" spans="1:12">
      <c r="A654" s="574"/>
      <c r="B654" s="574"/>
      <c r="C654" s="574"/>
      <c r="D654" s="574"/>
      <c r="E654" s="574"/>
      <c r="F654" s="389" t="s">
        <v>8</v>
      </c>
      <c r="G654" s="48" t="s">
        <v>5</v>
      </c>
      <c r="H654" s="389" t="s">
        <v>4</v>
      </c>
      <c r="I654" s="388" t="s">
        <v>8</v>
      </c>
      <c r="J654" s="48" t="s">
        <v>5</v>
      </c>
      <c r="K654" s="48" t="s">
        <v>4</v>
      </c>
      <c r="L654" s="389" t="s">
        <v>6</v>
      </c>
    </row>
    <row r="655" spans="1:12">
      <c r="A655" s="122">
        <v>1</v>
      </c>
      <c r="B655" s="123" t="s">
        <v>800</v>
      </c>
      <c r="C655" s="124" t="s">
        <v>37</v>
      </c>
      <c r="D655" s="124" t="s">
        <v>817</v>
      </c>
      <c r="E655" s="124" t="s">
        <v>139</v>
      </c>
      <c r="F655" s="122">
        <v>90</v>
      </c>
      <c r="G655" s="125">
        <v>228879.66000000099</v>
      </c>
      <c r="H655" s="126">
        <v>42888</v>
      </c>
      <c r="I655" s="127">
        <v>90</v>
      </c>
      <c r="J655" s="125">
        <v>228879.66000000099</v>
      </c>
      <c r="K655" s="126">
        <v>42888</v>
      </c>
      <c r="L655" s="122">
        <v>7</v>
      </c>
    </row>
    <row r="656" spans="1:12">
      <c r="A656" s="122">
        <v>2</v>
      </c>
      <c r="B656" s="123" t="s">
        <v>753</v>
      </c>
      <c r="C656" s="124" t="s">
        <v>37</v>
      </c>
      <c r="D656" s="124" t="s">
        <v>764</v>
      </c>
      <c r="E656" s="124" t="s">
        <v>765</v>
      </c>
      <c r="F656" s="122">
        <v>88</v>
      </c>
      <c r="G656" s="125">
        <v>213505.350000001</v>
      </c>
      <c r="H656" s="126">
        <v>37064</v>
      </c>
      <c r="I656" s="127">
        <v>184</v>
      </c>
      <c r="J656" s="125">
        <v>1171538.0999999801</v>
      </c>
      <c r="K656" s="126">
        <v>198199</v>
      </c>
      <c r="L656" s="122">
        <v>21</v>
      </c>
    </row>
    <row r="657" spans="1:12">
      <c r="A657" s="122">
        <v>3</v>
      </c>
      <c r="B657" s="123" t="s">
        <v>801</v>
      </c>
      <c r="C657" s="124" t="s">
        <v>37</v>
      </c>
      <c r="D657" s="124" t="s">
        <v>818</v>
      </c>
      <c r="E657" s="124" t="s">
        <v>143</v>
      </c>
      <c r="F657" s="122">
        <v>44</v>
      </c>
      <c r="G657" s="125">
        <v>70704.089999999793</v>
      </c>
      <c r="H657" s="126">
        <v>12872</v>
      </c>
      <c r="I657" s="127">
        <v>44</v>
      </c>
      <c r="J657" s="125">
        <v>70704.089999999895</v>
      </c>
      <c r="K657" s="128">
        <v>12872</v>
      </c>
      <c r="L657" s="122">
        <v>7</v>
      </c>
    </row>
    <row r="658" spans="1:12">
      <c r="A658" s="122">
        <v>4</v>
      </c>
      <c r="B658" s="123" t="s">
        <v>678</v>
      </c>
      <c r="C658" s="124" t="s">
        <v>33</v>
      </c>
      <c r="D658" s="124" t="s">
        <v>679</v>
      </c>
      <c r="E658" s="124" t="s">
        <v>139</v>
      </c>
      <c r="F658" s="122">
        <v>61</v>
      </c>
      <c r="G658" s="125">
        <v>65245.749999999898</v>
      </c>
      <c r="H658" s="126">
        <v>11870</v>
      </c>
      <c r="I658" s="127">
        <v>296</v>
      </c>
      <c r="J658" s="125">
        <v>2060478.8699999901</v>
      </c>
      <c r="K658" s="128">
        <v>368924</v>
      </c>
      <c r="L658" s="122">
        <v>42</v>
      </c>
    </row>
    <row r="659" spans="1:12">
      <c r="A659" s="122">
        <v>5</v>
      </c>
      <c r="B659" s="123" t="s">
        <v>775</v>
      </c>
      <c r="C659" s="124" t="s">
        <v>37</v>
      </c>
      <c r="D659" s="124" t="s">
        <v>788</v>
      </c>
      <c r="E659" s="124" t="s">
        <v>139</v>
      </c>
      <c r="F659" s="122">
        <v>45</v>
      </c>
      <c r="G659" s="125">
        <v>46457.599999999897</v>
      </c>
      <c r="H659" s="126">
        <v>8605</v>
      </c>
      <c r="I659" s="127">
        <v>71</v>
      </c>
      <c r="J659" s="125">
        <v>113831.98</v>
      </c>
      <c r="K659" s="128">
        <v>21120</v>
      </c>
      <c r="L659" s="122">
        <v>14</v>
      </c>
    </row>
    <row r="660" spans="1:12">
      <c r="A660" s="122">
        <v>6</v>
      </c>
      <c r="B660" s="129" t="s">
        <v>729</v>
      </c>
      <c r="C660" s="124" t="s">
        <v>37</v>
      </c>
      <c r="D660" s="66" t="s">
        <v>743</v>
      </c>
      <c r="E660" s="66" t="s">
        <v>140</v>
      </c>
      <c r="F660" s="122">
        <v>66</v>
      </c>
      <c r="G660" s="125">
        <v>37571.159999999902</v>
      </c>
      <c r="H660" s="126">
        <v>7570</v>
      </c>
      <c r="I660" s="127">
        <v>192</v>
      </c>
      <c r="J660" s="130">
        <v>323883.28999999998</v>
      </c>
      <c r="K660" s="131">
        <v>64660</v>
      </c>
      <c r="L660" s="122">
        <v>28</v>
      </c>
    </row>
    <row r="661" spans="1:12">
      <c r="A661" s="122">
        <v>7</v>
      </c>
      <c r="B661" s="123" t="s">
        <v>776</v>
      </c>
      <c r="C661" s="124" t="s">
        <v>131</v>
      </c>
      <c r="D661" s="124" t="s">
        <v>789</v>
      </c>
      <c r="E661" s="124" t="s">
        <v>139</v>
      </c>
      <c r="F661" s="122">
        <v>40</v>
      </c>
      <c r="G661" s="125">
        <v>29557.7</v>
      </c>
      <c r="H661" s="126">
        <v>5511</v>
      </c>
      <c r="I661" s="127">
        <v>68</v>
      </c>
      <c r="J661" s="125">
        <v>79073.379999999699</v>
      </c>
      <c r="K661" s="128">
        <v>14821</v>
      </c>
      <c r="L661" s="122">
        <v>14</v>
      </c>
    </row>
    <row r="662" spans="1:12">
      <c r="A662" s="122">
        <v>8</v>
      </c>
      <c r="B662" s="123" t="s">
        <v>802</v>
      </c>
      <c r="C662" s="124" t="s">
        <v>33</v>
      </c>
      <c r="D662" s="124" t="s">
        <v>819</v>
      </c>
      <c r="E662" s="124" t="s">
        <v>139</v>
      </c>
      <c r="F662" s="122">
        <v>32</v>
      </c>
      <c r="G662" s="125">
        <v>24626.49</v>
      </c>
      <c r="H662" s="126">
        <v>4513</v>
      </c>
      <c r="I662" s="127">
        <v>32</v>
      </c>
      <c r="J662" s="125">
        <v>24626.49</v>
      </c>
      <c r="K662" s="128">
        <v>4513</v>
      </c>
      <c r="L662" s="122">
        <v>7</v>
      </c>
    </row>
    <row r="663" spans="1:12">
      <c r="A663" s="122">
        <v>9</v>
      </c>
      <c r="B663" s="123" t="s">
        <v>779</v>
      </c>
      <c r="C663" s="124" t="s">
        <v>37</v>
      </c>
      <c r="D663" s="124" t="s">
        <v>792</v>
      </c>
      <c r="E663" s="124" t="s">
        <v>793</v>
      </c>
      <c r="F663" s="122">
        <v>64</v>
      </c>
      <c r="G663" s="125">
        <v>21421.7</v>
      </c>
      <c r="H663" s="126">
        <v>4417</v>
      </c>
      <c r="I663" s="127">
        <v>103</v>
      </c>
      <c r="J663" s="125">
        <v>38919.779999999897</v>
      </c>
      <c r="K663" s="128">
        <v>7963</v>
      </c>
      <c r="L663" s="122">
        <v>14</v>
      </c>
    </row>
    <row r="664" spans="1:12">
      <c r="A664" s="122">
        <v>10</v>
      </c>
      <c r="B664" s="123" t="s">
        <v>803</v>
      </c>
      <c r="C664" s="124" t="s">
        <v>271</v>
      </c>
      <c r="D664" s="124" t="s">
        <v>820</v>
      </c>
      <c r="E664" s="124" t="s">
        <v>821</v>
      </c>
      <c r="F664" s="122">
        <v>14</v>
      </c>
      <c r="G664" s="125">
        <v>16058.93</v>
      </c>
      <c r="H664" s="126">
        <v>2939</v>
      </c>
      <c r="I664" s="127">
        <v>14</v>
      </c>
      <c r="J664" s="125">
        <v>16058.93</v>
      </c>
      <c r="K664" s="128">
        <v>2939</v>
      </c>
      <c r="L664" s="122">
        <v>7</v>
      </c>
    </row>
    <row r="665" spans="1:12">
      <c r="A665" s="122">
        <v>11</v>
      </c>
      <c r="B665" s="129" t="s">
        <v>777</v>
      </c>
      <c r="C665" s="66" t="s">
        <v>37</v>
      </c>
      <c r="D665" s="129" t="s">
        <v>790</v>
      </c>
      <c r="E665" s="129" t="s">
        <v>791</v>
      </c>
      <c r="F665" s="132">
        <v>36</v>
      </c>
      <c r="G665" s="133">
        <v>15945.84</v>
      </c>
      <c r="H665" s="134">
        <v>2997</v>
      </c>
      <c r="I665" s="135">
        <v>67</v>
      </c>
      <c r="J665" s="136">
        <v>48200.480000000003</v>
      </c>
      <c r="K665" s="137">
        <v>9051</v>
      </c>
      <c r="L665" s="132">
        <v>14</v>
      </c>
    </row>
    <row r="666" spans="1:12">
      <c r="A666" s="122">
        <v>12</v>
      </c>
      <c r="B666" s="129" t="s">
        <v>700</v>
      </c>
      <c r="C666" s="66" t="s">
        <v>37</v>
      </c>
      <c r="D666" s="129" t="s">
        <v>49</v>
      </c>
      <c r="E666" s="129" t="s">
        <v>139</v>
      </c>
      <c r="F666" s="132">
        <v>28</v>
      </c>
      <c r="G666" s="133">
        <v>13084.27</v>
      </c>
      <c r="H666" s="134">
        <v>2461</v>
      </c>
      <c r="I666" s="135">
        <v>287</v>
      </c>
      <c r="J666" s="136">
        <v>646646.43999998795</v>
      </c>
      <c r="K666" s="137">
        <v>107915</v>
      </c>
      <c r="L666" s="132">
        <v>35</v>
      </c>
    </row>
    <row r="667" spans="1:12">
      <c r="A667" s="122">
        <v>13</v>
      </c>
      <c r="B667" s="123" t="s">
        <v>730</v>
      </c>
      <c r="C667" s="124" t="s">
        <v>37</v>
      </c>
      <c r="D667" s="124" t="s">
        <v>744</v>
      </c>
      <c r="E667" s="124" t="s">
        <v>154</v>
      </c>
      <c r="F667" s="122">
        <v>19</v>
      </c>
      <c r="G667" s="125">
        <v>8470.73</v>
      </c>
      <c r="H667" s="126">
        <v>1606</v>
      </c>
      <c r="I667" s="127">
        <v>166</v>
      </c>
      <c r="J667" s="125">
        <v>251624.89000000301</v>
      </c>
      <c r="K667" s="128">
        <v>46853</v>
      </c>
      <c r="L667" s="122">
        <v>28</v>
      </c>
    </row>
    <row r="668" spans="1:12">
      <c r="A668" s="122">
        <v>14</v>
      </c>
      <c r="B668" s="123" t="s">
        <v>755</v>
      </c>
      <c r="C668" s="124" t="s">
        <v>33</v>
      </c>
      <c r="D668" s="124" t="s">
        <v>767</v>
      </c>
      <c r="E668" s="124" t="s">
        <v>768</v>
      </c>
      <c r="F668" s="122">
        <v>32</v>
      </c>
      <c r="G668" s="125">
        <v>8461.5</v>
      </c>
      <c r="H668" s="126">
        <v>1684</v>
      </c>
      <c r="I668" s="127">
        <v>82</v>
      </c>
      <c r="J668" s="125">
        <v>51306.080000000002</v>
      </c>
      <c r="K668" s="128">
        <v>9976</v>
      </c>
      <c r="L668" s="122">
        <v>21</v>
      </c>
    </row>
    <row r="669" spans="1:12">
      <c r="A669" s="122">
        <v>15</v>
      </c>
      <c r="B669" s="123" t="s">
        <v>662</v>
      </c>
      <c r="C669" s="124" t="s">
        <v>271</v>
      </c>
      <c r="D669" s="124" t="s">
        <v>680</v>
      </c>
      <c r="E669" s="124" t="s">
        <v>154</v>
      </c>
      <c r="F669" s="122">
        <v>19</v>
      </c>
      <c r="G669" s="125">
        <v>3705.3</v>
      </c>
      <c r="H669" s="126">
        <v>794</v>
      </c>
      <c r="I669" s="127">
        <v>206</v>
      </c>
      <c r="J669" s="125">
        <v>240354.16000000201</v>
      </c>
      <c r="K669" s="128">
        <v>48640</v>
      </c>
      <c r="L669" s="122">
        <v>49</v>
      </c>
    </row>
    <row r="670" spans="1:12">
      <c r="A670" s="122">
        <v>16</v>
      </c>
      <c r="B670" s="123" t="s">
        <v>806</v>
      </c>
      <c r="C670" s="124" t="s">
        <v>37</v>
      </c>
      <c r="D670" s="124" t="s">
        <v>822</v>
      </c>
      <c r="E670" s="124" t="s">
        <v>139</v>
      </c>
      <c r="F670" s="122">
        <v>7</v>
      </c>
      <c r="G670" s="125">
        <v>3701.11</v>
      </c>
      <c r="H670" s="126">
        <v>725</v>
      </c>
      <c r="I670" s="127">
        <v>7</v>
      </c>
      <c r="J670" s="125">
        <v>3701.11</v>
      </c>
      <c r="K670" s="128">
        <v>725</v>
      </c>
      <c r="L670" s="122">
        <v>7</v>
      </c>
    </row>
    <row r="671" spans="1:12">
      <c r="A671" s="122">
        <v>17</v>
      </c>
      <c r="B671" s="123" t="s">
        <v>805</v>
      </c>
      <c r="C671" s="124" t="s">
        <v>32</v>
      </c>
      <c r="D671" s="124" t="s">
        <v>823</v>
      </c>
      <c r="E671" s="124" t="s">
        <v>139</v>
      </c>
      <c r="F671" s="122">
        <v>4</v>
      </c>
      <c r="G671" s="125">
        <v>3655.62</v>
      </c>
      <c r="H671" s="126">
        <v>671</v>
      </c>
      <c r="I671" s="127">
        <v>4</v>
      </c>
      <c r="J671" s="125">
        <v>3655.62</v>
      </c>
      <c r="K671" s="128">
        <v>671</v>
      </c>
      <c r="L671" s="122">
        <v>7</v>
      </c>
    </row>
    <row r="672" spans="1:12">
      <c r="A672" s="122">
        <v>18</v>
      </c>
      <c r="B672" s="123" t="s">
        <v>781</v>
      </c>
      <c r="C672" s="124" t="s">
        <v>37</v>
      </c>
      <c r="D672" s="124" t="s">
        <v>795</v>
      </c>
      <c r="E672" s="124" t="s">
        <v>149</v>
      </c>
      <c r="F672" s="122">
        <v>14</v>
      </c>
      <c r="G672" s="125">
        <v>3241.09</v>
      </c>
      <c r="H672" s="126">
        <v>584</v>
      </c>
      <c r="I672" s="127">
        <v>21</v>
      </c>
      <c r="J672" s="125">
        <v>10804.93</v>
      </c>
      <c r="K672" s="128">
        <v>1965</v>
      </c>
      <c r="L672" s="122">
        <v>14</v>
      </c>
    </row>
    <row r="673" spans="1:12">
      <c r="A673" s="122">
        <v>19</v>
      </c>
      <c r="B673" s="123" t="s">
        <v>782</v>
      </c>
      <c r="C673" s="124" t="s">
        <v>37</v>
      </c>
      <c r="D673" s="124" t="s">
        <v>794</v>
      </c>
      <c r="E673" s="124" t="s">
        <v>139</v>
      </c>
      <c r="F673" s="122">
        <v>18</v>
      </c>
      <c r="G673" s="125">
        <v>2809.01</v>
      </c>
      <c r="H673" s="126">
        <v>527</v>
      </c>
      <c r="I673" s="127">
        <v>28</v>
      </c>
      <c r="J673" s="125">
        <v>10696.05</v>
      </c>
      <c r="K673" s="128">
        <v>1997</v>
      </c>
      <c r="L673" s="122">
        <v>14</v>
      </c>
    </row>
    <row r="674" spans="1:12">
      <c r="A674" s="122">
        <v>20</v>
      </c>
      <c r="B674" s="123" t="s">
        <v>603</v>
      </c>
      <c r="C674" s="124" t="s">
        <v>37</v>
      </c>
      <c r="D674" s="124" t="s">
        <v>604</v>
      </c>
      <c r="E674" s="124" t="s">
        <v>139</v>
      </c>
      <c r="F674" s="122">
        <v>9</v>
      </c>
      <c r="G674" s="125">
        <v>2701.81</v>
      </c>
      <c r="H674" s="126">
        <v>505</v>
      </c>
      <c r="I674" s="127">
        <v>383</v>
      </c>
      <c r="J674" s="125">
        <v>2415764.9800000899</v>
      </c>
      <c r="K674" s="128">
        <v>407215</v>
      </c>
      <c r="L674" s="122">
        <v>64</v>
      </c>
    </row>
    <row r="675" spans="1:12">
      <c r="A675" s="146"/>
      <c r="B675" s="143"/>
      <c r="C675" s="227"/>
      <c r="D675" s="227"/>
      <c r="E675" s="227"/>
      <c r="F675" s="146"/>
      <c r="G675" s="145"/>
      <c r="H675" s="29"/>
      <c r="I675" s="146"/>
      <c r="J675" s="145"/>
      <c r="K675" s="144"/>
      <c r="L675" s="50"/>
    </row>
    <row r="676" spans="1:12">
      <c r="A676" s="29" t="s">
        <v>7</v>
      </c>
      <c r="B676" s="31"/>
      <c r="C676" s="227"/>
      <c r="D676" s="227"/>
      <c r="E676" s="31"/>
      <c r="F676" s="32"/>
      <c r="G676" s="33"/>
      <c r="H676" s="34"/>
      <c r="I676" s="32"/>
      <c r="J676" s="33"/>
      <c r="K676" s="34"/>
      <c r="L676" s="20"/>
    </row>
    <row r="678" spans="1:12">
      <c r="A678" s="572" t="s">
        <v>853</v>
      </c>
      <c r="B678" s="572"/>
      <c r="C678" s="572"/>
      <c r="D678" s="572"/>
      <c r="E678" s="572"/>
      <c r="F678" s="572"/>
      <c r="G678" s="572"/>
      <c r="H678" s="572"/>
      <c r="I678" s="572"/>
      <c r="J678" s="572"/>
      <c r="K678" s="572"/>
      <c r="L678" s="572"/>
    </row>
    <row r="679" spans="1:12">
      <c r="A679" s="25"/>
      <c r="B679" s="26"/>
      <c r="C679" s="26"/>
      <c r="D679" s="26"/>
      <c r="E679" s="26"/>
      <c r="F679" s="23"/>
      <c r="G679" s="24"/>
      <c r="H679" s="24"/>
      <c r="I679" s="23"/>
      <c r="J679" s="24"/>
      <c r="K679" s="24"/>
      <c r="L679" s="22"/>
    </row>
    <row r="680" spans="1:12">
      <c r="A680" s="573" t="s">
        <v>246</v>
      </c>
      <c r="B680" s="573"/>
      <c r="C680" s="573" t="s">
        <v>251</v>
      </c>
      <c r="D680" s="573" t="s">
        <v>252</v>
      </c>
      <c r="E680" s="573" t="s">
        <v>247</v>
      </c>
      <c r="F680" s="571" t="s">
        <v>253</v>
      </c>
      <c r="G680" s="571"/>
      <c r="H680" s="575"/>
      <c r="I680" s="570" t="s">
        <v>248</v>
      </c>
      <c r="J680" s="571"/>
      <c r="K680" s="571"/>
      <c r="L680" s="571"/>
    </row>
    <row r="681" spans="1:12">
      <c r="A681" s="574"/>
      <c r="B681" s="574"/>
      <c r="C681" s="574"/>
      <c r="D681" s="574"/>
      <c r="E681" s="574"/>
      <c r="F681" s="394" t="s">
        <v>8</v>
      </c>
      <c r="G681" s="48" t="s">
        <v>5</v>
      </c>
      <c r="H681" s="394" t="s">
        <v>4</v>
      </c>
      <c r="I681" s="393" t="s">
        <v>8</v>
      </c>
      <c r="J681" s="48" t="s">
        <v>5</v>
      </c>
      <c r="K681" s="48" t="s">
        <v>4</v>
      </c>
      <c r="L681" s="394" t="s">
        <v>6</v>
      </c>
    </row>
    <row r="682" spans="1:12">
      <c r="A682" s="122">
        <v>1</v>
      </c>
      <c r="B682" s="123" t="s">
        <v>826</v>
      </c>
      <c r="C682" s="124" t="s">
        <v>37</v>
      </c>
      <c r="D682" s="124" t="s">
        <v>52</v>
      </c>
      <c r="E682" s="124" t="s">
        <v>139</v>
      </c>
      <c r="F682" s="122">
        <v>154</v>
      </c>
      <c r="G682" s="125">
        <v>1118660.67</v>
      </c>
      <c r="H682" s="126">
        <v>208155</v>
      </c>
      <c r="I682" s="127">
        <v>154</v>
      </c>
      <c r="J682" s="125">
        <v>1118660.6699999899</v>
      </c>
      <c r="K682" s="126">
        <v>208155</v>
      </c>
      <c r="L682" s="122">
        <v>7</v>
      </c>
    </row>
    <row r="683" spans="1:12">
      <c r="A683" s="122">
        <v>2</v>
      </c>
      <c r="B683" s="123" t="s">
        <v>800</v>
      </c>
      <c r="C683" s="124" t="s">
        <v>37</v>
      </c>
      <c r="D683" s="124" t="s">
        <v>817</v>
      </c>
      <c r="E683" s="124" t="s">
        <v>139</v>
      </c>
      <c r="F683" s="122">
        <v>84</v>
      </c>
      <c r="G683" s="125">
        <v>216963.850000001</v>
      </c>
      <c r="H683" s="126">
        <v>40336</v>
      </c>
      <c r="I683" s="127">
        <v>156</v>
      </c>
      <c r="J683" s="125">
        <v>450807.18000000197</v>
      </c>
      <c r="K683" s="126">
        <v>84251</v>
      </c>
      <c r="L683" s="122">
        <v>14</v>
      </c>
    </row>
    <row r="684" spans="1:12">
      <c r="A684" s="122">
        <v>3</v>
      </c>
      <c r="B684" s="123" t="s">
        <v>753</v>
      </c>
      <c r="C684" s="124" t="s">
        <v>37</v>
      </c>
      <c r="D684" s="124" t="s">
        <v>764</v>
      </c>
      <c r="E684" s="124" t="s">
        <v>765</v>
      </c>
      <c r="F684" s="122">
        <v>87</v>
      </c>
      <c r="G684" s="125">
        <v>192082.95</v>
      </c>
      <c r="H684" s="126">
        <v>34952</v>
      </c>
      <c r="I684" s="127">
        <v>231</v>
      </c>
      <c r="J684" s="125">
        <v>1371453.0699999901</v>
      </c>
      <c r="K684" s="128">
        <v>234727</v>
      </c>
      <c r="L684" s="122">
        <v>28</v>
      </c>
    </row>
    <row r="685" spans="1:12">
      <c r="A685" s="122">
        <v>4</v>
      </c>
      <c r="B685" s="123" t="s">
        <v>827</v>
      </c>
      <c r="C685" s="124" t="s">
        <v>30</v>
      </c>
      <c r="D685" s="124" t="s">
        <v>845</v>
      </c>
      <c r="E685" s="124" t="s">
        <v>846</v>
      </c>
      <c r="F685" s="122">
        <v>60</v>
      </c>
      <c r="G685" s="125">
        <v>92925.13</v>
      </c>
      <c r="H685" s="126">
        <v>17018</v>
      </c>
      <c r="I685" s="127">
        <v>60</v>
      </c>
      <c r="J685" s="125">
        <v>92925.13</v>
      </c>
      <c r="K685" s="128">
        <v>17018</v>
      </c>
      <c r="L685" s="122">
        <v>7</v>
      </c>
    </row>
    <row r="686" spans="1:12">
      <c r="A686" s="122">
        <v>5</v>
      </c>
      <c r="B686" s="123" t="s">
        <v>801</v>
      </c>
      <c r="C686" s="124" t="s">
        <v>37</v>
      </c>
      <c r="D686" s="124" t="s">
        <v>818</v>
      </c>
      <c r="E686" s="124" t="s">
        <v>143</v>
      </c>
      <c r="F686" s="122">
        <v>48</v>
      </c>
      <c r="G686" s="125">
        <v>71268.789999999994</v>
      </c>
      <c r="H686" s="126">
        <v>12485</v>
      </c>
      <c r="I686" s="127">
        <v>83</v>
      </c>
      <c r="J686" s="125">
        <v>143592.03</v>
      </c>
      <c r="K686" s="128">
        <v>25698</v>
      </c>
      <c r="L686" s="122">
        <v>14</v>
      </c>
    </row>
    <row r="687" spans="1:12">
      <c r="A687" s="122">
        <v>6</v>
      </c>
      <c r="B687" s="129" t="s">
        <v>678</v>
      </c>
      <c r="C687" s="124" t="s">
        <v>33</v>
      </c>
      <c r="D687" s="66" t="s">
        <v>679</v>
      </c>
      <c r="E687" s="66" t="s">
        <v>139</v>
      </c>
      <c r="F687" s="122">
        <v>44</v>
      </c>
      <c r="G687" s="125">
        <v>54319.06</v>
      </c>
      <c r="H687" s="126">
        <v>9884</v>
      </c>
      <c r="I687" s="127">
        <v>319</v>
      </c>
      <c r="J687" s="130">
        <v>2117869.3799999901</v>
      </c>
      <c r="K687" s="131">
        <v>379453</v>
      </c>
      <c r="L687" s="122">
        <v>49</v>
      </c>
    </row>
    <row r="688" spans="1:12">
      <c r="A688" s="122">
        <v>7</v>
      </c>
      <c r="B688" s="123" t="s">
        <v>775</v>
      </c>
      <c r="C688" s="124" t="s">
        <v>37</v>
      </c>
      <c r="D688" s="124" t="s">
        <v>788</v>
      </c>
      <c r="E688" s="124" t="s">
        <v>139</v>
      </c>
      <c r="F688" s="122">
        <v>38</v>
      </c>
      <c r="G688" s="125">
        <v>36720.879999999997</v>
      </c>
      <c r="H688" s="126">
        <v>6788</v>
      </c>
      <c r="I688" s="127">
        <v>100</v>
      </c>
      <c r="J688" s="125">
        <v>151896.51</v>
      </c>
      <c r="K688" s="128">
        <v>28175</v>
      </c>
      <c r="L688" s="122">
        <v>21</v>
      </c>
    </row>
    <row r="689" spans="1:12">
      <c r="A689" s="122">
        <v>8</v>
      </c>
      <c r="B689" s="123" t="s">
        <v>776</v>
      </c>
      <c r="C689" s="124" t="s">
        <v>131</v>
      </c>
      <c r="D689" s="124" t="s">
        <v>789</v>
      </c>
      <c r="E689" s="124" t="s">
        <v>139</v>
      </c>
      <c r="F689" s="122">
        <v>23</v>
      </c>
      <c r="G689" s="125">
        <v>18945.2</v>
      </c>
      <c r="H689" s="126">
        <v>3498</v>
      </c>
      <c r="I689" s="127">
        <v>86</v>
      </c>
      <c r="J689" s="125">
        <v>98183.529999999693</v>
      </c>
      <c r="K689" s="128">
        <v>18347</v>
      </c>
      <c r="L689" s="122">
        <v>21</v>
      </c>
    </row>
    <row r="690" spans="1:12">
      <c r="A690" s="122">
        <v>9</v>
      </c>
      <c r="B690" s="123" t="s">
        <v>803</v>
      </c>
      <c r="C690" s="124" t="s">
        <v>271</v>
      </c>
      <c r="D690" s="124" t="s">
        <v>820</v>
      </c>
      <c r="E690" s="124" t="s">
        <v>821</v>
      </c>
      <c r="F690" s="122">
        <v>14</v>
      </c>
      <c r="G690" s="125">
        <v>15480.5</v>
      </c>
      <c r="H690" s="126">
        <v>2812</v>
      </c>
      <c r="I690" s="127">
        <v>23</v>
      </c>
      <c r="J690" s="125">
        <v>31539.430000000099</v>
      </c>
      <c r="K690" s="128">
        <v>5751</v>
      </c>
      <c r="L690" s="122">
        <v>14</v>
      </c>
    </row>
    <row r="691" spans="1:12">
      <c r="A691" s="122">
        <v>10</v>
      </c>
      <c r="B691" s="123" t="s">
        <v>802</v>
      </c>
      <c r="C691" s="124" t="s">
        <v>33</v>
      </c>
      <c r="D691" s="124" t="s">
        <v>819</v>
      </c>
      <c r="E691" s="124" t="s">
        <v>139</v>
      </c>
      <c r="F691" s="122">
        <v>30</v>
      </c>
      <c r="G691" s="125">
        <v>15419</v>
      </c>
      <c r="H691" s="126">
        <v>2848</v>
      </c>
      <c r="I691" s="127">
        <v>60</v>
      </c>
      <c r="J691" s="125">
        <v>40310.54</v>
      </c>
      <c r="K691" s="128">
        <v>7408</v>
      </c>
      <c r="L691" s="122">
        <v>14</v>
      </c>
    </row>
    <row r="692" spans="1:12">
      <c r="A692" s="122">
        <v>11</v>
      </c>
      <c r="B692" s="129" t="s">
        <v>729</v>
      </c>
      <c r="C692" s="66" t="s">
        <v>37</v>
      </c>
      <c r="D692" s="129" t="s">
        <v>743</v>
      </c>
      <c r="E692" s="129" t="s">
        <v>140</v>
      </c>
      <c r="F692" s="132">
        <v>38</v>
      </c>
      <c r="G692" s="133">
        <v>13716.28</v>
      </c>
      <c r="H692" s="134">
        <v>2808</v>
      </c>
      <c r="I692" s="135">
        <v>211</v>
      </c>
      <c r="J692" s="136">
        <v>340999.16999999899</v>
      </c>
      <c r="K692" s="137">
        <v>68269</v>
      </c>
      <c r="L692" s="132">
        <v>35</v>
      </c>
    </row>
    <row r="693" spans="1:12">
      <c r="A693" s="122">
        <v>12</v>
      </c>
      <c r="B693" s="129" t="s">
        <v>829</v>
      </c>
      <c r="C693" s="66" t="s">
        <v>37</v>
      </c>
      <c r="D693" s="129" t="s">
        <v>847</v>
      </c>
      <c r="E693" s="129" t="s">
        <v>848</v>
      </c>
      <c r="F693" s="132">
        <v>14</v>
      </c>
      <c r="G693" s="133">
        <v>9610.9099999999908</v>
      </c>
      <c r="H693" s="134">
        <v>1862</v>
      </c>
      <c r="I693" s="135">
        <v>14</v>
      </c>
      <c r="J693" s="136">
        <v>9610.9099999999908</v>
      </c>
      <c r="K693" s="137">
        <v>1862</v>
      </c>
      <c r="L693" s="132">
        <v>7</v>
      </c>
    </row>
    <row r="694" spans="1:12">
      <c r="A694" s="122">
        <v>13</v>
      </c>
      <c r="B694" s="123" t="s">
        <v>831</v>
      </c>
      <c r="C694" s="124" t="s">
        <v>37</v>
      </c>
      <c r="D694" s="124" t="s">
        <v>849</v>
      </c>
      <c r="E694" s="124" t="s">
        <v>139</v>
      </c>
      <c r="F694" s="122">
        <v>13</v>
      </c>
      <c r="G694" s="125">
        <v>9177.9599999999991</v>
      </c>
      <c r="H694" s="126">
        <v>1859</v>
      </c>
      <c r="I694" s="127">
        <v>15</v>
      </c>
      <c r="J694" s="125">
        <v>9177.9599999999991</v>
      </c>
      <c r="K694" s="128">
        <v>2035</v>
      </c>
      <c r="L694" s="122">
        <v>7</v>
      </c>
    </row>
    <row r="695" spans="1:12">
      <c r="A695" s="122">
        <v>14</v>
      </c>
      <c r="B695" s="123" t="s">
        <v>777</v>
      </c>
      <c r="C695" s="124" t="s">
        <v>37</v>
      </c>
      <c r="D695" s="124" t="s">
        <v>790</v>
      </c>
      <c r="E695" s="124" t="s">
        <v>791</v>
      </c>
      <c r="F695" s="122">
        <v>15</v>
      </c>
      <c r="G695" s="125">
        <v>8822.98</v>
      </c>
      <c r="H695" s="126">
        <v>1640</v>
      </c>
      <c r="I695" s="127">
        <v>74</v>
      </c>
      <c r="J695" s="125">
        <v>57065.159999999902</v>
      </c>
      <c r="K695" s="128">
        <v>10700</v>
      </c>
      <c r="L695" s="122">
        <v>21</v>
      </c>
    </row>
    <row r="696" spans="1:12">
      <c r="A696" s="122">
        <v>15</v>
      </c>
      <c r="B696" s="123" t="s">
        <v>700</v>
      </c>
      <c r="C696" s="124" t="s">
        <v>37</v>
      </c>
      <c r="D696" s="124" t="s">
        <v>49</v>
      </c>
      <c r="E696" s="124" t="s">
        <v>139</v>
      </c>
      <c r="F696" s="122">
        <v>15</v>
      </c>
      <c r="G696" s="125">
        <v>7723.0699999999897</v>
      </c>
      <c r="H696" s="126">
        <v>1401</v>
      </c>
      <c r="I696" s="127">
        <v>293</v>
      </c>
      <c r="J696" s="125">
        <v>655253.90999998595</v>
      </c>
      <c r="K696" s="128">
        <v>109468</v>
      </c>
      <c r="L696" s="122">
        <v>42</v>
      </c>
    </row>
    <row r="697" spans="1:12">
      <c r="A697" s="122">
        <v>16</v>
      </c>
      <c r="B697" s="123" t="s">
        <v>779</v>
      </c>
      <c r="C697" s="124" t="s">
        <v>37</v>
      </c>
      <c r="D697" s="124" t="s">
        <v>792</v>
      </c>
      <c r="E697" s="124" t="s">
        <v>793</v>
      </c>
      <c r="F697" s="122">
        <v>30</v>
      </c>
      <c r="G697" s="125">
        <v>4561.58</v>
      </c>
      <c r="H697" s="126">
        <v>940</v>
      </c>
      <c r="I697" s="127">
        <v>120</v>
      </c>
      <c r="J697" s="125">
        <v>43947.309999999801</v>
      </c>
      <c r="K697" s="128">
        <v>8997</v>
      </c>
      <c r="L697" s="122">
        <v>21</v>
      </c>
    </row>
    <row r="698" spans="1:12">
      <c r="A698" s="122">
        <v>17</v>
      </c>
      <c r="B698" s="123" t="s">
        <v>834</v>
      </c>
      <c r="C698" s="124" t="s">
        <v>37</v>
      </c>
      <c r="D698" s="124" t="s">
        <v>850</v>
      </c>
      <c r="E698" s="124" t="s">
        <v>143</v>
      </c>
      <c r="F698" s="122">
        <v>9</v>
      </c>
      <c r="G698" s="125">
        <v>4515.34</v>
      </c>
      <c r="H698" s="126">
        <v>852</v>
      </c>
      <c r="I698" s="127">
        <v>9</v>
      </c>
      <c r="J698" s="125">
        <v>4515.34</v>
      </c>
      <c r="K698" s="128">
        <v>852</v>
      </c>
      <c r="L698" s="122">
        <v>7</v>
      </c>
    </row>
    <row r="699" spans="1:12">
      <c r="A699" s="122">
        <v>18</v>
      </c>
      <c r="B699" s="123" t="s">
        <v>833</v>
      </c>
      <c r="C699" s="124" t="s">
        <v>37</v>
      </c>
      <c r="D699" s="124" t="s">
        <v>851</v>
      </c>
      <c r="E699" s="124" t="s">
        <v>586</v>
      </c>
      <c r="F699" s="122">
        <v>14</v>
      </c>
      <c r="G699" s="125">
        <v>3685.21</v>
      </c>
      <c r="H699" s="126">
        <v>635</v>
      </c>
      <c r="I699" s="127">
        <v>14</v>
      </c>
      <c r="J699" s="125">
        <v>3685.21</v>
      </c>
      <c r="K699" s="128">
        <v>635</v>
      </c>
      <c r="L699" s="122">
        <v>7</v>
      </c>
    </row>
    <row r="700" spans="1:12">
      <c r="A700" s="122">
        <v>19</v>
      </c>
      <c r="B700" s="123" t="s">
        <v>832</v>
      </c>
      <c r="C700" s="124" t="s">
        <v>120</v>
      </c>
      <c r="D700" s="124" t="s">
        <v>852</v>
      </c>
      <c r="E700" s="124" t="s">
        <v>326</v>
      </c>
      <c r="F700" s="122">
        <v>2</v>
      </c>
      <c r="G700" s="125">
        <v>3680.32</v>
      </c>
      <c r="H700" s="126">
        <v>595</v>
      </c>
      <c r="I700" s="127">
        <v>2</v>
      </c>
      <c r="J700" s="125">
        <v>3680.32</v>
      </c>
      <c r="K700" s="128">
        <v>595</v>
      </c>
      <c r="L700" s="122">
        <v>3</v>
      </c>
    </row>
    <row r="701" spans="1:12">
      <c r="A701" s="122">
        <v>20</v>
      </c>
      <c r="B701" s="123" t="s">
        <v>806</v>
      </c>
      <c r="C701" s="124" t="s">
        <v>37</v>
      </c>
      <c r="D701" s="124" t="s">
        <v>822</v>
      </c>
      <c r="E701" s="124" t="s">
        <v>139</v>
      </c>
      <c r="F701" s="122">
        <v>8</v>
      </c>
      <c r="G701" s="125">
        <v>3345.12</v>
      </c>
      <c r="H701" s="126">
        <v>660</v>
      </c>
      <c r="I701" s="127">
        <v>15</v>
      </c>
      <c r="J701" s="125">
        <v>7046.23</v>
      </c>
      <c r="K701" s="128">
        <v>1385</v>
      </c>
      <c r="L701" s="122">
        <v>14</v>
      </c>
    </row>
    <row r="702" spans="1:12">
      <c r="A702" s="146"/>
      <c r="B702" s="143"/>
      <c r="C702" s="227"/>
      <c r="D702" s="227"/>
      <c r="E702" s="227"/>
      <c r="F702" s="146"/>
      <c r="G702" s="145"/>
      <c r="H702" s="29"/>
      <c r="I702" s="146"/>
      <c r="J702" s="145"/>
      <c r="K702" s="144"/>
      <c r="L702" s="50"/>
    </row>
    <row r="703" spans="1:12">
      <c r="A703" s="29" t="s">
        <v>7</v>
      </c>
      <c r="B703" s="31"/>
      <c r="C703" s="227"/>
      <c r="D703" s="227"/>
      <c r="E703" s="31"/>
      <c r="F703" s="32"/>
      <c r="G703" s="33"/>
      <c r="H703" s="34"/>
      <c r="I703" s="32"/>
      <c r="J703" s="33"/>
      <c r="K703" s="34"/>
      <c r="L703" s="20"/>
    </row>
    <row r="705" spans="1:12">
      <c r="A705" s="572" t="s">
        <v>886</v>
      </c>
      <c r="B705" s="572"/>
      <c r="C705" s="572"/>
      <c r="D705" s="572"/>
      <c r="E705" s="572"/>
      <c r="F705" s="572"/>
      <c r="G705" s="572"/>
      <c r="H705" s="572"/>
      <c r="I705" s="572"/>
      <c r="J705" s="572"/>
      <c r="K705" s="572"/>
      <c r="L705" s="572"/>
    </row>
    <row r="706" spans="1:12">
      <c r="A706" s="25"/>
      <c r="B706" s="26"/>
      <c r="C706" s="26"/>
      <c r="D706" s="26"/>
      <c r="E706" s="26"/>
      <c r="F706" s="23"/>
      <c r="G706" s="24"/>
      <c r="H706" s="24"/>
      <c r="I706" s="23"/>
      <c r="J706" s="24"/>
      <c r="K706" s="24"/>
      <c r="L706" s="22"/>
    </row>
    <row r="707" spans="1:12">
      <c r="A707" s="573" t="s">
        <v>246</v>
      </c>
      <c r="B707" s="573"/>
      <c r="C707" s="573" t="s">
        <v>251</v>
      </c>
      <c r="D707" s="573" t="s">
        <v>252</v>
      </c>
      <c r="E707" s="573" t="s">
        <v>247</v>
      </c>
      <c r="F707" s="571" t="s">
        <v>253</v>
      </c>
      <c r="G707" s="571"/>
      <c r="H707" s="575"/>
      <c r="I707" s="570" t="s">
        <v>248</v>
      </c>
      <c r="J707" s="571"/>
      <c r="K707" s="571"/>
      <c r="L707" s="571"/>
    </row>
    <row r="708" spans="1:12">
      <c r="A708" s="574"/>
      <c r="B708" s="574"/>
      <c r="C708" s="574"/>
      <c r="D708" s="574"/>
      <c r="E708" s="574"/>
      <c r="F708" s="399" t="s">
        <v>8</v>
      </c>
      <c r="G708" s="48" t="s">
        <v>5</v>
      </c>
      <c r="H708" s="399" t="s">
        <v>4</v>
      </c>
      <c r="I708" s="398" t="s">
        <v>8</v>
      </c>
      <c r="J708" s="48" t="s">
        <v>5</v>
      </c>
      <c r="K708" s="48" t="s">
        <v>4</v>
      </c>
      <c r="L708" s="399" t="s">
        <v>6</v>
      </c>
    </row>
    <row r="709" spans="1:12">
      <c r="A709" s="122">
        <v>1</v>
      </c>
      <c r="B709" s="123" t="s">
        <v>826</v>
      </c>
      <c r="C709" s="124" t="s">
        <v>37</v>
      </c>
      <c r="D709" s="124" t="s">
        <v>52</v>
      </c>
      <c r="E709" s="124" t="s">
        <v>139</v>
      </c>
      <c r="F709" s="122">
        <v>139</v>
      </c>
      <c r="G709" s="125">
        <v>665613.98999999894</v>
      </c>
      <c r="H709" s="126">
        <v>124892</v>
      </c>
      <c r="I709" s="127">
        <v>183</v>
      </c>
      <c r="J709" s="125">
        <v>1794175.66</v>
      </c>
      <c r="K709" s="126">
        <v>334875</v>
      </c>
      <c r="L709" s="122">
        <v>14</v>
      </c>
    </row>
    <row r="710" spans="1:12">
      <c r="A710" s="122">
        <v>2</v>
      </c>
      <c r="B710" s="123" t="s">
        <v>800</v>
      </c>
      <c r="C710" s="124" t="s">
        <v>37</v>
      </c>
      <c r="D710" s="124" t="s">
        <v>817</v>
      </c>
      <c r="E710" s="124" t="s">
        <v>139</v>
      </c>
      <c r="F710" s="122">
        <v>77</v>
      </c>
      <c r="G710" s="125">
        <v>128893.97</v>
      </c>
      <c r="H710" s="126">
        <v>23947</v>
      </c>
      <c r="I710" s="127">
        <v>195</v>
      </c>
      <c r="J710" s="125">
        <v>582455.35000000196</v>
      </c>
      <c r="K710" s="126">
        <v>108678</v>
      </c>
      <c r="L710" s="122">
        <v>21</v>
      </c>
    </row>
    <row r="711" spans="1:12">
      <c r="A711" s="122">
        <v>3</v>
      </c>
      <c r="B711" s="123" t="s">
        <v>856</v>
      </c>
      <c r="C711" s="124" t="s">
        <v>37</v>
      </c>
      <c r="D711" s="124" t="s">
        <v>876</v>
      </c>
      <c r="E711" s="124" t="s">
        <v>139</v>
      </c>
      <c r="F711" s="122">
        <v>60</v>
      </c>
      <c r="G711" s="125">
        <v>97441.769999999902</v>
      </c>
      <c r="H711" s="126">
        <v>18250</v>
      </c>
      <c r="I711" s="127">
        <v>60</v>
      </c>
      <c r="J711" s="125">
        <v>97441.769999999698</v>
      </c>
      <c r="K711" s="128">
        <v>18250</v>
      </c>
      <c r="L711" s="122">
        <v>7</v>
      </c>
    </row>
    <row r="712" spans="1:12">
      <c r="A712" s="122">
        <v>4</v>
      </c>
      <c r="B712" s="123" t="s">
        <v>753</v>
      </c>
      <c r="C712" s="124" t="s">
        <v>37</v>
      </c>
      <c r="D712" s="124" t="s">
        <v>764</v>
      </c>
      <c r="E712" s="124" t="s">
        <v>765</v>
      </c>
      <c r="F712" s="122">
        <v>66</v>
      </c>
      <c r="G712" s="125">
        <v>97114.83</v>
      </c>
      <c r="H712" s="126">
        <v>18132</v>
      </c>
      <c r="I712" s="127">
        <v>257</v>
      </c>
      <c r="J712" s="125">
        <v>1470634.6999999899</v>
      </c>
      <c r="K712" s="128">
        <v>253257</v>
      </c>
      <c r="L712" s="122">
        <v>35</v>
      </c>
    </row>
    <row r="713" spans="1:12">
      <c r="A713" s="122">
        <v>5</v>
      </c>
      <c r="B713" s="123" t="s">
        <v>827</v>
      </c>
      <c r="C713" s="124" t="s">
        <v>30</v>
      </c>
      <c r="D713" s="124" t="s">
        <v>845</v>
      </c>
      <c r="E713" s="124" t="s">
        <v>846</v>
      </c>
      <c r="F713" s="122">
        <v>59</v>
      </c>
      <c r="G713" s="125">
        <v>44028.979999999901</v>
      </c>
      <c r="H713" s="126">
        <v>8018</v>
      </c>
      <c r="I713" s="127">
        <v>109</v>
      </c>
      <c r="J713" s="125">
        <v>137765.96</v>
      </c>
      <c r="K713" s="128">
        <v>25184</v>
      </c>
      <c r="L713" s="122">
        <v>14</v>
      </c>
    </row>
    <row r="714" spans="1:12">
      <c r="A714" s="122">
        <v>6</v>
      </c>
      <c r="B714" s="129" t="s">
        <v>857</v>
      </c>
      <c r="C714" s="124" t="s">
        <v>131</v>
      </c>
      <c r="D714" s="66" t="s">
        <v>877</v>
      </c>
      <c r="E714" s="66" t="s">
        <v>154</v>
      </c>
      <c r="F714" s="122">
        <v>37</v>
      </c>
      <c r="G714" s="125">
        <v>40437.869999999901</v>
      </c>
      <c r="H714" s="126">
        <v>7437</v>
      </c>
      <c r="I714" s="127">
        <v>37</v>
      </c>
      <c r="J714" s="130">
        <v>40437.869999999901</v>
      </c>
      <c r="K714" s="131">
        <v>7437</v>
      </c>
      <c r="L714" s="122">
        <v>7</v>
      </c>
    </row>
    <row r="715" spans="1:12">
      <c r="A715" s="122">
        <v>7</v>
      </c>
      <c r="B715" s="123" t="s">
        <v>858</v>
      </c>
      <c r="C715" s="124" t="s">
        <v>30</v>
      </c>
      <c r="D715" s="124" t="s">
        <v>878</v>
      </c>
      <c r="E715" s="124" t="s">
        <v>142</v>
      </c>
      <c r="F715" s="122">
        <v>39</v>
      </c>
      <c r="G715" s="125">
        <v>32934.79</v>
      </c>
      <c r="H715" s="126">
        <v>6071</v>
      </c>
      <c r="I715" s="127">
        <v>39</v>
      </c>
      <c r="J715" s="125">
        <v>32934.79</v>
      </c>
      <c r="K715" s="128">
        <v>6071</v>
      </c>
      <c r="L715" s="122">
        <v>7</v>
      </c>
    </row>
    <row r="716" spans="1:12">
      <c r="A716" s="122">
        <v>8</v>
      </c>
      <c r="B716" s="123" t="s">
        <v>801</v>
      </c>
      <c r="C716" s="124" t="s">
        <v>37</v>
      </c>
      <c r="D716" s="124" t="s">
        <v>818</v>
      </c>
      <c r="E716" s="124" t="s">
        <v>143</v>
      </c>
      <c r="F716" s="122">
        <v>25</v>
      </c>
      <c r="G716" s="125">
        <v>24984.82</v>
      </c>
      <c r="H716" s="126">
        <v>4141</v>
      </c>
      <c r="I716" s="127">
        <v>96</v>
      </c>
      <c r="J716" s="125">
        <v>169092.65</v>
      </c>
      <c r="K716" s="128">
        <v>29934</v>
      </c>
      <c r="L716" s="122">
        <v>21</v>
      </c>
    </row>
    <row r="717" spans="1:12">
      <c r="A717" s="122">
        <v>9</v>
      </c>
      <c r="B717" s="123" t="s">
        <v>859</v>
      </c>
      <c r="C717" s="124" t="s">
        <v>37</v>
      </c>
      <c r="D717" s="124" t="s">
        <v>879</v>
      </c>
      <c r="E717" s="124" t="s">
        <v>141</v>
      </c>
      <c r="F717" s="122">
        <v>32</v>
      </c>
      <c r="G717" s="125">
        <v>18393.21</v>
      </c>
      <c r="H717" s="126">
        <v>3430</v>
      </c>
      <c r="I717" s="127">
        <v>32</v>
      </c>
      <c r="J717" s="125">
        <v>18393.21</v>
      </c>
      <c r="K717" s="128">
        <v>3430</v>
      </c>
      <c r="L717" s="122">
        <v>7</v>
      </c>
    </row>
    <row r="718" spans="1:12">
      <c r="A718" s="122">
        <v>10</v>
      </c>
      <c r="B718" s="123" t="s">
        <v>860</v>
      </c>
      <c r="C718" s="124" t="s">
        <v>37</v>
      </c>
      <c r="D718" s="124" t="s">
        <v>880</v>
      </c>
      <c r="E718" s="124" t="s">
        <v>264</v>
      </c>
      <c r="F718" s="122">
        <v>16</v>
      </c>
      <c r="G718" s="125">
        <v>13240.34</v>
      </c>
      <c r="H718" s="126">
        <v>2566</v>
      </c>
      <c r="I718" s="127">
        <v>16</v>
      </c>
      <c r="J718" s="125">
        <v>13240.34</v>
      </c>
      <c r="K718" s="128">
        <v>2566</v>
      </c>
      <c r="L718" s="122">
        <v>7</v>
      </c>
    </row>
    <row r="719" spans="1:12">
      <c r="A719" s="122">
        <v>11</v>
      </c>
      <c r="B719" s="129" t="s">
        <v>678</v>
      </c>
      <c r="C719" s="66" t="s">
        <v>33</v>
      </c>
      <c r="D719" s="129" t="s">
        <v>679</v>
      </c>
      <c r="E719" s="129" t="s">
        <v>139</v>
      </c>
      <c r="F719" s="132">
        <v>18</v>
      </c>
      <c r="G719" s="133">
        <v>12431.24</v>
      </c>
      <c r="H719" s="134">
        <v>2269</v>
      </c>
      <c r="I719" s="135">
        <v>323</v>
      </c>
      <c r="J719" s="136">
        <v>2131176.92</v>
      </c>
      <c r="K719" s="137">
        <v>381897</v>
      </c>
      <c r="L719" s="132">
        <v>56</v>
      </c>
    </row>
    <row r="720" spans="1:12">
      <c r="A720" s="122">
        <v>12</v>
      </c>
      <c r="B720" s="129" t="s">
        <v>775</v>
      </c>
      <c r="C720" s="66" t="s">
        <v>37</v>
      </c>
      <c r="D720" s="129" t="s">
        <v>788</v>
      </c>
      <c r="E720" s="129" t="s">
        <v>139</v>
      </c>
      <c r="F720" s="132">
        <v>13</v>
      </c>
      <c r="G720" s="133">
        <v>10140.6</v>
      </c>
      <c r="H720" s="134">
        <v>1923</v>
      </c>
      <c r="I720" s="135">
        <v>109</v>
      </c>
      <c r="J720" s="136">
        <v>162280.60999999999</v>
      </c>
      <c r="K720" s="137">
        <v>30139</v>
      </c>
      <c r="L720" s="132">
        <v>28</v>
      </c>
    </row>
    <row r="721" spans="1:12">
      <c r="A721" s="122">
        <v>13</v>
      </c>
      <c r="B721" s="123" t="s">
        <v>803</v>
      </c>
      <c r="C721" s="124" t="s">
        <v>271</v>
      </c>
      <c r="D721" s="124" t="s">
        <v>820</v>
      </c>
      <c r="E721" s="124" t="s">
        <v>821</v>
      </c>
      <c r="F721" s="122">
        <v>10</v>
      </c>
      <c r="G721" s="125">
        <v>9220.2099999999991</v>
      </c>
      <c r="H721" s="126">
        <v>1618</v>
      </c>
      <c r="I721" s="127">
        <v>32</v>
      </c>
      <c r="J721" s="125">
        <v>41654.44</v>
      </c>
      <c r="K721" s="128">
        <v>7524</v>
      </c>
      <c r="L721" s="122">
        <v>21</v>
      </c>
    </row>
    <row r="722" spans="1:12">
      <c r="A722" s="122">
        <v>14</v>
      </c>
      <c r="B722" s="123" t="s">
        <v>861</v>
      </c>
      <c r="C722" s="124" t="s">
        <v>271</v>
      </c>
      <c r="D722" s="124" t="s">
        <v>881</v>
      </c>
      <c r="E722" s="124" t="s">
        <v>143</v>
      </c>
      <c r="F722" s="122">
        <v>13</v>
      </c>
      <c r="G722" s="125">
        <v>8874.35</v>
      </c>
      <c r="H722" s="126">
        <v>1667</v>
      </c>
      <c r="I722" s="127">
        <v>13</v>
      </c>
      <c r="J722" s="125">
        <v>8874.35</v>
      </c>
      <c r="K722" s="128">
        <v>1667</v>
      </c>
      <c r="L722" s="122">
        <v>7</v>
      </c>
    </row>
    <row r="723" spans="1:12">
      <c r="A723" s="122">
        <v>15</v>
      </c>
      <c r="B723" s="123" t="s">
        <v>729</v>
      </c>
      <c r="C723" s="124" t="s">
        <v>37</v>
      </c>
      <c r="D723" s="124" t="s">
        <v>743</v>
      </c>
      <c r="E723" s="124" t="s">
        <v>140</v>
      </c>
      <c r="F723" s="122">
        <v>24</v>
      </c>
      <c r="G723" s="125">
        <v>5674.91</v>
      </c>
      <c r="H723" s="126">
        <v>1158</v>
      </c>
      <c r="I723" s="127">
        <v>218</v>
      </c>
      <c r="J723" s="125">
        <v>347399.37999999902</v>
      </c>
      <c r="K723" s="128">
        <v>69637</v>
      </c>
      <c r="L723" s="122">
        <v>42</v>
      </c>
    </row>
    <row r="724" spans="1:12">
      <c r="A724" s="122">
        <v>16</v>
      </c>
      <c r="B724" s="123" t="s">
        <v>862</v>
      </c>
      <c r="C724" s="124" t="s">
        <v>37</v>
      </c>
      <c r="D724" s="124" t="s">
        <v>882</v>
      </c>
      <c r="E724" s="124" t="s">
        <v>149</v>
      </c>
      <c r="F724" s="122">
        <v>11</v>
      </c>
      <c r="G724" s="125">
        <v>5437.97</v>
      </c>
      <c r="H724" s="126">
        <v>1034</v>
      </c>
      <c r="I724" s="127">
        <v>11</v>
      </c>
      <c r="J724" s="125">
        <v>5437.97</v>
      </c>
      <c r="K724" s="128">
        <v>1034</v>
      </c>
      <c r="L724" s="122">
        <v>7</v>
      </c>
    </row>
    <row r="725" spans="1:12">
      <c r="A725" s="122">
        <v>17</v>
      </c>
      <c r="B725" s="123" t="s">
        <v>863</v>
      </c>
      <c r="C725" s="124" t="s">
        <v>32</v>
      </c>
      <c r="D725" s="124" t="s">
        <v>883</v>
      </c>
      <c r="E725" s="124" t="s">
        <v>264</v>
      </c>
      <c r="F725" s="122">
        <v>12</v>
      </c>
      <c r="G725" s="125">
        <v>4320.6000000000004</v>
      </c>
      <c r="H725" s="126">
        <v>824</v>
      </c>
      <c r="I725" s="127">
        <v>12</v>
      </c>
      <c r="J725" s="125">
        <v>4320.6000000000004</v>
      </c>
      <c r="K725" s="128">
        <v>824</v>
      </c>
      <c r="L725" s="122">
        <v>7</v>
      </c>
    </row>
    <row r="726" spans="1:12">
      <c r="A726" s="122">
        <v>18</v>
      </c>
      <c r="B726" s="123" t="s">
        <v>831</v>
      </c>
      <c r="C726" s="124" t="s">
        <v>37</v>
      </c>
      <c r="D726" s="124" t="s">
        <v>849</v>
      </c>
      <c r="E726" s="124" t="s">
        <v>139</v>
      </c>
      <c r="F726" s="122">
        <v>14</v>
      </c>
      <c r="G726" s="125">
        <v>3650.42</v>
      </c>
      <c r="H726" s="126">
        <v>696</v>
      </c>
      <c r="I726" s="127">
        <v>20</v>
      </c>
      <c r="J726" s="125">
        <v>13220.38</v>
      </c>
      <c r="K726" s="128">
        <v>2837</v>
      </c>
      <c r="L726" s="122">
        <v>14</v>
      </c>
    </row>
    <row r="727" spans="1:12">
      <c r="A727" s="122">
        <v>19</v>
      </c>
      <c r="B727" s="123" t="s">
        <v>700</v>
      </c>
      <c r="C727" s="124" t="s">
        <v>37</v>
      </c>
      <c r="D727" s="124" t="s">
        <v>49</v>
      </c>
      <c r="E727" s="124" t="s">
        <v>139</v>
      </c>
      <c r="F727" s="122">
        <v>5</v>
      </c>
      <c r="G727" s="125">
        <v>2637.86</v>
      </c>
      <c r="H727" s="126">
        <v>474</v>
      </c>
      <c r="I727" s="127">
        <v>296</v>
      </c>
      <c r="J727" s="125">
        <v>658371.819999984</v>
      </c>
      <c r="K727" s="128">
        <v>110062</v>
      </c>
      <c r="L727" s="122">
        <v>49</v>
      </c>
    </row>
    <row r="728" spans="1:12">
      <c r="A728" s="122">
        <v>20</v>
      </c>
      <c r="B728" s="123" t="s">
        <v>864</v>
      </c>
      <c r="C728" s="124" t="s">
        <v>611</v>
      </c>
      <c r="D728" s="124" t="s">
        <v>884</v>
      </c>
      <c r="E728" s="124" t="s">
        <v>885</v>
      </c>
      <c r="F728" s="122">
        <v>6</v>
      </c>
      <c r="G728" s="125">
        <v>2436.8000000000002</v>
      </c>
      <c r="H728" s="126">
        <v>441</v>
      </c>
      <c r="I728" s="127">
        <v>6</v>
      </c>
      <c r="J728" s="125">
        <v>3066.8</v>
      </c>
      <c r="K728" s="128">
        <v>569</v>
      </c>
      <c r="L728" s="122">
        <v>7</v>
      </c>
    </row>
    <row r="729" spans="1:12">
      <c r="A729" s="146"/>
      <c r="B729" s="143"/>
      <c r="C729" s="227"/>
      <c r="D729" s="227"/>
      <c r="E729" s="227"/>
      <c r="F729" s="146"/>
      <c r="G729" s="145"/>
      <c r="H729" s="29"/>
      <c r="I729" s="146"/>
      <c r="J729" s="145"/>
      <c r="K729" s="144"/>
      <c r="L729" s="50"/>
    </row>
    <row r="730" spans="1:12">
      <c r="A730" s="29" t="s">
        <v>7</v>
      </c>
      <c r="B730" s="31"/>
      <c r="C730" s="227"/>
      <c r="D730" s="227"/>
      <c r="E730" s="31"/>
      <c r="F730" s="32"/>
      <c r="G730" s="33"/>
      <c r="H730" s="34"/>
      <c r="I730" s="32"/>
      <c r="J730" s="33"/>
      <c r="K730" s="34"/>
      <c r="L730" s="20"/>
    </row>
    <row r="732" spans="1:12">
      <c r="A732" s="572" t="s">
        <v>946</v>
      </c>
      <c r="B732" s="572"/>
      <c r="C732" s="572"/>
      <c r="D732" s="572"/>
      <c r="E732" s="572"/>
      <c r="F732" s="572"/>
      <c r="G732" s="572"/>
      <c r="H732" s="572"/>
      <c r="I732" s="572"/>
      <c r="J732" s="572"/>
      <c r="K732" s="572"/>
      <c r="L732" s="572"/>
    </row>
    <row r="733" spans="1:12">
      <c r="A733" s="25"/>
      <c r="B733" s="26"/>
      <c r="C733" s="26"/>
      <c r="D733" s="26"/>
      <c r="E733" s="26"/>
      <c r="F733" s="23"/>
      <c r="G733" s="24"/>
      <c r="H733" s="24"/>
      <c r="I733" s="23"/>
      <c r="J733" s="24"/>
      <c r="K733" s="24"/>
      <c r="L733" s="22"/>
    </row>
    <row r="734" spans="1:12">
      <c r="A734" s="573" t="s">
        <v>246</v>
      </c>
      <c r="B734" s="573"/>
      <c r="C734" s="573" t="s">
        <v>251</v>
      </c>
      <c r="D734" s="573" t="s">
        <v>252</v>
      </c>
      <c r="E734" s="573" t="s">
        <v>247</v>
      </c>
      <c r="F734" s="571" t="s">
        <v>253</v>
      </c>
      <c r="G734" s="571"/>
      <c r="H734" s="575"/>
      <c r="I734" s="570" t="s">
        <v>248</v>
      </c>
      <c r="J734" s="571"/>
      <c r="K734" s="571"/>
      <c r="L734" s="571"/>
    </row>
    <row r="735" spans="1:12">
      <c r="A735" s="574"/>
      <c r="B735" s="574"/>
      <c r="C735" s="574"/>
      <c r="D735" s="574"/>
      <c r="E735" s="574"/>
      <c r="F735" s="404" t="s">
        <v>8</v>
      </c>
      <c r="G735" s="48" t="s">
        <v>5</v>
      </c>
      <c r="H735" s="404" t="s">
        <v>4</v>
      </c>
      <c r="I735" s="403" t="s">
        <v>8</v>
      </c>
      <c r="J735" s="48" t="s">
        <v>5</v>
      </c>
      <c r="K735" s="48" t="s">
        <v>4</v>
      </c>
      <c r="L735" s="404" t="s">
        <v>6</v>
      </c>
    </row>
    <row r="736" spans="1:12">
      <c r="A736" s="122">
        <v>1</v>
      </c>
      <c r="B736" s="123" t="s">
        <v>903</v>
      </c>
      <c r="C736" s="124" t="s">
        <v>37</v>
      </c>
      <c r="D736" s="124" t="s">
        <v>52</v>
      </c>
      <c r="E736" s="124" t="s">
        <v>139</v>
      </c>
      <c r="F736" s="122">
        <v>134</v>
      </c>
      <c r="G736" s="125">
        <v>499373.200000001</v>
      </c>
      <c r="H736" s="126">
        <v>96063</v>
      </c>
      <c r="I736" s="127">
        <v>234</v>
      </c>
      <c r="J736" s="125">
        <v>2315849.01000003</v>
      </c>
      <c r="K736" s="126">
        <v>435702</v>
      </c>
      <c r="L736" s="122">
        <v>21</v>
      </c>
    </row>
    <row r="737" spans="1:12">
      <c r="A737" s="122">
        <v>2</v>
      </c>
      <c r="B737" s="123" t="s">
        <v>904</v>
      </c>
      <c r="C737" s="124" t="s">
        <v>37</v>
      </c>
      <c r="D737" s="124" t="s">
        <v>905</v>
      </c>
      <c r="E737" s="124" t="s">
        <v>139</v>
      </c>
      <c r="F737" s="122">
        <v>90</v>
      </c>
      <c r="G737" s="125">
        <v>369073.070000001</v>
      </c>
      <c r="H737" s="126">
        <v>64361</v>
      </c>
      <c r="I737" s="127">
        <v>90</v>
      </c>
      <c r="J737" s="125">
        <v>369073.070000001</v>
      </c>
      <c r="K737" s="126">
        <v>64361</v>
      </c>
      <c r="L737" s="122">
        <v>7</v>
      </c>
    </row>
    <row r="738" spans="1:12">
      <c r="A738" s="122">
        <v>3</v>
      </c>
      <c r="B738" s="123" t="s">
        <v>906</v>
      </c>
      <c r="C738" s="124" t="s">
        <v>37</v>
      </c>
      <c r="D738" s="124" t="s">
        <v>817</v>
      </c>
      <c r="E738" s="124" t="s">
        <v>139</v>
      </c>
      <c r="F738" s="122">
        <v>62</v>
      </c>
      <c r="G738" s="125">
        <v>102466.27</v>
      </c>
      <c r="H738" s="126">
        <v>18968</v>
      </c>
      <c r="I738" s="127">
        <v>227</v>
      </c>
      <c r="J738" s="125">
        <v>687694.31999999704</v>
      </c>
      <c r="K738" s="128">
        <v>128220</v>
      </c>
      <c r="L738" s="122">
        <v>28</v>
      </c>
    </row>
    <row r="739" spans="1:12">
      <c r="A739" s="122">
        <v>4</v>
      </c>
      <c r="B739" s="123" t="s">
        <v>907</v>
      </c>
      <c r="C739" s="124" t="s">
        <v>37</v>
      </c>
      <c r="D739" s="124" t="s">
        <v>876</v>
      </c>
      <c r="E739" s="124" t="s">
        <v>139</v>
      </c>
      <c r="F739" s="122">
        <v>61</v>
      </c>
      <c r="G739" s="125">
        <v>70414.5799999999</v>
      </c>
      <c r="H739" s="126">
        <v>13140</v>
      </c>
      <c r="I739" s="127">
        <v>106</v>
      </c>
      <c r="J739" s="125">
        <v>170834.3</v>
      </c>
      <c r="K739" s="128">
        <v>31972</v>
      </c>
      <c r="L739" s="122">
        <v>14</v>
      </c>
    </row>
    <row r="740" spans="1:12">
      <c r="A740" s="122">
        <v>5</v>
      </c>
      <c r="B740" s="123" t="s">
        <v>908</v>
      </c>
      <c r="C740" s="124" t="s">
        <v>37</v>
      </c>
      <c r="D740" s="124" t="s">
        <v>764</v>
      </c>
      <c r="E740" s="124" t="s">
        <v>765</v>
      </c>
      <c r="F740" s="122">
        <v>45</v>
      </c>
      <c r="G740" s="125">
        <v>70090.609999999797</v>
      </c>
      <c r="H740" s="126">
        <v>12987</v>
      </c>
      <c r="I740" s="127">
        <v>279</v>
      </c>
      <c r="J740" s="125">
        <v>1543497.3599999901</v>
      </c>
      <c r="K740" s="128">
        <v>266970</v>
      </c>
      <c r="L740" s="122">
        <v>42</v>
      </c>
    </row>
    <row r="741" spans="1:12">
      <c r="A741" s="122">
        <v>6</v>
      </c>
      <c r="B741" s="129" t="s">
        <v>909</v>
      </c>
      <c r="C741" s="124" t="s">
        <v>37</v>
      </c>
      <c r="D741" s="66" t="s">
        <v>910</v>
      </c>
      <c r="E741" s="66" t="s">
        <v>911</v>
      </c>
      <c r="F741" s="122">
        <v>77</v>
      </c>
      <c r="G741" s="125">
        <v>68776.949999999793</v>
      </c>
      <c r="H741" s="126">
        <v>13761</v>
      </c>
      <c r="I741" s="127">
        <v>77</v>
      </c>
      <c r="J741" s="130">
        <v>68776.949999999793</v>
      </c>
      <c r="K741" s="131">
        <v>13761</v>
      </c>
      <c r="L741" s="122">
        <v>7</v>
      </c>
    </row>
    <row r="742" spans="1:12">
      <c r="A742" s="122">
        <v>7</v>
      </c>
      <c r="B742" s="123" t="s">
        <v>912</v>
      </c>
      <c r="C742" s="124" t="s">
        <v>37</v>
      </c>
      <c r="D742" s="124" t="s">
        <v>913</v>
      </c>
      <c r="E742" s="124" t="s">
        <v>914</v>
      </c>
      <c r="F742" s="122">
        <v>37</v>
      </c>
      <c r="G742" s="125">
        <v>66510.279999999897</v>
      </c>
      <c r="H742" s="126">
        <v>12285</v>
      </c>
      <c r="I742" s="127">
        <v>37</v>
      </c>
      <c r="J742" s="125">
        <v>66510.279999999897</v>
      </c>
      <c r="K742" s="128">
        <v>12285</v>
      </c>
      <c r="L742" s="122">
        <v>7</v>
      </c>
    </row>
    <row r="743" spans="1:12">
      <c r="A743" s="122">
        <v>8</v>
      </c>
      <c r="B743" s="123" t="s">
        <v>915</v>
      </c>
      <c r="C743" s="124" t="s">
        <v>377</v>
      </c>
      <c r="D743" s="124" t="s">
        <v>916</v>
      </c>
      <c r="E743" s="124" t="s">
        <v>139</v>
      </c>
      <c r="F743" s="122">
        <v>15</v>
      </c>
      <c r="G743" s="125">
        <v>19036.07</v>
      </c>
      <c r="H743" s="126">
        <v>3674</v>
      </c>
      <c r="I743" s="127">
        <v>16</v>
      </c>
      <c r="J743" s="125">
        <v>19040.57</v>
      </c>
      <c r="K743" s="128">
        <v>3675</v>
      </c>
      <c r="L743" s="122">
        <v>7</v>
      </c>
    </row>
    <row r="744" spans="1:12">
      <c r="A744" s="122">
        <v>9</v>
      </c>
      <c r="B744" s="123" t="s">
        <v>917</v>
      </c>
      <c r="C744" s="124" t="s">
        <v>30</v>
      </c>
      <c r="D744" s="124" t="s">
        <v>845</v>
      </c>
      <c r="E744" s="124" t="s">
        <v>846</v>
      </c>
      <c r="F744" s="122">
        <v>30</v>
      </c>
      <c r="G744" s="125">
        <v>18073.5</v>
      </c>
      <c r="H744" s="126">
        <v>3259</v>
      </c>
      <c r="I744" s="127">
        <v>128</v>
      </c>
      <c r="J744" s="125">
        <v>157079.31</v>
      </c>
      <c r="K744" s="128">
        <v>28693</v>
      </c>
      <c r="L744" s="122">
        <v>21</v>
      </c>
    </row>
    <row r="745" spans="1:12">
      <c r="A745" s="122">
        <v>10</v>
      </c>
      <c r="B745" s="123" t="s">
        <v>918</v>
      </c>
      <c r="C745" s="124" t="s">
        <v>131</v>
      </c>
      <c r="D745" s="124" t="s">
        <v>877</v>
      </c>
      <c r="E745" s="124" t="s">
        <v>154</v>
      </c>
      <c r="F745" s="122">
        <v>38</v>
      </c>
      <c r="G745" s="125">
        <v>17887.8</v>
      </c>
      <c r="H745" s="126">
        <v>3298</v>
      </c>
      <c r="I745" s="127">
        <v>67</v>
      </c>
      <c r="J745" s="125">
        <v>58749.7699999998</v>
      </c>
      <c r="K745" s="128">
        <v>10817</v>
      </c>
      <c r="L745" s="122">
        <v>14</v>
      </c>
    </row>
    <row r="746" spans="1:12">
      <c r="A746" s="122">
        <v>11</v>
      </c>
      <c r="B746" s="129" t="s">
        <v>919</v>
      </c>
      <c r="C746" s="66" t="s">
        <v>30</v>
      </c>
      <c r="D746" s="129" t="s">
        <v>878</v>
      </c>
      <c r="E746" s="129" t="s">
        <v>142</v>
      </c>
      <c r="F746" s="132">
        <v>42</v>
      </c>
      <c r="G746" s="133">
        <v>13166.03</v>
      </c>
      <c r="H746" s="134">
        <v>2438</v>
      </c>
      <c r="I746" s="135">
        <v>71</v>
      </c>
      <c r="J746" s="136">
        <v>46695.47</v>
      </c>
      <c r="K746" s="137">
        <v>8622</v>
      </c>
      <c r="L746" s="132">
        <v>14</v>
      </c>
    </row>
    <row r="747" spans="1:12">
      <c r="A747" s="122">
        <v>12</v>
      </c>
      <c r="B747" s="129" t="s">
        <v>920</v>
      </c>
      <c r="C747" s="66" t="s">
        <v>37</v>
      </c>
      <c r="D747" s="129" t="s">
        <v>818</v>
      </c>
      <c r="E747" s="129" t="s">
        <v>143</v>
      </c>
      <c r="F747" s="132">
        <v>17</v>
      </c>
      <c r="G747" s="133">
        <v>12523.77</v>
      </c>
      <c r="H747" s="134">
        <v>2324</v>
      </c>
      <c r="I747" s="135">
        <v>105</v>
      </c>
      <c r="J747" s="136">
        <v>182755.47</v>
      </c>
      <c r="K747" s="137">
        <v>32542</v>
      </c>
      <c r="L747" s="132">
        <v>28</v>
      </c>
    </row>
    <row r="748" spans="1:12">
      <c r="A748" s="122">
        <v>13</v>
      </c>
      <c r="B748" s="123" t="s">
        <v>921</v>
      </c>
      <c r="C748" s="124" t="s">
        <v>37</v>
      </c>
      <c r="D748" s="124" t="s">
        <v>922</v>
      </c>
      <c r="E748" s="124" t="s">
        <v>149</v>
      </c>
      <c r="F748" s="122">
        <v>7</v>
      </c>
      <c r="G748" s="125">
        <v>10367.200000000001</v>
      </c>
      <c r="H748" s="126">
        <v>1927</v>
      </c>
      <c r="I748" s="127">
        <v>7</v>
      </c>
      <c r="J748" s="125">
        <v>10367.200000000001</v>
      </c>
      <c r="K748" s="128">
        <v>1927</v>
      </c>
      <c r="L748" s="122">
        <v>7</v>
      </c>
    </row>
    <row r="749" spans="1:12">
      <c r="A749" s="122">
        <v>14</v>
      </c>
      <c r="B749" s="123" t="s">
        <v>923</v>
      </c>
      <c r="C749" s="124" t="s">
        <v>271</v>
      </c>
      <c r="D749" s="124" t="s">
        <v>820</v>
      </c>
      <c r="E749" s="124" t="s">
        <v>821</v>
      </c>
      <c r="F749" s="122">
        <v>8</v>
      </c>
      <c r="G749" s="125">
        <v>7697.56</v>
      </c>
      <c r="H749" s="126">
        <v>1330</v>
      </c>
      <c r="I749" s="127">
        <v>35</v>
      </c>
      <c r="J749" s="125">
        <v>49941.5</v>
      </c>
      <c r="K749" s="128">
        <v>8949</v>
      </c>
      <c r="L749" s="122">
        <v>28</v>
      </c>
    </row>
    <row r="750" spans="1:12">
      <c r="A750" s="122">
        <v>15</v>
      </c>
      <c r="B750" s="123" t="s">
        <v>924</v>
      </c>
      <c r="C750" s="124" t="s">
        <v>37</v>
      </c>
      <c r="D750" s="124" t="s">
        <v>880</v>
      </c>
      <c r="E750" s="124" t="s">
        <v>264</v>
      </c>
      <c r="F750" s="122">
        <v>15</v>
      </c>
      <c r="G750" s="125">
        <v>7663.04</v>
      </c>
      <c r="H750" s="126">
        <v>1402</v>
      </c>
      <c r="I750" s="127">
        <v>26</v>
      </c>
      <c r="J750" s="125">
        <v>20997.38</v>
      </c>
      <c r="K750" s="128">
        <v>3998</v>
      </c>
      <c r="L750" s="122">
        <v>14</v>
      </c>
    </row>
    <row r="751" spans="1:12">
      <c r="A751" s="122">
        <v>16</v>
      </c>
      <c r="B751" s="123" t="s">
        <v>925</v>
      </c>
      <c r="C751" s="124" t="s">
        <v>37</v>
      </c>
      <c r="D751" s="124" t="s">
        <v>788</v>
      </c>
      <c r="E751" s="124" t="s">
        <v>139</v>
      </c>
      <c r="F751" s="122">
        <v>9</v>
      </c>
      <c r="G751" s="125">
        <v>7607.59</v>
      </c>
      <c r="H751" s="126">
        <v>1417</v>
      </c>
      <c r="I751" s="127">
        <v>114</v>
      </c>
      <c r="J751" s="125">
        <v>169986.2</v>
      </c>
      <c r="K751" s="128">
        <v>31573</v>
      </c>
      <c r="L751" s="122">
        <v>35</v>
      </c>
    </row>
    <row r="752" spans="1:12">
      <c r="A752" s="122">
        <v>17</v>
      </c>
      <c r="B752" s="123" t="s">
        <v>859</v>
      </c>
      <c r="C752" s="124" t="s">
        <v>37</v>
      </c>
      <c r="D752" s="124" t="s">
        <v>879</v>
      </c>
      <c r="E752" s="124" t="s">
        <v>141</v>
      </c>
      <c r="F752" s="122">
        <v>31</v>
      </c>
      <c r="G752" s="125">
        <v>7252.42</v>
      </c>
      <c r="H752" s="126">
        <v>1329</v>
      </c>
      <c r="I752" s="127">
        <v>52</v>
      </c>
      <c r="J752" s="125">
        <v>25755.88</v>
      </c>
      <c r="K752" s="128">
        <v>4779</v>
      </c>
      <c r="L752" s="122">
        <v>14</v>
      </c>
    </row>
    <row r="753" spans="1:12">
      <c r="A753" s="122">
        <v>18</v>
      </c>
      <c r="B753" s="123" t="s">
        <v>678</v>
      </c>
      <c r="C753" s="124" t="s">
        <v>33</v>
      </c>
      <c r="D753" s="124" t="s">
        <v>679</v>
      </c>
      <c r="E753" s="124" t="s">
        <v>139</v>
      </c>
      <c r="F753" s="122">
        <v>6</v>
      </c>
      <c r="G753" s="125">
        <v>5994.94</v>
      </c>
      <c r="H753" s="126">
        <v>1105</v>
      </c>
      <c r="I753" s="127">
        <v>323</v>
      </c>
      <c r="J753" s="125">
        <v>2137340.06</v>
      </c>
      <c r="K753" s="128">
        <v>383033</v>
      </c>
      <c r="L753" s="122">
        <v>63</v>
      </c>
    </row>
    <row r="754" spans="1:12">
      <c r="A754" s="122">
        <v>19</v>
      </c>
      <c r="B754" s="123" t="s">
        <v>926</v>
      </c>
      <c r="C754" s="124" t="s">
        <v>271</v>
      </c>
      <c r="D754" s="124" t="s">
        <v>881</v>
      </c>
      <c r="E754" s="124" t="s">
        <v>143</v>
      </c>
      <c r="F754" s="122">
        <v>12</v>
      </c>
      <c r="G754" s="125">
        <v>5775.81</v>
      </c>
      <c r="H754" s="126">
        <v>1067</v>
      </c>
      <c r="I754" s="127">
        <v>20</v>
      </c>
      <c r="J754" s="125">
        <v>14679.66</v>
      </c>
      <c r="K754" s="128">
        <v>2739</v>
      </c>
      <c r="L754" s="122">
        <v>14</v>
      </c>
    </row>
    <row r="755" spans="1:12">
      <c r="A755" s="122">
        <v>20</v>
      </c>
      <c r="B755" s="123" t="s">
        <v>927</v>
      </c>
      <c r="C755" s="124" t="s">
        <v>37</v>
      </c>
      <c r="D755" s="124" t="s">
        <v>743</v>
      </c>
      <c r="E755" s="124" t="s">
        <v>140</v>
      </c>
      <c r="F755" s="122">
        <v>18</v>
      </c>
      <c r="G755" s="125">
        <v>4329.6499999999996</v>
      </c>
      <c r="H755" s="126">
        <v>852</v>
      </c>
      <c r="I755" s="127">
        <v>225</v>
      </c>
      <c r="J755" s="125">
        <v>352478.22999999899</v>
      </c>
      <c r="K755" s="128">
        <v>70642</v>
      </c>
      <c r="L755" s="122">
        <v>49</v>
      </c>
    </row>
    <row r="756" spans="1:12">
      <c r="A756" s="146"/>
      <c r="B756" s="143"/>
      <c r="C756" s="227"/>
      <c r="D756" s="227"/>
      <c r="E756" s="227"/>
      <c r="F756" s="146"/>
      <c r="G756" s="145"/>
      <c r="H756" s="29"/>
      <c r="I756" s="146"/>
      <c r="J756" s="145"/>
      <c r="K756" s="144"/>
      <c r="L756" s="50"/>
    </row>
    <row r="757" spans="1:12">
      <c r="A757" s="29" t="s">
        <v>7</v>
      </c>
      <c r="B757" s="31"/>
      <c r="C757" s="227"/>
      <c r="D757" s="227"/>
      <c r="E757" s="31"/>
      <c r="F757" s="32"/>
      <c r="G757" s="33"/>
      <c r="H757" s="34"/>
      <c r="I757" s="32"/>
      <c r="J757" s="33"/>
      <c r="K757" s="34"/>
      <c r="L757" s="20"/>
    </row>
    <row r="759" spans="1:12">
      <c r="A759" s="572" t="s">
        <v>947</v>
      </c>
      <c r="B759" s="572"/>
      <c r="C759" s="572"/>
      <c r="D759" s="572"/>
      <c r="E759" s="572"/>
      <c r="F759" s="572"/>
      <c r="G759" s="572"/>
      <c r="H759" s="572"/>
      <c r="I759" s="572"/>
      <c r="J759" s="572"/>
      <c r="K759" s="572"/>
      <c r="L759" s="572"/>
    </row>
    <row r="760" spans="1:12">
      <c r="A760" s="25"/>
      <c r="B760" s="26"/>
      <c r="C760" s="26"/>
      <c r="D760" s="26"/>
      <c r="E760" s="26"/>
      <c r="F760" s="23"/>
      <c r="G760" s="24"/>
      <c r="H760" s="24"/>
      <c r="I760" s="23"/>
      <c r="J760" s="24"/>
      <c r="K760" s="24"/>
      <c r="L760" s="22"/>
    </row>
    <row r="761" spans="1:12">
      <c r="A761" s="573" t="s">
        <v>246</v>
      </c>
      <c r="B761" s="573"/>
      <c r="C761" s="573" t="s">
        <v>251</v>
      </c>
      <c r="D761" s="573" t="s">
        <v>252</v>
      </c>
      <c r="E761" s="573" t="s">
        <v>247</v>
      </c>
      <c r="F761" s="571" t="s">
        <v>253</v>
      </c>
      <c r="G761" s="571"/>
      <c r="H761" s="575"/>
      <c r="I761" s="570" t="s">
        <v>248</v>
      </c>
      <c r="J761" s="571"/>
      <c r="K761" s="571"/>
      <c r="L761" s="571"/>
    </row>
    <row r="762" spans="1:12">
      <c r="A762" s="574"/>
      <c r="B762" s="574"/>
      <c r="C762" s="574"/>
      <c r="D762" s="574"/>
      <c r="E762" s="574"/>
      <c r="F762" s="414" t="s">
        <v>8</v>
      </c>
      <c r="G762" s="48" t="s">
        <v>5</v>
      </c>
      <c r="H762" s="414" t="s">
        <v>4</v>
      </c>
      <c r="I762" s="413" t="s">
        <v>8</v>
      </c>
      <c r="J762" s="48" t="s">
        <v>5</v>
      </c>
      <c r="K762" s="48" t="s">
        <v>4</v>
      </c>
      <c r="L762" s="414" t="s">
        <v>6</v>
      </c>
    </row>
    <row r="763" spans="1:12">
      <c r="A763" s="122">
        <v>1</v>
      </c>
      <c r="B763" s="123" t="s">
        <v>929</v>
      </c>
      <c r="C763" s="124" t="s">
        <v>37</v>
      </c>
      <c r="D763" s="124" t="s">
        <v>941</v>
      </c>
      <c r="E763" s="124" t="s">
        <v>142</v>
      </c>
      <c r="F763" s="122">
        <v>117</v>
      </c>
      <c r="G763" s="125">
        <v>640743.07999999798</v>
      </c>
      <c r="H763" s="126">
        <v>116701</v>
      </c>
      <c r="I763" s="127">
        <v>118</v>
      </c>
      <c r="J763" s="125">
        <v>640743.07999999705</v>
      </c>
      <c r="K763" s="126">
        <v>116701</v>
      </c>
      <c r="L763" s="122">
        <v>7</v>
      </c>
    </row>
    <row r="764" spans="1:12">
      <c r="A764" s="122">
        <v>2</v>
      </c>
      <c r="B764" s="123" t="s">
        <v>826</v>
      </c>
      <c r="C764" s="124" t="s">
        <v>37</v>
      </c>
      <c r="D764" s="124" t="s">
        <v>52</v>
      </c>
      <c r="E764" s="124" t="s">
        <v>139</v>
      </c>
      <c r="F764" s="122">
        <v>117</v>
      </c>
      <c r="G764" s="125">
        <v>338100.820000001</v>
      </c>
      <c r="H764" s="126">
        <v>65923</v>
      </c>
      <c r="I764" s="127">
        <v>273</v>
      </c>
      <c r="J764" s="125">
        <v>2660540.1100000399</v>
      </c>
      <c r="K764" s="126">
        <v>502905</v>
      </c>
      <c r="L764" s="122">
        <v>28</v>
      </c>
    </row>
    <row r="765" spans="1:12">
      <c r="A765" s="122">
        <v>3</v>
      </c>
      <c r="B765" s="123" t="s">
        <v>888</v>
      </c>
      <c r="C765" s="124" t="s">
        <v>37</v>
      </c>
      <c r="D765" s="124" t="s">
        <v>905</v>
      </c>
      <c r="E765" s="124" t="s">
        <v>139</v>
      </c>
      <c r="F765" s="122">
        <v>78</v>
      </c>
      <c r="G765" s="125">
        <v>208277.89</v>
      </c>
      <c r="H765" s="126">
        <v>38498</v>
      </c>
      <c r="I765" s="127">
        <v>150</v>
      </c>
      <c r="J765" s="125">
        <v>580591.05999999901</v>
      </c>
      <c r="K765" s="128">
        <v>103488</v>
      </c>
      <c r="L765" s="122">
        <v>14</v>
      </c>
    </row>
    <row r="766" spans="1:12">
      <c r="A766" s="122">
        <v>4</v>
      </c>
      <c r="B766" s="123" t="s">
        <v>930</v>
      </c>
      <c r="C766" s="124" t="s">
        <v>33</v>
      </c>
      <c r="D766" s="124" t="s">
        <v>942</v>
      </c>
      <c r="E766" s="124" t="s">
        <v>139</v>
      </c>
      <c r="F766" s="122">
        <v>76</v>
      </c>
      <c r="G766" s="125">
        <v>203914.86</v>
      </c>
      <c r="H766" s="126">
        <v>36661</v>
      </c>
      <c r="I766" s="127">
        <v>76</v>
      </c>
      <c r="J766" s="125">
        <v>203914.860000001</v>
      </c>
      <c r="K766" s="128">
        <v>36661</v>
      </c>
      <c r="L766" s="122">
        <v>7</v>
      </c>
    </row>
    <row r="767" spans="1:12">
      <c r="A767" s="122">
        <v>5</v>
      </c>
      <c r="B767" s="123" t="s">
        <v>800</v>
      </c>
      <c r="C767" s="124" t="s">
        <v>37</v>
      </c>
      <c r="D767" s="124" t="s">
        <v>817</v>
      </c>
      <c r="E767" s="124" t="s">
        <v>139</v>
      </c>
      <c r="F767" s="122">
        <v>39</v>
      </c>
      <c r="G767" s="125">
        <v>60722.06</v>
      </c>
      <c r="H767" s="126">
        <v>11224</v>
      </c>
      <c r="I767" s="127">
        <v>256</v>
      </c>
      <c r="J767" s="125">
        <v>749747.87999999605</v>
      </c>
      <c r="K767" s="128">
        <v>139739</v>
      </c>
      <c r="L767" s="122">
        <v>35</v>
      </c>
    </row>
    <row r="768" spans="1:12">
      <c r="A768" s="122">
        <v>6</v>
      </c>
      <c r="B768" s="129" t="s">
        <v>891</v>
      </c>
      <c r="C768" s="124" t="s">
        <v>37</v>
      </c>
      <c r="D768" s="66" t="s">
        <v>910</v>
      </c>
      <c r="E768" s="66" t="s">
        <v>911</v>
      </c>
      <c r="F768" s="122">
        <v>75</v>
      </c>
      <c r="G768" s="125">
        <v>50250.209999999897</v>
      </c>
      <c r="H768" s="126">
        <v>10255</v>
      </c>
      <c r="I768" s="127">
        <v>119</v>
      </c>
      <c r="J768" s="130">
        <v>120306.61</v>
      </c>
      <c r="K768" s="131">
        <v>24270</v>
      </c>
      <c r="L768" s="122">
        <v>14</v>
      </c>
    </row>
    <row r="769" spans="1:12">
      <c r="A769" s="122">
        <v>7</v>
      </c>
      <c r="B769" s="123" t="s">
        <v>889</v>
      </c>
      <c r="C769" s="124" t="s">
        <v>37</v>
      </c>
      <c r="D769" s="124" t="s">
        <v>913</v>
      </c>
      <c r="E769" s="124" t="s">
        <v>914</v>
      </c>
      <c r="F769" s="122">
        <v>36</v>
      </c>
      <c r="G769" s="125">
        <v>44810.1499999999</v>
      </c>
      <c r="H769" s="126">
        <v>8250</v>
      </c>
      <c r="I769" s="127">
        <v>63</v>
      </c>
      <c r="J769" s="125">
        <v>112241.23</v>
      </c>
      <c r="K769" s="128">
        <v>20712</v>
      </c>
      <c r="L769" s="122">
        <v>14</v>
      </c>
    </row>
    <row r="770" spans="1:12">
      <c r="A770" s="122">
        <v>8</v>
      </c>
      <c r="B770" s="123" t="s">
        <v>753</v>
      </c>
      <c r="C770" s="124" t="s">
        <v>37</v>
      </c>
      <c r="D770" s="124" t="s">
        <v>764</v>
      </c>
      <c r="E770" s="124" t="s">
        <v>765</v>
      </c>
      <c r="F770" s="122">
        <v>32</v>
      </c>
      <c r="G770" s="125">
        <v>43145.78</v>
      </c>
      <c r="H770" s="126">
        <v>8052</v>
      </c>
      <c r="I770" s="127">
        <v>297</v>
      </c>
      <c r="J770" s="125">
        <v>1588255.3999999899</v>
      </c>
      <c r="K770" s="128">
        <v>275377</v>
      </c>
      <c r="L770" s="122">
        <v>49</v>
      </c>
    </row>
    <row r="771" spans="1:12">
      <c r="A771" s="122">
        <v>9</v>
      </c>
      <c r="B771" s="123" t="s">
        <v>856</v>
      </c>
      <c r="C771" s="124" t="s">
        <v>37</v>
      </c>
      <c r="D771" s="124" t="s">
        <v>876</v>
      </c>
      <c r="E771" s="124" t="s">
        <v>139</v>
      </c>
      <c r="F771" s="122">
        <v>32</v>
      </c>
      <c r="G771" s="125">
        <v>28944.86</v>
      </c>
      <c r="H771" s="126">
        <v>5532</v>
      </c>
      <c r="I771" s="127">
        <v>127</v>
      </c>
      <c r="J771" s="125">
        <v>200525.36</v>
      </c>
      <c r="K771" s="128">
        <v>37653</v>
      </c>
      <c r="L771" s="122">
        <v>21</v>
      </c>
    </row>
    <row r="772" spans="1:12">
      <c r="A772" s="122">
        <v>10</v>
      </c>
      <c r="B772" s="123" t="s">
        <v>893</v>
      </c>
      <c r="C772" s="124" t="s">
        <v>377</v>
      </c>
      <c r="D772" s="124" t="s">
        <v>916</v>
      </c>
      <c r="E772" s="124" t="s">
        <v>139</v>
      </c>
      <c r="F772" s="122">
        <v>17</v>
      </c>
      <c r="G772" s="125">
        <v>11721.03</v>
      </c>
      <c r="H772" s="126">
        <v>2213</v>
      </c>
      <c r="I772" s="127">
        <v>23</v>
      </c>
      <c r="J772" s="125">
        <v>31346.1</v>
      </c>
      <c r="K772" s="128">
        <v>6010</v>
      </c>
      <c r="L772" s="122">
        <v>14</v>
      </c>
    </row>
    <row r="773" spans="1:12">
      <c r="A773" s="122">
        <v>11</v>
      </c>
      <c r="B773" s="129" t="s">
        <v>931</v>
      </c>
      <c r="C773" s="66" t="s">
        <v>37</v>
      </c>
      <c r="D773" s="129" t="s">
        <v>943</v>
      </c>
      <c r="E773" s="129" t="s">
        <v>944</v>
      </c>
      <c r="F773" s="132">
        <v>10</v>
      </c>
      <c r="G773" s="133">
        <v>11351.16</v>
      </c>
      <c r="H773" s="134">
        <v>2083</v>
      </c>
      <c r="I773" s="135">
        <v>10</v>
      </c>
      <c r="J773" s="136">
        <v>11351.16</v>
      </c>
      <c r="K773" s="137">
        <v>2083</v>
      </c>
      <c r="L773" s="132">
        <v>7</v>
      </c>
    </row>
    <row r="774" spans="1:12">
      <c r="A774" s="122">
        <v>12</v>
      </c>
      <c r="B774" s="129" t="s">
        <v>933</v>
      </c>
      <c r="C774" s="66" t="s">
        <v>37</v>
      </c>
      <c r="D774" s="129" t="s">
        <v>945</v>
      </c>
      <c r="E774" s="129" t="s">
        <v>142</v>
      </c>
      <c r="F774" s="132">
        <v>8</v>
      </c>
      <c r="G774" s="133">
        <v>6229.72</v>
      </c>
      <c r="H774" s="134">
        <v>1219</v>
      </c>
      <c r="I774" s="135">
        <v>8</v>
      </c>
      <c r="J774" s="136">
        <v>6229.72</v>
      </c>
      <c r="K774" s="137">
        <v>1219</v>
      </c>
      <c r="L774" s="132">
        <v>7</v>
      </c>
    </row>
    <row r="775" spans="1:12">
      <c r="A775" s="122">
        <v>13</v>
      </c>
      <c r="B775" s="123" t="s">
        <v>801</v>
      </c>
      <c r="C775" s="124" t="s">
        <v>37</v>
      </c>
      <c r="D775" s="124" t="s">
        <v>818</v>
      </c>
      <c r="E775" s="124" t="s">
        <v>143</v>
      </c>
      <c r="F775" s="122">
        <v>7</v>
      </c>
      <c r="G775" s="125">
        <v>5755.24</v>
      </c>
      <c r="H775" s="126">
        <v>1055</v>
      </c>
      <c r="I775" s="127">
        <v>110</v>
      </c>
      <c r="J775" s="125">
        <v>188846.31</v>
      </c>
      <c r="K775" s="128">
        <v>33675</v>
      </c>
      <c r="L775" s="122">
        <v>35</v>
      </c>
    </row>
    <row r="776" spans="1:12">
      <c r="A776" s="122">
        <v>14</v>
      </c>
      <c r="B776" s="123" t="s">
        <v>894</v>
      </c>
      <c r="C776" s="124" t="s">
        <v>37</v>
      </c>
      <c r="D776" s="124" t="s">
        <v>922</v>
      </c>
      <c r="E776" s="124" t="s">
        <v>149</v>
      </c>
      <c r="F776" s="122">
        <v>7</v>
      </c>
      <c r="G776" s="125">
        <v>5667.73</v>
      </c>
      <c r="H776" s="126">
        <v>1051</v>
      </c>
      <c r="I776" s="127">
        <v>14</v>
      </c>
      <c r="J776" s="125">
        <v>16034.93</v>
      </c>
      <c r="K776" s="128">
        <v>2978</v>
      </c>
      <c r="L776" s="122">
        <v>14</v>
      </c>
    </row>
    <row r="777" spans="1:12">
      <c r="A777" s="122">
        <v>15</v>
      </c>
      <c r="B777" s="123" t="s">
        <v>775</v>
      </c>
      <c r="C777" s="124" t="s">
        <v>37</v>
      </c>
      <c r="D777" s="124" t="s">
        <v>788</v>
      </c>
      <c r="E777" s="124" t="s">
        <v>139</v>
      </c>
      <c r="F777" s="122">
        <v>7</v>
      </c>
      <c r="G777" s="125">
        <v>5135.72</v>
      </c>
      <c r="H777" s="126">
        <v>977</v>
      </c>
      <c r="I777" s="127">
        <v>119</v>
      </c>
      <c r="J777" s="125">
        <v>175189.22</v>
      </c>
      <c r="K777" s="128">
        <v>32561</v>
      </c>
      <c r="L777" s="122">
        <v>42</v>
      </c>
    </row>
    <row r="778" spans="1:12">
      <c r="A778" s="122">
        <v>16</v>
      </c>
      <c r="B778" s="123" t="s">
        <v>803</v>
      </c>
      <c r="C778" s="124" t="s">
        <v>271</v>
      </c>
      <c r="D778" s="124" t="s">
        <v>820</v>
      </c>
      <c r="E778" s="124" t="s">
        <v>821</v>
      </c>
      <c r="F778" s="122">
        <v>5</v>
      </c>
      <c r="G778" s="125">
        <v>5114.96</v>
      </c>
      <c r="H778" s="126">
        <v>883</v>
      </c>
      <c r="I778" s="127">
        <v>35</v>
      </c>
      <c r="J778" s="125">
        <v>55252.36</v>
      </c>
      <c r="K778" s="128">
        <v>9863</v>
      </c>
      <c r="L778" s="122">
        <v>35</v>
      </c>
    </row>
    <row r="779" spans="1:12">
      <c r="A779" s="122">
        <v>17</v>
      </c>
      <c r="B779" s="123" t="s">
        <v>678</v>
      </c>
      <c r="C779" s="124" t="s">
        <v>33</v>
      </c>
      <c r="D779" s="124" t="s">
        <v>679</v>
      </c>
      <c r="E779" s="124" t="s">
        <v>139</v>
      </c>
      <c r="F779" s="122">
        <v>6</v>
      </c>
      <c r="G779" s="125">
        <v>4677.0200000000004</v>
      </c>
      <c r="H779" s="126">
        <v>931</v>
      </c>
      <c r="I779" s="127">
        <v>326</v>
      </c>
      <c r="J779" s="125">
        <v>2142805.83</v>
      </c>
      <c r="K779" s="128">
        <v>384144</v>
      </c>
      <c r="L779" s="122">
        <v>70</v>
      </c>
    </row>
    <row r="780" spans="1:12">
      <c r="A780" s="122">
        <v>18</v>
      </c>
      <c r="B780" s="123" t="s">
        <v>827</v>
      </c>
      <c r="C780" s="124" t="s">
        <v>30</v>
      </c>
      <c r="D780" s="124" t="s">
        <v>845</v>
      </c>
      <c r="E780" s="124" t="s">
        <v>846</v>
      </c>
      <c r="F780" s="122">
        <v>11</v>
      </c>
      <c r="G780" s="125">
        <v>4594.9399999999996</v>
      </c>
      <c r="H780" s="126">
        <v>825</v>
      </c>
      <c r="I780" s="127">
        <v>133</v>
      </c>
      <c r="J780" s="125">
        <v>162068.4</v>
      </c>
      <c r="K780" s="128">
        <v>29591</v>
      </c>
      <c r="L780" s="122">
        <v>28</v>
      </c>
    </row>
    <row r="781" spans="1:12">
      <c r="A781" s="122">
        <v>19</v>
      </c>
      <c r="B781" s="123" t="s">
        <v>729</v>
      </c>
      <c r="C781" s="124" t="s">
        <v>37</v>
      </c>
      <c r="D781" s="124" t="s">
        <v>743</v>
      </c>
      <c r="E781" s="124" t="s">
        <v>140</v>
      </c>
      <c r="F781" s="122">
        <v>9</v>
      </c>
      <c r="G781" s="125">
        <v>3244.15</v>
      </c>
      <c r="H781" s="126">
        <v>677</v>
      </c>
      <c r="I781" s="127">
        <v>231</v>
      </c>
      <c r="J781" s="125">
        <v>356193.62999999902</v>
      </c>
      <c r="K781" s="128">
        <v>71423</v>
      </c>
      <c r="L781" s="122">
        <v>56</v>
      </c>
    </row>
    <row r="782" spans="1:12">
      <c r="A782" s="122">
        <v>20</v>
      </c>
      <c r="B782" s="123" t="s">
        <v>860</v>
      </c>
      <c r="C782" s="124" t="s">
        <v>37</v>
      </c>
      <c r="D782" s="124" t="s">
        <v>880</v>
      </c>
      <c r="E782" s="124" t="s">
        <v>264</v>
      </c>
      <c r="F782" s="122">
        <v>4</v>
      </c>
      <c r="G782" s="125">
        <v>2873.77</v>
      </c>
      <c r="H782" s="126">
        <v>517</v>
      </c>
      <c r="I782" s="127">
        <v>28</v>
      </c>
      <c r="J782" s="125">
        <v>23905.15</v>
      </c>
      <c r="K782" s="128">
        <v>4522</v>
      </c>
      <c r="L782" s="122">
        <v>21</v>
      </c>
    </row>
    <row r="783" spans="1:12">
      <c r="A783" s="146"/>
      <c r="B783" s="143"/>
      <c r="C783" s="227"/>
      <c r="D783" s="227"/>
      <c r="E783" s="227"/>
      <c r="F783" s="146"/>
      <c r="G783" s="145"/>
      <c r="H783" s="29"/>
      <c r="I783" s="146"/>
      <c r="J783" s="145"/>
      <c r="K783" s="144"/>
      <c r="L783" s="50"/>
    </row>
    <row r="784" spans="1:12">
      <c r="A784" s="29" t="s">
        <v>7</v>
      </c>
      <c r="B784" s="31"/>
      <c r="C784" s="227"/>
      <c r="D784" s="227"/>
      <c r="E784" s="31"/>
      <c r="F784" s="32"/>
      <c r="G784" s="33"/>
      <c r="H784" s="34"/>
      <c r="I784" s="32"/>
      <c r="J784" s="33"/>
      <c r="K784" s="34"/>
      <c r="L784" s="20"/>
    </row>
    <row r="786" spans="1:12">
      <c r="A786" s="572" t="s">
        <v>1010</v>
      </c>
      <c r="B786" s="572"/>
      <c r="C786" s="572"/>
      <c r="D786" s="572"/>
      <c r="E786" s="572"/>
      <c r="F786" s="572"/>
      <c r="G786" s="572"/>
      <c r="H786" s="572"/>
      <c r="I786" s="572"/>
      <c r="J786" s="572"/>
      <c r="K786" s="572"/>
      <c r="L786" s="572"/>
    </row>
    <row r="787" spans="1:12">
      <c r="A787" s="25"/>
      <c r="B787" s="26"/>
      <c r="C787" s="26"/>
      <c r="D787" s="26"/>
      <c r="E787" s="26"/>
      <c r="F787" s="23"/>
      <c r="G787" s="24"/>
      <c r="H787" s="24"/>
      <c r="I787" s="23"/>
      <c r="J787" s="24"/>
      <c r="K787" s="24"/>
      <c r="L787" s="22"/>
    </row>
    <row r="788" spans="1:12">
      <c r="A788" s="573" t="s">
        <v>246</v>
      </c>
      <c r="B788" s="573"/>
      <c r="C788" s="573" t="s">
        <v>251</v>
      </c>
      <c r="D788" s="573" t="s">
        <v>252</v>
      </c>
      <c r="E788" s="573" t="s">
        <v>247</v>
      </c>
      <c r="F788" s="571" t="s">
        <v>253</v>
      </c>
      <c r="G788" s="571"/>
      <c r="H788" s="575"/>
      <c r="I788" s="570" t="s">
        <v>248</v>
      </c>
      <c r="J788" s="571"/>
      <c r="K788" s="571"/>
      <c r="L788" s="571"/>
    </row>
    <row r="789" spans="1:12">
      <c r="A789" s="574"/>
      <c r="B789" s="574"/>
      <c r="C789" s="574"/>
      <c r="D789" s="574"/>
      <c r="E789" s="574"/>
      <c r="F789" s="419" t="s">
        <v>8</v>
      </c>
      <c r="G789" s="48" t="s">
        <v>5</v>
      </c>
      <c r="H789" s="419" t="s">
        <v>4</v>
      </c>
      <c r="I789" s="418" t="s">
        <v>8</v>
      </c>
      <c r="J789" s="48" t="s">
        <v>5</v>
      </c>
      <c r="K789" s="48" t="s">
        <v>4</v>
      </c>
      <c r="L789" s="419" t="s">
        <v>6</v>
      </c>
    </row>
    <row r="790" spans="1:12" ht="24">
      <c r="A790" s="122">
        <v>1</v>
      </c>
      <c r="B790" s="123" t="s">
        <v>983</v>
      </c>
      <c r="C790" s="124" t="s">
        <v>33</v>
      </c>
      <c r="D790" s="124" t="s">
        <v>997</v>
      </c>
      <c r="E790" s="124" t="s">
        <v>139</v>
      </c>
      <c r="F790" s="122">
        <v>103</v>
      </c>
      <c r="G790" s="125">
        <v>605012.77000000095</v>
      </c>
      <c r="H790" s="126">
        <v>118530</v>
      </c>
      <c r="I790" s="127">
        <v>103</v>
      </c>
      <c r="J790" s="125">
        <v>605012.77000000095</v>
      </c>
      <c r="K790" s="126">
        <v>118530</v>
      </c>
      <c r="L790" s="122">
        <v>7</v>
      </c>
    </row>
    <row r="791" spans="1:12">
      <c r="A791" s="122">
        <v>2</v>
      </c>
      <c r="B791" s="123" t="s">
        <v>929</v>
      </c>
      <c r="C791" s="124" t="s">
        <v>37</v>
      </c>
      <c r="D791" s="124" t="s">
        <v>941</v>
      </c>
      <c r="E791" s="124" t="s">
        <v>142</v>
      </c>
      <c r="F791" s="122">
        <v>105</v>
      </c>
      <c r="G791" s="125">
        <v>465894.43000000197</v>
      </c>
      <c r="H791" s="126">
        <v>84605</v>
      </c>
      <c r="I791" s="127">
        <v>160</v>
      </c>
      <c r="J791" s="125">
        <v>1143654.8599999801</v>
      </c>
      <c r="K791" s="126">
        <v>207868</v>
      </c>
      <c r="L791" s="122">
        <v>14</v>
      </c>
    </row>
    <row r="792" spans="1:12">
      <c r="A792" s="122">
        <v>3</v>
      </c>
      <c r="B792" s="123" t="s">
        <v>826</v>
      </c>
      <c r="C792" s="124" t="s">
        <v>37</v>
      </c>
      <c r="D792" s="124" t="s">
        <v>52</v>
      </c>
      <c r="E792" s="124" t="s">
        <v>139</v>
      </c>
      <c r="F792" s="122">
        <v>107</v>
      </c>
      <c r="G792" s="125">
        <v>189080.68</v>
      </c>
      <c r="H792" s="126">
        <v>36560</v>
      </c>
      <c r="I792" s="127">
        <v>303</v>
      </c>
      <c r="J792" s="125">
        <v>2869250.4900000999</v>
      </c>
      <c r="K792" s="128">
        <v>543120</v>
      </c>
      <c r="L792" s="122">
        <v>35</v>
      </c>
    </row>
    <row r="793" spans="1:12">
      <c r="A793" s="122">
        <v>4</v>
      </c>
      <c r="B793" s="123" t="s">
        <v>888</v>
      </c>
      <c r="C793" s="124" t="s">
        <v>37</v>
      </c>
      <c r="D793" s="124" t="s">
        <v>905</v>
      </c>
      <c r="E793" s="124" t="s">
        <v>139</v>
      </c>
      <c r="F793" s="122">
        <v>85</v>
      </c>
      <c r="G793" s="125">
        <v>162649.34</v>
      </c>
      <c r="H793" s="126">
        <v>30153</v>
      </c>
      <c r="I793" s="127">
        <v>202</v>
      </c>
      <c r="J793" s="125">
        <v>749252.54999999702</v>
      </c>
      <c r="K793" s="128">
        <v>134680</v>
      </c>
      <c r="L793" s="122">
        <v>21</v>
      </c>
    </row>
    <row r="794" spans="1:12">
      <c r="A794" s="122">
        <v>5</v>
      </c>
      <c r="B794" s="123" t="s">
        <v>930</v>
      </c>
      <c r="C794" s="124" t="s">
        <v>33</v>
      </c>
      <c r="D794" s="124" t="s">
        <v>942</v>
      </c>
      <c r="E794" s="124" t="s">
        <v>139</v>
      </c>
      <c r="F794" s="122">
        <v>75</v>
      </c>
      <c r="G794" s="125">
        <v>146463.5</v>
      </c>
      <c r="H794" s="126">
        <v>26375</v>
      </c>
      <c r="I794" s="127">
        <v>129</v>
      </c>
      <c r="J794" s="125">
        <v>358390.06</v>
      </c>
      <c r="K794" s="128">
        <v>64409</v>
      </c>
      <c r="L794" s="122">
        <v>14</v>
      </c>
    </row>
    <row r="795" spans="1:12">
      <c r="A795" s="122">
        <v>6</v>
      </c>
      <c r="B795" s="129" t="s">
        <v>984</v>
      </c>
      <c r="C795" s="124" t="s">
        <v>37</v>
      </c>
      <c r="D795" s="66" t="s">
        <v>998</v>
      </c>
      <c r="E795" s="66" t="s">
        <v>141</v>
      </c>
      <c r="F795" s="122">
        <v>45</v>
      </c>
      <c r="G795" s="125">
        <v>50787.91</v>
      </c>
      <c r="H795" s="126">
        <v>9257</v>
      </c>
      <c r="I795" s="127">
        <v>46</v>
      </c>
      <c r="J795" s="130">
        <v>50787.91</v>
      </c>
      <c r="K795" s="131">
        <v>10086</v>
      </c>
      <c r="L795" s="122">
        <v>7</v>
      </c>
    </row>
    <row r="796" spans="1:12">
      <c r="A796" s="122">
        <v>7</v>
      </c>
      <c r="B796" s="123" t="s">
        <v>800</v>
      </c>
      <c r="C796" s="124" t="s">
        <v>37</v>
      </c>
      <c r="D796" s="124" t="s">
        <v>817</v>
      </c>
      <c r="E796" s="124" t="s">
        <v>139</v>
      </c>
      <c r="F796" s="122">
        <v>22</v>
      </c>
      <c r="G796" s="125">
        <v>27441.08</v>
      </c>
      <c r="H796" s="126">
        <v>5067</v>
      </c>
      <c r="I796" s="127">
        <v>265</v>
      </c>
      <c r="J796" s="125">
        <v>780612.20999999205</v>
      </c>
      <c r="K796" s="128">
        <v>145471</v>
      </c>
      <c r="L796" s="122">
        <v>42</v>
      </c>
    </row>
    <row r="797" spans="1:12">
      <c r="A797" s="122">
        <v>8</v>
      </c>
      <c r="B797" s="123" t="s">
        <v>985</v>
      </c>
      <c r="C797" s="124" t="s">
        <v>271</v>
      </c>
      <c r="D797" s="124" t="s">
        <v>999</v>
      </c>
      <c r="E797" s="124" t="s">
        <v>1000</v>
      </c>
      <c r="F797" s="122">
        <v>22</v>
      </c>
      <c r="G797" s="125">
        <v>27175.37</v>
      </c>
      <c r="H797" s="126">
        <v>5063</v>
      </c>
      <c r="I797" s="127">
        <v>22</v>
      </c>
      <c r="J797" s="125">
        <v>27175.37</v>
      </c>
      <c r="K797" s="128">
        <v>5063</v>
      </c>
      <c r="L797" s="122">
        <v>7</v>
      </c>
    </row>
    <row r="798" spans="1:12">
      <c r="A798" s="122">
        <v>9</v>
      </c>
      <c r="B798" s="123" t="s">
        <v>987</v>
      </c>
      <c r="C798" s="124" t="s">
        <v>37</v>
      </c>
      <c r="D798" s="124" t="s">
        <v>1001</v>
      </c>
      <c r="E798" s="124" t="s">
        <v>1002</v>
      </c>
      <c r="F798" s="122">
        <v>20</v>
      </c>
      <c r="G798" s="125">
        <v>24400.29</v>
      </c>
      <c r="H798" s="126">
        <v>4577</v>
      </c>
      <c r="I798" s="127">
        <v>20</v>
      </c>
      <c r="J798" s="125">
        <v>24400.29</v>
      </c>
      <c r="K798" s="128">
        <v>4577</v>
      </c>
      <c r="L798" s="122">
        <v>7</v>
      </c>
    </row>
    <row r="799" spans="1:12">
      <c r="A799" s="122">
        <v>10</v>
      </c>
      <c r="B799" s="123" t="s">
        <v>753</v>
      </c>
      <c r="C799" s="124" t="s">
        <v>37</v>
      </c>
      <c r="D799" s="124" t="s">
        <v>764</v>
      </c>
      <c r="E799" s="124" t="s">
        <v>765</v>
      </c>
      <c r="F799" s="122">
        <v>31</v>
      </c>
      <c r="G799" s="125">
        <v>21464.77</v>
      </c>
      <c r="H799" s="126">
        <v>3951</v>
      </c>
      <c r="I799" s="127">
        <v>311</v>
      </c>
      <c r="J799" s="125">
        <v>1612937.8299999901</v>
      </c>
      <c r="K799" s="128">
        <v>279919</v>
      </c>
      <c r="L799" s="122">
        <v>56</v>
      </c>
    </row>
    <row r="800" spans="1:12">
      <c r="A800" s="122">
        <v>11</v>
      </c>
      <c r="B800" s="129" t="s">
        <v>889</v>
      </c>
      <c r="C800" s="66" t="s">
        <v>37</v>
      </c>
      <c r="D800" s="129" t="s">
        <v>913</v>
      </c>
      <c r="E800" s="129" t="s">
        <v>914</v>
      </c>
      <c r="F800" s="132">
        <v>22</v>
      </c>
      <c r="G800" s="133">
        <v>21157.11</v>
      </c>
      <c r="H800" s="134">
        <v>3864</v>
      </c>
      <c r="I800" s="135">
        <v>78</v>
      </c>
      <c r="J800" s="136">
        <v>135401.64000000001</v>
      </c>
      <c r="K800" s="137">
        <v>24901</v>
      </c>
      <c r="L800" s="132">
        <v>21</v>
      </c>
    </row>
    <row r="801" spans="1:12">
      <c r="A801" s="122">
        <v>12</v>
      </c>
      <c r="B801" s="129" t="s">
        <v>989</v>
      </c>
      <c r="C801" s="66" t="s">
        <v>377</v>
      </c>
      <c r="D801" s="129" t="s">
        <v>1003</v>
      </c>
      <c r="E801" s="129" t="s">
        <v>140</v>
      </c>
      <c r="F801" s="132">
        <v>17</v>
      </c>
      <c r="G801" s="133">
        <v>13313.22</v>
      </c>
      <c r="H801" s="134">
        <v>2446</v>
      </c>
      <c r="I801" s="135">
        <v>17</v>
      </c>
      <c r="J801" s="136">
        <v>13313.22</v>
      </c>
      <c r="K801" s="137">
        <v>2446</v>
      </c>
      <c r="L801" s="132">
        <v>7</v>
      </c>
    </row>
    <row r="802" spans="1:12">
      <c r="A802" s="122">
        <v>13</v>
      </c>
      <c r="B802" s="123" t="s">
        <v>990</v>
      </c>
      <c r="C802" s="124" t="s">
        <v>37</v>
      </c>
      <c r="D802" s="124" t="s">
        <v>1004</v>
      </c>
      <c r="E802" s="124" t="s">
        <v>139</v>
      </c>
      <c r="F802" s="122">
        <v>11</v>
      </c>
      <c r="G802" s="125">
        <v>12663.34</v>
      </c>
      <c r="H802" s="126">
        <v>2383</v>
      </c>
      <c r="I802" s="127">
        <v>11</v>
      </c>
      <c r="J802" s="125">
        <v>12663.34</v>
      </c>
      <c r="K802" s="128">
        <v>2383</v>
      </c>
      <c r="L802" s="122">
        <v>7</v>
      </c>
    </row>
    <row r="803" spans="1:12">
      <c r="A803" s="122">
        <v>14</v>
      </c>
      <c r="B803" s="123" t="s">
        <v>991</v>
      </c>
      <c r="C803" s="124" t="s">
        <v>30</v>
      </c>
      <c r="D803" s="124" t="s">
        <v>1005</v>
      </c>
      <c r="E803" s="124" t="s">
        <v>139</v>
      </c>
      <c r="F803" s="122">
        <v>15</v>
      </c>
      <c r="G803" s="125">
        <v>7166.17</v>
      </c>
      <c r="H803" s="126">
        <v>1374</v>
      </c>
      <c r="I803" s="127">
        <v>15</v>
      </c>
      <c r="J803" s="125">
        <v>7166.17</v>
      </c>
      <c r="K803" s="128">
        <v>1374</v>
      </c>
      <c r="L803" s="122">
        <v>7</v>
      </c>
    </row>
    <row r="804" spans="1:12">
      <c r="A804" s="122">
        <v>15</v>
      </c>
      <c r="B804" s="123" t="s">
        <v>891</v>
      </c>
      <c r="C804" s="124" t="s">
        <v>37</v>
      </c>
      <c r="D804" s="124" t="s">
        <v>910</v>
      </c>
      <c r="E804" s="124" t="s">
        <v>911</v>
      </c>
      <c r="F804" s="122">
        <v>36</v>
      </c>
      <c r="G804" s="125">
        <v>6864.81</v>
      </c>
      <c r="H804" s="126">
        <v>1427</v>
      </c>
      <c r="I804" s="127">
        <v>132</v>
      </c>
      <c r="J804" s="125">
        <v>130688.07</v>
      </c>
      <c r="K804" s="128">
        <v>26326</v>
      </c>
      <c r="L804" s="122">
        <v>21</v>
      </c>
    </row>
    <row r="805" spans="1:12">
      <c r="A805" s="122">
        <v>16</v>
      </c>
      <c r="B805" s="123" t="s">
        <v>856</v>
      </c>
      <c r="C805" s="124" t="s">
        <v>37</v>
      </c>
      <c r="D805" s="124" t="s">
        <v>876</v>
      </c>
      <c r="E805" s="124" t="s">
        <v>139</v>
      </c>
      <c r="F805" s="122">
        <v>7</v>
      </c>
      <c r="G805" s="125">
        <v>6352.71</v>
      </c>
      <c r="H805" s="126">
        <v>1230</v>
      </c>
      <c r="I805" s="127">
        <v>134</v>
      </c>
      <c r="J805" s="125">
        <v>208501.97</v>
      </c>
      <c r="K805" s="128">
        <v>39169</v>
      </c>
      <c r="L805" s="122">
        <v>28</v>
      </c>
    </row>
    <row r="806" spans="1:12">
      <c r="A806" s="122">
        <v>17</v>
      </c>
      <c r="B806" s="123" t="s">
        <v>893</v>
      </c>
      <c r="C806" s="124" t="s">
        <v>377</v>
      </c>
      <c r="D806" s="124" t="s">
        <v>916</v>
      </c>
      <c r="E806" s="124" t="s">
        <v>139</v>
      </c>
      <c r="F806" s="122">
        <v>5</v>
      </c>
      <c r="G806" s="125">
        <v>6342.74</v>
      </c>
      <c r="H806" s="126">
        <v>1176</v>
      </c>
      <c r="I806" s="127">
        <v>28</v>
      </c>
      <c r="J806" s="125">
        <v>38247.99</v>
      </c>
      <c r="K806" s="128">
        <v>7305</v>
      </c>
      <c r="L806" s="122">
        <v>21</v>
      </c>
    </row>
    <row r="807" spans="1:12">
      <c r="A807" s="122">
        <v>18</v>
      </c>
      <c r="B807" s="123" t="s">
        <v>992</v>
      </c>
      <c r="C807" s="124" t="s">
        <v>511</v>
      </c>
      <c r="D807" s="124" t="s">
        <v>1006</v>
      </c>
      <c r="E807" s="124" t="s">
        <v>1007</v>
      </c>
      <c r="F807" s="122">
        <v>2</v>
      </c>
      <c r="G807" s="125">
        <v>6140</v>
      </c>
      <c r="H807" s="126">
        <v>1332</v>
      </c>
      <c r="I807" s="127">
        <v>2</v>
      </c>
      <c r="J807" s="125">
        <v>6140</v>
      </c>
      <c r="K807" s="128">
        <v>1332</v>
      </c>
      <c r="L807" s="122">
        <v>7</v>
      </c>
    </row>
    <row r="808" spans="1:12">
      <c r="A808" s="122">
        <v>19</v>
      </c>
      <c r="B808" s="123" t="s">
        <v>1008</v>
      </c>
      <c r="C808" s="124" t="s">
        <v>37</v>
      </c>
      <c r="D808" s="124" t="s">
        <v>1009</v>
      </c>
      <c r="E808" s="124" t="s">
        <v>139</v>
      </c>
      <c r="F808" s="122">
        <v>5</v>
      </c>
      <c r="G808" s="125">
        <v>5701</v>
      </c>
      <c r="H808" s="126">
        <v>509</v>
      </c>
      <c r="I808" s="127">
        <v>5</v>
      </c>
      <c r="J808" s="125">
        <v>5701</v>
      </c>
      <c r="K808" s="128">
        <v>509</v>
      </c>
      <c r="L808" s="122">
        <v>0</v>
      </c>
    </row>
    <row r="809" spans="1:12">
      <c r="A809" s="122">
        <v>20</v>
      </c>
      <c r="B809" s="123" t="s">
        <v>803</v>
      </c>
      <c r="C809" s="124" t="s">
        <v>271</v>
      </c>
      <c r="D809" s="124" t="s">
        <v>820</v>
      </c>
      <c r="E809" s="124" t="s">
        <v>821</v>
      </c>
      <c r="F809" s="122">
        <v>3</v>
      </c>
      <c r="G809" s="125">
        <v>4508.9399999999996</v>
      </c>
      <c r="H809" s="126">
        <v>786</v>
      </c>
      <c r="I809" s="127">
        <v>35</v>
      </c>
      <c r="J809" s="125">
        <v>60961.6499999999</v>
      </c>
      <c r="K809" s="128">
        <v>10841</v>
      </c>
      <c r="L809" s="122">
        <v>42</v>
      </c>
    </row>
    <row r="810" spans="1:12">
      <c r="A810" s="146"/>
      <c r="B810" s="143"/>
      <c r="C810" s="227"/>
      <c r="D810" s="227"/>
      <c r="E810" s="227"/>
      <c r="F810" s="146"/>
      <c r="G810" s="145"/>
      <c r="H810" s="29"/>
      <c r="I810" s="146"/>
      <c r="J810" s="145"/>
      <c r="K810" s="144"/>
      <c r="L810" s="50"/>
    </row>
    <row r="811" spans="1:12">
      <c r="A811" s="29" t="s">
        <v>7</v>
      </c>
      <c r="B811" s="31"/>
      <c r="C811" s="227"/>
      <c r="D811" s="227"/>
      <c r="E811" s="31"/>
      <c r="F811" s="32"/>
      <c r="G811" s="33"/>
      <c r="H811" s="34"/>
      <c r="I811" s="32"/>
      <c r="J811" s="33"/>
      <c r="K811" s="34"/>
      <c r="L811" s="20"/>
    </row>
    <row r="813" spans="1:12">
      <c r="A813" s="572" t="s">
        <v>1091</v>
      </c>
      <c r="B813" s="572"/>
      <c r="C813" s="572"/>
      <c r="D813" s="572"/>
      <c r="E813" s="572"/>
      <c r="F813" s="572"/>
      <c r="G813" s="572"/>
      <c r="H813" s="572"/>
      <c r="I813" s="572"/>
      <c r="J813" s="572"/>
      <c r="K813" s="572"/>
      <c r="L813" s="572"/>
    </row>
    <row r="814" spans="1:12">
      <c r="A814" s="25"/>
      <c r="B814" s="26"/>
      <c r="C814" s="26"/>
      <c r="D814" s="26"/>
      <c r="E814" s="26"/>
      <c r="F814" s="23"/>
      <c r="G814" s="24"/>
      <c r="H814" s="24"/>
      <c r="I814" s="23"/>
      <c r="J814" s="24"/>
      <c r="K814" s="24"/>
      <c r="L814" s="22"/>
    </row>
    <row r="815" spans="1:12">
      <c r="A815" s="573" t="s">
        <v>246</v>
      </c>
      <c r="B815" s="573"/>
      <c r="C815" s="573" t="s">
        <v>251</v>
      </c>
      <c r="D815" s="573" t="s">
        <v>252</v>
      </c>
      <c r="E815" s="573" t="s">
        <v>247</v>
      </c>
      <c r="F815" s="571" t="s">
        <v>253</v>
      </c>
      <c r="G815" s="571"/>
      <c r="H815" s="575"/>
      <c r="I815" s="570" t="s">
        <v>248</v>
      </c>
      <c r="J815" s="571"/>
      <c r="K815" s="571"/>
      <c r="L815" s="571"/>
    </row>
    <row r="816" spans="1:12">
      <c r="A816" s="574"/>
      <c r="B816" s="574"/>
      <c r="C816" s="574"/>
      <c r="D816" s="574"/>
      <c r="E816" s="574"/>
      <c r="F816" s="425" t="s">
        <v>8</v>
      </c>
      <c r="G816" s="48" t="s">
        <v>5</v>
      </c>
      <c r="H816" s="425" t="s">
        <v>4</v>
      </c>
      <c r="I816" s="424" t="s">
        <v>8</v>
      </c>
      <c r="J816" s="48" t="s">
        <v>5</v>
      </c>
      <c r="K816" s="48" t="s">
        <v>4</v>
      </c>
      <c r="L816" s="425" t="s">
        <v>6</v>
      </c>
    </row>
    <row r="817" spans="1:12">
      <c r="A817" s="122">
        <v>1</v>
      </c>
      <c r="B817" s="123" t="s">
        <v>1008</v>
      </c>
      <c r="C817" s="124" t="s">
        <v>37</v>
      </c>
      <c r="D817" s="124" t="s">
        <v>1009</v>
      </c>
      <c r="E817" s="124" t="s">
        <v>139</v>
      </c>
      <c r="F817" s="122">
        <v>139</v>
      </c>
      <c r="G817" s="125">
        <v>692800.85999999801</v>
      </c>
      <c r="H817" s="126">
        <v>116523</v>
      </c>
      <c r="I817" s="127">
        <v>139</v>
      </c>
      <c r="J817" s="125">
        <v>698501.85999999801</v>
      </c>
      <c r="K817" s="126">
        <v>117032</v>
      </c>
      <c r="L817" s="122">
        <v>7</v>
      </c>
    </row>
    <row r="818" spans="1:12" ht="24">
      <c r="A818" s="122">
        <v>2</v>
      </c>
      <c r="B818" s="123" t="s">
        <v>983</v>
      </c>
      <c r="C818" s="124" t="s">
        <v>33</v>
      </c>
      <c r="D818" s="124" t="s">
        <v>997</v>
      </c>
      <c r="E818" s="124" t="s">
        <v>139</v>
      </c>
      <c r="F818" s="122">
        <v>93</v>
      </c>
      <c r="G818" s="125">
        <v>427704.960000002</v>
      </c>
      <c r="H818" s="126">
        <v>83643</v>
      </c>
      <c r="I818" s="127">
        <v>163</v>
      </c>
      <c r="J818" s="125">
        <v>1036720.17999999</v>
      </c>
      <c r="K818" s="126">
        <v>202912</v>
      </c>
      <c r="L818" s="122">
        <v>14</v>
      </c>
    </row>
    <row r="819" spans="1:12">
      <c r="A819" s="122">
        <v>3</v>
      </c>
      <c r="B819" s="123" t="s">
        <v>929</v>
      </c>
      <c r="C819" s="124" t="s">
        <v>37</v>
      </c>
      <c r="D819" s="124" t="s">
        <v>941</v>
      </c>
      <c r="E819" s="124" t="s">
        <v>142</v>
      </c>
      <c r="F819" s="122">
        <v>92</v>
      </c>
      <c r="G819" s="125">
        <v>291602.87000000197</v>
      </c>
      <c r="H819" s="126">
        <v>53845</v>
      </c>
      <c r="I819" s="127">
        <v>218</v>
      </c>
      <c r="J819" s="125">
        <v>1439530.32999997</v>
      </c>
      <c r="K819" s="128">
        <v>262573</v>
      </c>
      <c r="L819" s="122">
        <v>21</v>
      </c>
    </row>
    <row r="820" spans="1:12">
      <c r="A820" s="122">
        <v>4</v>
      </c>
      <c r="B820" s="123" t="s">
        <v>826</v>
      </c>
      <c r="C820" s="124" t="s">
        <v>37</v>
      </c>
      <c r="D820" s="124" t="s">
        <v>52</v>
      </c>
      <c r="E820" s="124" t="s">
        <v>139</v>
      </c>
      <c r="F820" s="122">
        <v>96</v>
      </c>
      <c r="G820" s="125">
        <v>137718.85</v>
      </c>
      <c r="H820" s="126">
        <v>26391</v>
      </c>
      <c r="I820" s="127">
        <v>338</v>
      </c>
      <c r="J820" s="125">
        <v>3010666.5900001102</v>
      </c>
      <c r="K820" s="128">
        <v>570416</v>
      </c>
      <c r="L820" s="122">
        <v>42</v>
      </c>
    </row>
    <row r="821" spans="1:12">
      <c r="A821" s="122">
        <v>5</v>
      </c>
      <c r="B821" s="123" t="s">
        <v>1012</v>
      </c>
      <c r="C821" s="124" t="s">
        <v>37</v>
      </c>
      <c r="D821" s="124" t="s">
        <v>1027</v>
      </c>
      <c r="E821" s="124" t="s">
        <v>143</v>
      </c>
      <c r="F821" s="122">
        <v>47</v>
      </c>
      <c r="G821" s="125">
        <v>75207.779999999897</v>
      </c>
      <c r="H821" s="126">
        <v>13772</v>
      </c>
      <c r="I821" s="127">
        <v>47</v>
      </c>
      <c r="J821" s="125">
        <v>75207.779999999897</v>
      </c>
      <c r="K821" s="128">
        <v>13772</v>
      </c>
      <c r="L821" s="122">
        <v>7</v>
      </c>
    </row>
    <row r="822" spans="1:12">
      <c r="A822" s="122">
        <v>6</v>
      </c>
      <c r="B822" s="129" t="s">
        <v>888</v>
      </c>
      <c r="C822" s="124" t="s">
        <v>37</v>
      </c>
      <c r="D822" s="66" t="s">
        <v>905</v>
      </c>
      <c r="E822" s="66" t="s">
        <v>139</v>
      </c>
      <c r="F822" s="122">
        <v>58</v>
      </c>
      <c r="G822" s="125">
        <v>74142.389999999898</v>
      </c>
      <c r="H822" s="126">
        <v>13664</v>
      </c>
      <c r="I822" s="127">
        <v>231</v>
      </c>
      <c r="J822" s="130">
        <v>824532.73999999603</v>
      </c>
      <c r="K822" s="131">
        <v>148567</v>
      </c>
      <c r="L822" s="122">
        <v>28</v>
      </c>
    </row>
    <row r="823" spans="1:12">
      <c r="A823" s="122">
        <v>7</v>
      </c>
      <c r="B823" s="123" t="s">
        <v>930</v>
      </c>
      <c r="C823" s="124" t="s">
        <v>33</v>
      </c>
      <c r="D823" s="124" t="s">
        <v>942</v>
      </c>
      <c r="E823" s="124" t="s">
        <v>139</v>
      </c>
      <c r="F823" s="122">
        <v>60</v>
      </c>
      <c r="G823" s="125">
        <v>57133.429999999898</v>
      </c>
      <c r="H823" s="126">
        <v>10409</v>
      </c>
      <c r="I823" s="127">
        <v>167</v>
      </c>
      <c r="J823" s="125">
        <v>416581.49000000203</v>
      </c>
      <c r="K823" s="128">
        <v>75020</v>
      </c>
      <c r="L823" s="122">
        <v>21</v>
      </c>
    </row>
    <row r="824" spans="1:12">
      <c r="A824" s="122">
        <v>8</v>
      </c>
      <c r="B824" s="123" t="s">
        <v>1013</v>
      </c>
      <c r="C824" s="124" t="s">
        <v>268</v>
      </c>
      <c r="D824" s="124" t="s">
        <v>1028</v>
      </c>
      <c r="E824" s="124" t="s">
        <v>139</v>
      </c>
      <c r="F824" s="122">
        <v>46</v>
      </c>
      <c r="G824" s="125">
        <v>32155.47</v>
      </c>
      <c r="H824" s="126">
        <v>6152</v>
      </c>
      <c r="I824" s="127">
        <v>46</v>
      </c>
      <c r="J824" s="125">
        <v>32155.47</v>
      </c>
      <c r="K824" s="128">
        <v>6152</v>
      </c>
      <c r="L824" s="122">
        <v>7</v>
      </c>
    </row>
    <row r="825" spans="1:12">
      <c r="A825" s="122">
        <v>9</v>
      </c>
      <c r="B825" s="123" t="s">
        <v>1014</v>
      </c>
      <c r="C825" s="124" t="s">
        <v>131</v>
      </c>
      <c r="D825" s="124" t="s">
        <v>1029</v>
      </c>
      <c r="E825" s="124" t="s">
        <v>142</v>
      </c>
      <c r="F825" s="122">
        <v>30</v>
      </c>
      <c r="G825" s="125">
        <v>19272.169999999998</v>
      </c>
      <c r="H825" s="126">
        <v>3793</v>
      </c>
      <c r="I825" s="127">
        <v>30</v>
      </c>
      <c r="J825" s="125">
        <v>19272.169999999998</v>
      </c>
      <c r="K825" s="128">
        <v>3793</v>
      </c>
      <c r="L825" s="122">
        <v>7</v>
      </c>
    </row>
    <row r="826" spans="1:12">
      <c r="A826" s="122">
        <v>10</v>
      </c>
      <c r="B826" s="123" t="s">
        <v>984</v>
      </c>
      <c r="C826" s="124" t="s">
        <v>37</v>
      </c>
      <c r="D826" s="124" t="s">
        <v>998</v>
      </c>
      <c r="E826" s="124" t="s">
        <v>141</v>
      </c>
      <c r="F826" s="122">
        <v>41</v>
      </c>
      <c r="G826" s="125">
        <v>16696.22</v>
      </c>
      <c r="H826" s="126">
        <v>3081</v>
      </c>
      <c r="I826" s="127">
        <v>75</v>
      </c>
      <c r="J826" s="125">
        <v>67818.229999999894</v>
      </c>
      <c r="K826" s="128">
        <v>13230</v>
      </c>
      <c r="L826" s="122">
        <v>14</v>
      </c>
    </row>
    <row r="827" spans="1:12">
      <c r="A827" s="122">
        <v>11</v>
      </c>
      <c r="B827" s="129" t="s">
        <v>1015</v>
      </c>
      <c r="C827" s="66" t="s">
        <v>37</v>
      </c>
      <c r="D827" s="129" t="s">
        <v>1030</v>
      </c>
      <c r="E827" s="129" t="s">
        <v>1031</v>
      </c>
      <c r="F827" s="132">
        <v>10</v>
      </c>
      <c r="G827" s="133">
        <v>12836.49</v>
      </c>
      <c r="H827" s="134">
        <v>2364</v>
      </c>
      <c r="I827" s="135">
        <v>10</v>
      </c>
      <c r="J827" s="136">
        <v>12836.49</v>
      </c>
      <c r="K827" s="137">
        <v>2364</v>
      </c>
      <c r="L827" s="132">
        <v>7</v>
      </c>
    </row>
    <row r="828" spans="1:12">
      <c r="A828" s="122">
        <v>12</v>
      </c>
      <c r="B828" s="129" t="s">
        <v>985</v>
      </c>
      <c r="C828" s="66" t="s">
        <v>271</v>
      </c>
      <c r="D828" s="129" t="s">
        <v>999</v>
      </c>
      <c r="E828" s="129" t="s">
        <v>1000</v>
      </c>
      <c r="F828" s="132">
        <v>21</v>
      </c>
      <c r="G828" s="133">
        <v>12638.65</v>
      </c>
      <c r="H828" s="134">
        <v>2317</v>
      </c>
      <c r="I828" s="135">
        <v>35</v>
      </c>
      <c r="J828" s="136">
        <v>40001.32</v>
      </c>
      <c r="K828" s="137">
        <v>7414</v>
      </c>
      <c r="L828" s="132">
        <v>14</v>
      </c>
    </row>
    <row r="829" spans="1:12">
      <c r="A829" s="122">
        <v>13</v>
      </c>
      <c r="B829" s="123" t="s">
        <v>800</v>
      </c>
      <c r="C829" s="124" t="s">
        <v>37</v>
      </c>
      <c r="D829" s="124" t="s">
        <v>817</v>
      </c>
      <c r="E829" s="124" t="s">
        <v>139</v>
      </c>
      <c r="F829" s="122">
        <v>10</v>
      </c>
      <c r="G829" s="125">
        <v>10472.16</v>
      </c>
      <c r="H829" s="126">
        <v>1904</v>
      </c>
      <c r="I829" s="127">
        <v>269</v>
      </c>
      <c r="J829" s="125">
        <v>791432.36999999196</v>
      </c>
      <c r="K829" s="128">
        <v>147444</v>
      </c>
      <c r="L829" s="122">
        <v>49</v>
      </c>
    </row>
    <row r="830" spans="1:12">
      <c r="A830" s="122">
        <v>14</v>
      </c>
      <c r="B830" s="123" t="s">
        <v>889</v>
      </c>
      <c r="C830" s="124" t="s">
        <v>37</v>
      </c>
      <c r="D830" s="124" t="s">
        <v>913</v>
      </c>
      <c r="E830" s="124" t="s">
        <v>914</v>
      </c>
      <c r="F830" s="122">
        <v>7</v>
      </c>
      <c r="G830" s="125">
        <v>10059.530000000001</v>
      </c>
      <c r="H830" s="126">
        <v>1810</v>
      </c>
      <c r="I830" s="127">
        <v>82</v>
      </c>
      <c r="J830" s="125">
        <v>145697.12</v>
      </c>
      <c r="K830" s="128">
        <v>26756</v>
      </c>
      <c r="L830" s="122">
        <v>28</v>
      </c>
    </row>
    <row r="831" spans="1:12">
      <c r="A831" s="122">
        <v>15</v>
      </c>
      <c r="B831" s="123" t="s">
        <v>753</v>
      </c>
      <c r="C831" s="124" t="s">
        <v>37</v>
      </c>
      <c r="D831" s="124" t="s">
        <v>764</v>
      </c>
      <c r="E831" s="124" t="s">
        <v>765</v>
      </c>
      <c r="F831" s="122">
        <v>12</v>
      </c>
      <c r="G831" s="125">
        <v>8805.1599999999908</v>
      </c>
      <c r="H831" s="126">
        <v>1674</v>
      </c>
      <c r="I831" s="127">
        <v>316</v>
      </c>
      <c r="J831" s="125">
        <v>1622162.8399999801</v>
      </c>
      <c r="K831" s="128">
        <v>281671</v>
      </c>
      <c r="L831" s="122">
        <v>63</v>
      </c>
    </row>
    <row r="832" spans="1:12">
      <c r="A832" s="122">
        <v>16</v>
      </c>
      <c r="B832" s="123" t="s">
        <v>987</v>
      </c>
      <c r="C832" s="124" t="s">
        <v>37</v>
      </c>
      <c r="D832" s="124" t="s">
        <v>1001</v>
      </c>
      <c r="E832" s="124" t="s">
        <v>1002</v>
      </c>
      <c r="F832" s="122">
        <v>18</v>
      </c>
      <c r="G832" s="125">
        <v>8086.42</v>
      </c>
      <c r="H832" s="126">
        <v>1545</v>
      </c>
      <c r="I832" s="127">
        <v>32</v>
      </c>
      <c r="J832" s="125">
        <v>32486.71</v>
      </c>
      <c r="K832" s="128">
        <v>6122</v>
      </c>
      <c r="L832" s="122">
        <v>14</v>
      </c>
    </row>
    <row r="833" spans="1:12">
      <c r="A833" s="122">
        <v>17</v>
      </c>
      <c r="B833" s="123" t="s">
        <v>990</v>
      </c>
      <c r="C833" s="124" t="s">
        <v>37</v>
      </c>
      <c r="D833" s="124" t="s">
        <v>1004</v>
      </c>
      <c r="E833" s="124" t="s">
        <v>139</v>
      </c>
      <c r="F833" s="122">
        <v>10</v>
      </c>
      <c r="G833" s="125">
        <v>7049.28</v>
      </c>
      <c r="H833" s="126">
        <v>1262</v>
      </c>
      <c r="I833" s="127">
        <v>19</v>
      </c>
      <c r="J833" s="125">
        <v>20014.97</v>
      </c>
      <c r="K833" s="128">
        <v>3714</v>
      </c>
      <c r="L833" s="122">
        <v>14</v>
      </c>
    </row>
    <row r="834" spans="1:12">
      <c r="A834" s="122">
        <v>18</v>
      </c>
      <c r="B834" s="123" t="s">
        <v>989</v>
      </c>
      <c r="C834" s="124" t="s">
        <v>377</v>
      </c>
      <c r="D834" s="124" t="s">
        <v>1003</v>
      </c>
      <c r="E834" s="124" t="s">
        <v>140</v>
      </c>
      <c r="F834" s="122">
        <v>15</v>
      </c>
      <c r="G834" s="125">
        <v>5009.58</v>
      </c>
      <c r="H834" s="126">
        <v>902</v>
      </c>
      <c r="I834" s="127">
        <v>27</v>
      </c>
      <c r="J834" s="125">
        <v>18497.400000000001</v>
      </c>
      <c r="K834" s="128">
        <v>3381</v>
      </c>
      <c r="L834" s="122">
        <v>14</v>
      </c>
    </row>
    <row r="835" spans="1:12">
      <c r="A835" s="122">
        <v>19</v>
      </c>
      <c r="B835" s="123" t="s">
        <v>803</v>
      </c>
      <c r="C835" s="124" t="s">
        <v>271</v>
      </c>
      <c r="D835" s="124" t="s">
        <v>820</v>
      </c>
      <c r="E835" s="124" t="s">
        <v>821</v>
      </c>
      <c r="F835" s="122">
        <v>2</v>
      </c>
      <c r="G835" s="125">
        <v>4574.18</v>
      </c>
      <c r="H835" s="126">
        <v>760</v>
      </c>
      <c r="I835" s="127">
        <v>35</v>
      </c>
      <c r="J835" s="125">
        <v>65614.129999999903</v>
      </c>
      <c r="K835" s="128">
        <v>11613</v>
      </c>
      <c r="L835" s="122">
        <v>49</v>
      </c>
    </row>
    <row r="836" spans="1:12">
      <c r="A836" s="122">
        <v>20</v>
      </c>
      <c r="B836" s="123" t="s">
        <v>992</v>
      </c>
      <c r="C836" s="124" t="s">
        <v>511</v>
      </c>
      <c r="D836" s="124" t="s">
        <v>1006</v>
      </c>
      <c r="E836" s="124" t="s">
        <v>1007</v>
      </c>
      <c r="F836" s="122">
        <v>4</v>
      </c>
      <c r="G836" s="125">
        <v>4288.7</v>
      </c>
      <c r="H836" s="126">
        <v>856</v>
      </c>
      <c r="I836" s="127">
        <v>4</v>
      </c>
      <c r="J836" s="125">
        <v>10878.7</v>
      </c>
      <c r="K836" s="128">
        <v>2290</v>
      </c>
      <c r="L836" s="122">
        <v>14</v>
      </c>
    </row>
    <row r="837" spans="1:12">
      <c r="A837" s="146"/>
      <c r="B837" s="143"/>
      <c r="C837" s="227"/>
      <c r="D837" s="227"/>
      <c r="E837" s="227"/>
      <c r="F837" s="146"/>
      <c r="G837" s="145"/>
      <c r="H837" s="29"/>
      <c r="I837" s="146"/>
      <c r="J837" s="145"/>
      <c r="K837" s="144"/>
      <c r="L837" s="50"/>
    </row>
    <row r="838" spans="1:12">
      <c r="A838" s="29" t="s">
        <v>7</v>
      </c>
      <c r="B838" s="31"/>
      <c r="C838" s="227"/>
      <c r="D838" s="227"/>
      <c r="E838" s="31"/>
      <c r="F838" s="32"/>
      <c r="G838" s="33"/>
      <c r="H838" s="34"/>
      <c r="I838" s="32"/>
      <c r="J838" s="33"/>
      <c r="K838" s="34"/>
      <c r="L838" s="20"/>
    </row>
    <row r="840" spans="1:12">
      <c r="A840" s="572" t="s">
        <v>1092</v>
      </c>
      <c r="B840" s="572"/>
      <c r="C840" s="572"/>
      <c r="D840" s="572"/>
      <c r="E840" s="572"/>
      <c r="F840" s="572"/>
      <c r="G840" s="572"/>
      <c r="H840" s="572"/>
      <c r="I840" s="572"/>
      <c r="J840" s="572"/>
      <c r="K840" s="572"/>
      <c r="L840" s="572"/>
    </row>
    <row r="841" spans="1:12">
      <c r="A841" s="25"/>
      <c r="B841" s="26"/>
      <c r="C841" s="26"/>
      <c r="D841" s="26"/>
      <c r="E841" s="26"/>
      <c r="F841" s="23"/>
      <c r="G841" s="24"/>
      <c r="H841" s="24"/>
      <c r="I841" s="23"/>
      <c r="J841" s="24"/>
      <c r="K841" s="24"/>
      <c r="L841" s="22"/>
    </row>
    <row r="842" spans="1:12">
      <c r="A842" s="573" t="s">
        <v>246</v>
      </c>
      <c r="B842" s="573"/>
      <c r="C842" s="573" t="s">
        <v>251</v>
      </c>
      <c r="D842" s="573" t="s">
        <v>252</v>
      </c>
      <c r="E842" s="573" t="s">
        <v>247</v>
      </c>
      <c r="F842" s="571" t="s">
        <v>253</v>
      </c>
      <c r="G842" s="571"/>
      <c r="H842" s="575"/>
      <c r="I842" s="570" t="s">
        <v>248</v>
      </c>
      <c r="J842" s="571"/>
      <c r="K842" s="571"/>
      <c r="L842" s="571"/>
    </row>
    <row r="843" spans="1:12">
      <c r="A843" s="574"/>
      <c r="B843" s="574"/>
      <c r="C843" s="574"/>
      <c r="D843" s="574"/>
      <c r="E843" s="574"/>
      <c r="F843" s="437" t="s">
        <v>8</v>
      </c>
      <c r="G843" s="48" t="s">
        <v>5</v>
      </c>
      <c r="H843" s="437" t="s">
        <v>4</v>
      </c>
      <c r="I843" s="436" t="s">
        <v>8</v>
      </c>
      <c r="J843" s="48" t="s">
        <v>5</v>
      </c>
      <c r="K843" s="48" t="s">
        <v>4</v>
      </c>
      <c r="L843" s="437" t="s">
        <v>6</v>
      </c>
    </row>
    <row r="844" spans="1:12">
      <c r="A844" s="122">
        <v>1</v>
      </c>
      <c r="B844" s="123" t="s">
        <v>1008</v>
      </c>
      <c r="C844" s="124" t="s">
        <v>37</v>
      </c>
      <c r="D844" s="124" t="s">
        <v>1009</v>
      </c>
      <c r="E844" s="124" t="s">
        <v>139</v>
      </c>
      <c r="F844" s="122">
        <v>186</v>
      </c>
      <c r="G844" s="125">
        <v>452010.06000000198</v>
      </c>
      <c r="H844" s="126">
        <v>78454</v>
      </c>
      <c r="I844" s="127">
        <v>225</v>
      </c>
      <c r="J844" s="125">
        <v>1155163.6199999901</v>
      </c>
      <c r="K844" s="126">
        <v>196299</v>
      </c>
      <c r="L844" s="122">
        <v>14</v>
      </c>
    </row>
    <row r="845" spans="1:12" ht="24">
      <c r="A845" s="122">
        <v>2</v>
      </c>
      <c r="B845" s="123" t="s">
        <v>983</v>
      </c>
      <c r="C845" s="124" t="s">
        <v>33</v>
      </c>
      <c r="D845" s="124" t="s">
        <v>997</v>
      </c>
      <c r="E845" s="124" t="s">
        <v>139</v>
      </c>
      <c r="F845" s="122">
        <v>108</v>
      </c>
      <c r="G845" s="125">
        <v>322364.14</v>
      </c>
      <c r="H845" s="126">
        <v>63407</v>
      </c>
      <c r="I845" s="127">
        <v>191</v>
      </c>
      <c r="J845" s="125">
        <v>1363025.72</v>
      </c>
      <c r="K845" s="126">
        <v>267076</v>
      </c>
      <c r="L845" s="122">
        <v>21</v>
      </c>
    </row>
    <row r="846" spans="1:12">
      <c r="A846" s="122">
        <v>3</v>
      </c>
      <c r="B846" s="123" t="s">
        <v>1037</v>
      </c>
      <c r="C846" s="124" t="s">
        <v>30</v>
      </c>
      <c r="D846" s="124" t="s">
        <v>1049</v>
      </c>
      <c r="E846" s="124" t="s">
        <v>1050</v>
      </c>
      <c r="F846" s="122">
        <v>69</v>
      </c>
      <c r="G846" s="125">
        <v>236561.35</v>
      </c>
      <c r="H846" s="126">
        <v>55743</v>
      </c>
      <c r="I846" s="127">
        <v>69</v>
      </c>
      <c r="J846" s="125">
        <v>236561.35</v>
      </c>
      <c r="K846" s="128">
        <v>55743</v>
      </c>
      <c r="L846" s="122">
        <v>7</v>
      </c>
    </row>
    <row r="847" spans="1:12">
      <c r="A847" s="122">
        <v>4</v>
      </c>
      <c r="B847" s="123" t="s">
        <v>929</v>
      </c>
      <c r="C847" s="124" t="s">
        <v>37</v>
      </c>
      <c r="D847" s="124" t="s">
        <v>941</v>
      </c>
      <c r="E847" s="124" t="s">
        <v>142</v>
      </c>
      <c r="F847" s="122">
        <v>124</v>
      </c>
      <c r="G847" s="125">
        <v>208600.4</v>
      </c>
      <c r="H847" s="126">
        <v>38254</v>
      </c>
      <c r="I847" s="127">
        <v>264</v>
      </c>
      <c r="J847" s="125">
        <v>1652302.9799999599</v>
      </c>
      <c r="K847" s="128">
        <v>301584</v>
      </c>
      <c r="L847" s="122">
        <v>28</v>
      </c>
    </row>
    <row r="848" spans="1:12">
      <c r="A848" s="122">
        <v>5</v>
      </c>
      <c r="B848" s="123" t="s">
        <v>1038</v>
      </c>
      <c r="C848" s="124" t="s">
        <v>33</v>
      </c>
      <c r="D848" s="124" t="s">
        <v>1051</v>
      </c>
      <c r="E848" s="124" t="s">
        <v>139</v>
      </c>
      <c r="F848" s="122">
        <v>80</v>
      </c>
      <c r="G848" s="125">
        <v>134380.13</v>
      </c>
      <c r="H848" s="126">
        <v>24312</v>
      </c>
      <c r="I848" s="127">
        <v>80</v>
      </c>
      <c r="J848" s="125">
        <v>134380.13</v>
      </c>
      <c r="K848" s="128">
        <v>24312</v>
      </c>
      <c r="L848" s="122">
        <v>7</v>
      </c>
    </row>
    <row r="849" spans="1:12">
      <c r="A849" s="122">
        <v>6</v>
      </c>
      <c r="B849" s="129" t="s">
        <v>1039</v>
      </c>
      <c r="C849" s="124" t="s">
        <v>37</v>
      </c>
      <c r="D849" s="66" t="s">
        <v>1052</v>
      </c>
      <c r="E849" s="66" t="s">
        <v>139</v>
      </c>
      <c r="F849" s="122">
        <v>100</v>
      </c>
      <c r="G849" s="125">
        <v>97870.959999999701</v>
      </c>
      <c r="H849" s="126">
        <v>19066</v>
      </c>
      <c r="I849" s="127">
        <v>100</v>
      </c>
      <c r="J849" s="130">
        <v>97870.959999999701</v>
      </c>
      <c r="K849" s="131">
        <v>19066</v>
      </c>
      <c r="L849" s="122">
        <v>7</v>
      </c>
    </row>
    <row r="850" spans="1:12">
      <c r="A850" s="122">
        <v>7</v>
      </c>
      <c r="B850" s="123" t="s">
        <v>1053</v>
      </c>
      <c r="C850" s="124" t="s">
        <v>37</v>
      </c>
      <c r="D850" s="124" t="s">
        <v>1054</v>
      </c>
      <c r="E850" s="124" t="s">
        <v>139</v>
      </c>
      <c r="F850" s="122">
        <v>97</v>
      </c>
      <c r="G850" s="125">
        <v>95512.11</v>
      </c>
      <c r="H850" s="126">
        <v>16143</v>
      </c>
      <c r="I850" s="127">
        <v>97</v>
      </c>
      <c r="J850" s="125">
        <v>95512.109999999899</v>
      </c>
      <c r="K850" s="128">
        <v>16143</v>
      </c>
      <c r="L850" s="122">
        <v>1</v>
      </c>
    </row>
    <row r="851" spans="1:12">
      <c r="A851" s="122">
        <v>8</v>
      </c>
      <c r="B851" s="123" t="s">
        <v>826</v>
      </c>
      <c r="C851" s="124" t="s">
        <v>37</v>
      </c>
      <c r="D851" s="124" t="s">
        <v>52</v>
      </c>
      <c r="E851" s="124" t="s">
        <v>139</v>
      </c>
      <c r="F851" s="122">
        <v>87</v>
      </c>
      <c r="G851" s="125">
        <v>79613.63</v>
      </c>
      <c r="H851" s="126">
        <v>15411</v>
      </c>
      <c r="I851" s="127">
        <v>359</v>
      </c>
      <c r="J851" s="125">
        <v>3093662.7200001199</v>
      </c>
      <c r="K851" s="128">
        <v>586498</v>
      </c>
      <c r="L851" s="122">
        <v>49</v>
      </c>
    </row>
    <row r="852" spans="1:12">
      <c r="A852" s="122">
        <v>9</v>
      </c>
      <c r="B852" s="123" t="s">
        <v>1012</v>
      </c>
      <c r="C852" s="124" t="s">
        <v>37</v>
      </c>
      <c r="D852" s="124" t="s">
        <v>1027</v>
      </c>
      <c r="E852" s="124" t="s">
        <v>143</v>
      </c>
      <c r="F852" s="122">
        <v>67</v>
      </c>
      <c r="G852" s="125">
        <v>51842.77</v>
      </c>
      <c r="H852" s="126">
        <v>9512</v>
      </c>
      <c r="I852" s="127">
        <v>92</v>
      </c>
      <c r="J852" s="125">
        <v>127995.95</v>
      </c>
      <c r="K852" s="128">
        <v>23445</v>
      </c>
      <c r="L852" s="122">
        <v>14</v>
      </c>
    </row>
    <row r="853" spans="1:12">
      <c r="A853" s="122">
        <v>10</v>
      </c>
      <c r="B853" s="123" t="s">
        <v>888</v>
      </c>
      <c r="C853" s="124" t="s">
        <v>37</v>
      </c>
      <c r="D853" s="124" t="s">
        <v>905</v>
      </c>
      <c r="E853" s="124" t="s">
        <v>139</v>
      </c>
      <c r="F853" s="122">
        <v>56</v>
      </c>
      <c r="G853" s="125">
        <v>50397.210000000101</v>
      </c>
      <c r="H853" s="126">
        <v>9334</v>
      </c>
      <c r="I853" s="127">
        <v>258</v>
      </c>
      <c r="J853" s="125">
        <v>876739.04999999504</v>
      </c>
      <c r="K853" s="128">
        <v>158238</v>
      </c>
      <c r="L853" s="122">
        <v>35</v>
      </c>
    </row>
    <row r="854" spans="1:12">
      <c r="A854" s="122">
        <v>11</v>
      </c>
      <c r="B854" s="129" t="s">
        <v>930</v>
      </c>
      <c r="C854" s="66" t="s">
        <v>33</v>
      </c>
      <c r="D854" s="129" t="s">
        <v>942</v>
      </c>
      <c r="E854" s="129" t="s">
        <v>139</v>
      </c>
      <c r="F854" s="132">
        <v>41</v>
      </c>
      <c r="G854" s="133">
        <v>30817.42</v>
      </c>
      <c r="H854" s="134">
        <v>5683</v>
      </c>
      <c r="I854" s="135">
        <v>191</v>
      </c>
      <c r="J854" s="136">
        <v>448101.21000000299</v>
      </c>
      <c r="K854" s="137">
        <v>80832</v>
      </c>
      <c r="L854" s="132">
        <v>28</v>
      </c>
    </row>
    <row r="855" spans="1:12">
      <c r="A855" s="122">
        <v>12</v>
      </c>
      <c r="B855" s="129" t="s">
        <v>1040</v>
      </c>
      <c r="C855" s="66" t="s">
        <v>37</v>
      </c>
      <c r="D855" s="129" t="s">
        <v>1055</v>
      </c>
      <c r="E855" s="129" t="s">
        <v>139</v>
      </c>
      <c r="F855" s="132">
        <v>32</v>
      </c>
      <c r="G855" s="133">
        <v>24006.1</v>
      </c>
      <c r="H855" s="134">
        <v>4564</v>
      </c>
      <c r="I855" s="135">
        <v>32</v>
      </c>
      <c r="J855" s="136">
        <v>24006.1</v>
      </c>
      <c r="K855" s="137">
        <v>4564</v>
      </c>
      <c r="L855" s="132">
        <v>7</v>
      </c>
    </row>
    <row r="856" spans="1:12">
      <c r="A856" s="122">
        <v>13</v>
      </c>
      <c r="B856" s="123" t="s">
        <v>1041</v>
      </c>
      <c r="C856" s="124" t="s">
        <v>131</v>
      </c>
      <c r="D856" s="124" t="s">
        <v>1056</v>
      </c>
      <c r="E856" s="124" t="s">
        <v>143</v>
      </c>
      <c r="F856" s="122">
        <v>32</v>
      </c>
      <c r="G856" s="125">
        <v>19092.36</v>
      </c>
      <c r="H856" s="126">
        <v>3512</v>
      </c>
      <c r="I856" s="127">
        <v>32</v>
      </c>
      <c r="J856" s="125">
        <v>19092.36</v>
      </c>
      <c r="K856" s="128">
        <v>3512</v>
      </c>
      <c r="L856" s="122">
        <v>7</v>
      </c>
    </row>
    <row r="857" spans="1:12">
      <c r="A857" s="122">
        <v>14</v>
      </c>
      <c r="B857" s="123" t="s">
        <v>1042</v>
      </c>
      <c r="C857" s="124" t="s">
        <v>30</v>
      </c>
      <c r="D857" s="124" t="s">
        <v>1057</v>
      </c>
      <c r="E857" s="124" t="s">
        <v>139</v>
      </c>
      <c r="F857" s="122">
        <v>32</v>
      </c>
      <c r="G857" s="125">
        <v>15027.76</v>
      </c>
      <c r="H857" s="126">
        <v>2841</v>
      </c>
      <c r="I857" s="127">
        <v>32</v>
      </c>
      <c r="J857" s="125">
        <v>15027.76</v>
      </c>
      <c r="K857" s="128">
        <v>2841</v>
      </c>
      <c r="L857" s="122">
        <v>7</v>
      </c>
    </row>
    <row r="858" spans="1:12">
      <c r="A858" s="122">
        <v>15</v>
      </c>
      <c r="B858" s="123" t="s">
        <v>1013</v>
      </c>
      <c r="C858" s="124" t="s">
        <v>268</v>
      </c>
      <c r="D858" s="124" t="s">
        <v>1028</v>
      </c>
      <c r="E858" s="124" t="s">
        <v>139</v>
      </c>
      <c r="F858" s="122">
        <v>58</v>
      </c>
      <c r="G858" s="125">
        <v>11710.6</v>
      </c>
      <c r="H858" s="126">
        <v>2280</v>
      </c>
      <c r="I858" s="127">
        <v>88</v>
      </c>
      <c r="J858" s="125">
        <v>44364.119999999901</v>
      </c>
      <c r="K858" s="128">
        <v>8526</v>
      </c>
      <c r="L858" s="122">
        <v>14</v>
      </c>
    </row>
    <row r="859" spans="1:12">
      <c r="A859" s="122">
        <v>16</v>
      </c>
      <c r="B859" s="123" t="s">
        <v>1014</v>
      </c>
      <c r="C859" s="124" t="s">
        <v>131</v>
      </c>
      <c r="D859" s="124" t="s">
        <v>1029</v>
      </c>
      <c r="E859" s="124" t="s">
        <v>142</v>
      </c>
      <c r="F859" s="122">
        <v>33</v>
      </c>
      <c r="G859" s="125">
        <v>10375.66</v>
      </c>
      <c r="H859" s="126">
        <v>2090</v>
      </c>
      <c r="I859" s="127">
        <v>53</v>
      </c>
      <c r="J859" s="125">
        <v>30163.0800000001</v>
      </c>
      <c r="K859" s="128">
        <v>5981</v>
      </c>
      <c r="L859" s="122">
        <v>14</v>
      </c>
    </row>
    <row r="860" spans="1:12">
      <c r="A860" s="122">
        <v>17</v>
      </c>
      <c r="B860" s="123" t="s">
        <v>1043</v>
      </c>
      <c r="C860" s="124" t="s">
        <v>271</v>
      </c>
      <c r="D860" s="124" t="s">
        <v>1058</v>
      </c>
      <c r="E860" s="124" t="s">
        <v>139</v>
      </c>
      <c r="F860" s="122">
        <v>26</v>
      </c>
      <c r="G860" s="125">
        <v>8911.70999999999</v>
      </c>
      <c r="H860" s="126">
        <v>1648</v>
      </c>
      <c r="I860" s="127">
        <v>26</v>
      </c>
      <c r="J860" s="125">
        <v>8911.70999999999</v>
      </c>
      <c r="K860" s="128">
        <v>1648</v>
      </c>
      <c r="L860" s="122">
        <v>7</v>
      </c>
    </row>
    <row r="861" spans="1:12">
      <c r="A861" s="122">
        <v>18</v>
      </c>
      <c r="B861" s="123" t="s">
        <v>1015</v>
      </c>
      <c r="C861" s="124" t="s">
        <v>37</v>
      </c>
      <c r="D861" s="124" t="s">
        <v>1030</v>
      </c>
      <c r="E861" s="124" t="s">
        <v>1031</v>
      </c>
      <c r="F861" s="122">
        <v>11</v>
      </c>
      <c r="G861" s="125">
        <v>7841.34</v>
      </c>
      <c r="H861" s="126">
        <v>1429</v>
      </c>
      <c r="I861" s="127">
        <v>15</v>
      </c>
      <c r="J861" s="125">
        <v>20677.830000000002</v>
      </c>
      <c r="K861" s="128">
        <v>3793</v>
      </c>
      <c r="L861" s="122">
        <v>14</v>
      </c>
    </row>
    <row r="862" spans="1:12">
      <c r="A862" s="122">
        <v>19</v>
      </c>
      <c r="B862" s="123" t="s">
        <v>1059</v>
      </c>
      <c r="C862" s="124" t="s">
        <v>37</v>
      </c>
      <c r="D862" s="124" t="s">
        <v>1060</v>
      </c>
      <c r="E862" s="124" t="s">
        <v>765</v>
      </c>
      <c r="F862" s="122">
        <v>26</v>
      </c>
      <c r="G862" s="125">
        <v>7592.82</v>
      </c>
      <c r="H862" s="126">
        <v>1361</v>
      </c>
      <c r="I862" s="127">
        <v>26</v>
      </c>
      <c r="J862" s="125">
        <v>7592.82</v>
      </c>
      <c r="K862" s="128">
        <v>1361</v>
      </c>
      <c r="L862" s="122">
        <v>1</v>
      </c>
    </row>
    <row r="863" spans="1:12">
      <c r="A863" s="122">
        <v>20</v>
      </c>
      <c r="B863" s="123" t="s">
        <v>889</v>
      </c>
      <c r="C863" s="124" t="s">
        <v>37</v>
      </c>
      <c r="D863" s="124" t="s">
        <v>913</v>
      </c>
      <c r="E863" s="124" t="s">
        <v>914</v>
      </c>
      <c r="F863" s="122">
        <v>8</v>
      </c>
      <c r="G863" s="125">
        <v>7526.69</v>
      </c>
      <c r="H863" s="126">
        <v>1385</v>
      </c>
      <c r="I863" s="127">
        <v>88</v>
      </c>
      <c r="J863" s="125">
        <v>153468.60999999999</v>
      </c>
      <c r="K863" s="128">
        <v>28185</v>
      </c>
      <c r="L863" s="122">
        <v>35</v>
      </c>
    </row>
    <row r="864" spans="1:12">
      <c r="A864" s="146"/>
      <c r="B864" s="143"/>
      <c r="C864" s="227"/>
      <c r="D864" s="227"/>
      <c r="E864" s="227"/>
      <c r="F864" s="146"/>
      <c r="G864" s="145"/>
      <c r="H864" s="29"/>
      <c r="I864" s="146"/>
      <c r="J864" s="145"/>
      <c r="K864" s="144"/>
      <c r="L864" s="50"/>
    </row>
    <row r="865" spans="1:12">
      <c r="A865" s="29" t="s">
        <v>7</v>
      </c>
      <c r="B865" s="31"/>
      <c r="C865" s="227"/>
      <c r="D865" s="227"/>
      <c r="E865" s="31"/>
      <c r="F865" s="32"/>
      <c r="G865" s="33"/>
      <c r="H865" s="34"/>
      <c r="I865" s="32"/>
      <c r="J865" s="33"/>
      <c r="K865" s="34"/>
      <c r="L865" s="20"/>
    </row>
    <row r="867" spans="1:12">
      <c r="A867" s="572" t="s">
        <v>1093</v>
      </c>
      <c r="B867" s="572"/>
      <c r="C867" s="572"/>
      <c r="D867" s="572"/>
      <c r="E867" s="572"/>
      <c r="F867" s="572"/>
      <c r="G867" s="572"/>
      <c r="H867" s="572"/>
      <c r="I867" s="572"/>
      <c r="J867" s="572"/>
      <c r="K867" s="572"/>
      <c r="L867" s="572"/>
    </row>
    <row r="868" spans="1:12">
      <c r="A868" s="25"/>
      <c r="B868" s="26"/>
      <c r="C868" s="26"/>
      <c r="D868" s="26"/>
      <c r="E868" s="26"/>
      <c r="F868" s="23"/>
      <c r="G868" s="24"/>
      <c r="H868" s="24"/>
      <c r="I868" s="23"/>
      <c r="J868" s="24"/>
      <c r="K868" s="24"/>
      <c r="L868" s="22"/>
    </row>
    <row r="869" spans="1:12">
      <c r="A869" s="573" t="s">
        <v>246</v>
      </c>
      <c r="B869" s="573"/>
      <c r="C869" s="573" t="s">
        <v>251</v>
      </c>
      <c r="D869" s="573" t="s">
        <v>252</v>
      </c>
      <c r="E869" s="573" t="s">
        <v>247</v>
      </c>
      <c r="F869" s="571" t="s">
        <v>253</v>
      </c>
      <c r="G869" s="571"/>
      <c r="H869" s="575"/>
      <c r="I869" s="570" t="s">
        <v>248</v>
      </c>
      <c r="J869" s="571"/>
      <c r="K869" s="571"/>
      <c r="L869" s="571"/>
    </row>
    <row r="870" spans="1:12">
      <c r="A870" s="574"/>
      <c r="B870" s="574"/>
      <c r="C870" s="574"/>
      <c r="D870" s="574"/>
      <c r="E870" s="574"/>
      <c r="F870" s="442" t="s">
        <v>8</v>
      </c>
      <c r="G870" s="48" t="s">
        <v>5</v>
      </c>
      <c r="H870" s="442" t="s">
        <v>4</v>
      </c>
      <c r="I870" s="441" t="s">
        <v>8</v>
      </c>
      <c r="J870" s="48" t="s">
        <v>5</v>
      </c>
      <c r="K870" s="48" t="s">
        <v>4</v>
      </c>
      <c r="L870" s="442" t="s">
        <v>6</v>
      </c>
    </row>
    <row r="871" spans="1:12">
      <c r="A871" s="122">
        <v>1</v>
      </c>
      <c r="B871" s="123" t="s">
        <v>1053</v>
      </c>
      <c r="C871" s="124" t="s">
        <v>37</v>
      </c>
      <c r="D871" s="124" t="s">
        <v>1054</v>
      </c>
      <c r="E871" s="124" t="s">
        <v>139</v>
      </c>
      <c r="F871" s="122">
        <v>104</v>
      </c>
      <c r="G871" s="125">
        <v>332504.96000000101</v>
      </c>
      <c r="H871" s="126">
        <v>57935</v>
      </c>
      <c r="I871" s="127">
        <v>119</v>
      </c>
      <c r="J871" s="125">
        <v>431305.60000000201</v>
      </c>
      <c r="K871" s="126">
        <v>74721</v>
      </c>
      <c r="L871" s="122">
        <v>8</v>
      </c>
    </row>
    <row r="872" spans="1:12">
      <c r="A872" s="122">
        <v>2</v>
      </c>
      <c r="B872" s="123" t="s">
        <v>1008</v>
      </c>
      <c r="C872" s="124" t="s">
        <v>37</v>
      </c>
      <c r="D872" s="124" t="s">
        <v>1009</v>
      </c>
      <c r="E872" s="124" t="s">
        <v>139</v>
      </c>
      <c r="F872" s="122">
        <v>101</v>
      </c>
      <c r="G872" s="125">
        <v>244071.43</v>
      </c>
      <c r="H872" s="126">
        <v>44450</v>
      </c>
      <c r="I872" s="127">
        <v>238</v>
      </c>
      <c r="J872" s="125">
        <v>1406132.25999998</v>
      </c>
      <c r="K872" s="126">
        <v>242121</v>
      </c>
      <c r="L872" s="122">
        <v>21</v>
      </c>
    </row>
    <row r="873" spans="1:12" ht="24">
      <c r="A873" s="122">
        <v>3</v>
      </c>
      <c r="B873" s="123" t="s">
        <v>983</v>
      </c>
      <c r="C873" s="124" t="s">
        <v>33</v>
      </c>
      <c r="D873" s="124" t="s">
        <v>997</v>
      </c>
      <c r="E873" s="124" t="s">
        <v>139</v>
      </c>
      <c r="F873" s="122">
        <v>79</v>
      </c>
      <c r="G873" s="125">
        <v>226181.21</v>
      </c>
      <c r="H873" s="126">
        <v>44470</v>
      </c>
      <c r="I873" s="127">
        <v>198</v>
      </c>
      <c r="J873" s="125">
        <v>1594645.83</v>
      </c>
      <c r="K873" s="128">
        <v>312613</v>
      </c>
      <c r="L873" s="122">
        <v>28</v>
      </c>
    </row>
    <row r="874" spans="1:12">
      <c r="A874" s="122">
        <v>4</v>
      </c>
      <c r="B874" s="123" t="s">
        <v>929</v>
      </c>
      <c r="C874" s="124" t="s">
        <v>37</v>
      </c>
      <c r="D874" s="124" t="s">
        <v>941</v>
      </c>
      <c r="E874" s="124" t="s">
        <v>142</v>
      </c>
      <c r="F874" s="122">
        <v>78</v>
      </c>
      <c r="G874" s="125">
        <v>131257.94</v>
      </c>
      <c r="H874" s="126">
        <v>24062</v>
      </c>
      <c r="I874" s="127">
        <v>272</v>
      </c>
      <c r="J874" s="125">
        <v>1787202.2299999499</v>
      </c>
      <c r="K874" s="128">
        <v>326347</v>
      </c>
      <c r="L874" s="122">
        <v>35</v>
      </c>
    </row>
    <row r="875" spans="1:12">
      <c r="A875" s="122">
        <v>5</v>
      </c>
      <c r="B875" s="123" t="s">
        <v>1038</v>
      </c>
      <c r="C875" s="124" t="s">
        <v>33</v>
      </c>
      <c r="D875" s="124" t="s">
        <v>1051</v>
      </c>
      <c r="E875" s="124" t="s">
        <v>139</v>
      </c>
      <c r="F875" s="122">
        <v>44</v>
      </c>
      <c r="G875" s="125">
        <v>74107.429999999993</v>
      </c>
      <c r="H875" s="126">
        <v>13728</v>
      </c>
      <c r="I875" s="127">
        <v>83</v>
      </c>
      <c r="J875" s="125">
        <v>209823.35999999999</v>
      </c>
      <c r="K875" s="128">
        <v>38285</v>
      </c>
      <c r="L875" s="122">
        <v>14</v>
      </c>
    </row>
    <row r="876" spans="1:12">
      <c r="A876" s="122">
        <v>6</v>
      </c>
      <c r="B876" s="129" t="s">
        <v>1039</v>
      </c>
      <c r="C876" s="124" t="s">
        <v>37</v>
      </c>
      <c r="D876" s="66" t="s">
        <v>1052</v>
      </c>
      <c r="E876" s="66" t="s">
        <v>139</v>
      </c>
      <c r="F876" s="122">
        <v>64</v>
      </c>
      <c r="G876" s="125">
        <v>60543.01</v>
      </c>
      <c r="H876" s="126">
        <v>11795</v>
      </c>
      <c r="I876" s="127">
        <v>107</v>
      </c>
      <c r="J876" s="130">
        <v>160878.91</v>
      </c>
      <c r="K876" s="131">
        <v>31358</v>
      </c>
      <c r="L876" s="122">
        <v>14</v>
      </c>
    </row>
    <row r="877" spans="1:12">
      <c r="A877" s="122">
        <v>7</v>
      </c>
      <c r="B877" s="123" t="s">
        <v>1037</v>
      </c>
      <c r="C877" s="124" t="s">
        <v>30</v>
      </c>
      <c r="D877" s="124" t="s">
        <v>1049</v>
      </c>
      <c r="E877" s="124" t="s">
        <v>1050</v>
      </c>
      <c r="F877" s="122">
        <v>52</v>
      </c>
      <c r="G877" s="125">
        <v>58577.05</v>
      </c>
      <c r="H877" s="126">
        <v>14590</v>
      </c>
      <c r="I877" s="127">
        <v>76</v>
      </c>
      <c r="J877" s="125">
        <v>295743.90000000002</v>
      </c>
      <c r="K877" s="128">
        <v>71067</v>
      </c>
      <c r="L877" s="122">
        <v>14</v>
      </c>
    </row>
    <row r="878" spans="1:12">
      <c r="A878" s="122">
        <v>8</v>
      </c>
      <c r="B878" s="123" t="s">
        <v>1059</v>
      </c>
      <c r="C878" s="124" t="s">
        <v>37</v>
      </c>
      <c r="D878" s="124" t="s">
        <v>1060</v>
      </c>
      <c r="E878" s="124" t="s">
        <v>765</v>
      </c>
      <c r="F878" s="122">
        <v>31</v>
      </c>
      <c r="G878" s="125">
        <v>49220.7</v>
      </c>
      <c r="H878" s="126">
        <v>8980</v>
      </c>
      <c r="I878" s="127">
        <v>31</v>
      </c>
      <c r="J878" s="125">
        <v>57019.519999999997</v>
      </c>
      <c r="K878" s="128">
        <v>10377</v>
      </c>
      <c r="L878" s="122">
        <v>8</v>
      </c>
    </row>
    <row r="879" spans="1:12">
      <c r="A879" s="122">
        <v>9</v>
      </c>
      <c r="B879" s="123" t="s">
        <v>826</v>
      </c>
      <c r="C879" s="124" t="s">
        <v>37</v>
      </c>
      <c r="D879" s="124" t="s">
        <v>52</v>
      </c>
      <c r="E879" s="124" t="s">
        <v>139</v>
      </c>
      <c r="F879" s="122">
        <v>42</v>
      </c>
      <c r="G879" s="125">
        <v>36409.69</v>
      </c>
      <c r="H879" s="126">
        <v>7091</v>
      </c>
      <c r="I879" s="127">
        <v>362</v>
      </c>
      <c r="J879" s="125">
        <v>3131806.3100001202</v>
      </c>
      <c r="K879" s="128">
        <v>593985</v>
      </c>
      <c r="L879" s="122">
        <v>56</v>
      </c>
    </row>
    <row r="880" spans="1:12">
      <c r="A880" s="122">
        <v>10</v>
      </c>
      <c r="B880" s="123" t="s">
        <v>1062</v>
      </c>
      <c r="C880" s="124" t="s">
        <v>37</v>
      </c>
      <c r="D880" s="124" t="s">
        <v>1070</v>
      </c>
      <c r="E880" s="124" t="s">
        <v>139</v>
      </c>
      <c r="F880" s="122">
        <v>18</v>
      </c>
      <c r="G880" s="125">
        <v>31620.67</v>
      </c>
      <c r="H880" s="126">
        <v>5827</v>
      </c>
      <c r="I880" s="127">
        <v>18</v>
      </c>
      <c r="J880" s="125">
        <v>36954.5</v>
      </c>
      <c r="K880" s="128">
        <v>6804</v>
      </c>
      <c r="L880" s="122">
        <v>8</v>
      </c>
    </row>
    <row r="881" spans="1:12">
      <c r="A881" s="122">
        <v>11</v>
      </c>
      <c r="B881" s="129" t="s">
        <v>1063</v>
      </c>
      <c r="C881" s="66" t="s">
        <v>271</v>
      </c>
      <c r="D881" s="129" t="s">
        <v>1071</v>
      </c>
      <c r="E881" s="129" t="s">
        <v>149</v>
      </c>
      <c r="F881" s="132">
        <v>26</v>
      </c>
      <c r="G881" s="133">
        <v>23945.45</v>
      </c>
      <c r="H881" s="134">
        <v>4416</v>
      </c>
      <c r="I881" s="135">
        <v>26</v>
      </c>
      <c r="J881" s="136">
        <v>27677.95</v>
      </c>
      <c r="K881" s="137">
        <v>5104</v>
      </c>
      <c r="L881" s="132">
        <v>7</v>
      </c>
    </row>
    <row r="882" spans="1:12">
      <c r="A882" s="122">
        <v>12</v>
      </c>
      <c r="B882" s="129" t="s">
        <v>888</v>
      </c>
      <c r="C882" s="66" t="s">
        <v>37</v>
      </c>
      <c r="D882" s="129" t="s">
        <v>905</v>
      </c>
      <c r="E882" s="129" t="s">
        <v>139</v>
      </c>
      <c r="F882" s="132">
        <v>26</v>
      </c>
      <c r="G882" s="133">
        <v>22800.83</v>
      </c>
      <c r="H882" s="134">
        <v>4275</v>
      </c>
      <c r="I882" s="135">
        <v>258</v>
      </c>
      <c r="J882" s="136">
        <v>899560.72999999404</v>
      </c>
      <c r="K882" s="137">
        <v>162516</v>
      </c>
      <c r="L882" s="132">
        <v>42</v>
      </c>
    </row>
    <row r="883" spans="1:12">
      <c r="A883" s="122">
        <v>13</v>
      </c>
      <c r="B883" s="123" t="s">
        <v>1012</v>
      </c>
      <c r="C883" s="124" t="s">
        <v>37</v>
      </c>
      <c r="D883" s="124" t="s">
        <v>1027</v>
      </c>
      <c r="E883" s="124" t="s">
        <v>143</v>
      </c>
      <c r="F883" s="122">
        <v>33</v>
      </c>
      <c r="G883" s="125">
        <v>21836.77</v>
      </c>
      <c r="H883" s="126">
        <v>4007</v>
      </c>
      <c r="I883" s="127">
        <v>101</v>
      </c>
      <c r="J883" s="125">
        <v>150977.26999999999</v>
      </c>
      <c r="K883" s="128">
        <v>27667</v>
      </c>
      <c r="L883" s="122">
        <v>21</v>
      </c>
    </row>
    <row r="884" spans="1:12">
      <c r="A884" s="122">
        <v>14</v>
      </c>
      <c r="B884" s="123" t="s">
        <v>1064</v>
      </c>
      <c r="C884" s="124" t="s">
        <v>37</v>
      </c>
      <c r="D884" s="124" t="s">
        <v>1072</v>
      </c>
      <c r="E884" s="124" t="s">
        <v>264</v>
      </c>
      <c r="F884" s="122">
        <v>16</v>
      </c>
      <c r="G884" s="125">
        <v>20551.04</v>
      </c>
      <c r="H884" s="126">
        <v>3900</v>
      </c>
      <c r="I884" s="127">
        <v>16</v>
      </c>
      <c r="J884" s="125">
        <v>23419.93</v>
      </c>
      <c r="K884" s="128">
        <v>4441</v>
      </c>
      <c r="L884" s="122">
        <v>8</v>
      </c>
    </row>
    <row r="885" spans="1:12">
      <c r="A885" s="122">
        <v>15</v>
      </c>
      <c r="B885" s="123" t="s">
        <v>1040</v>
      </c>
      <c r="C885" s="124" t="s">
        <v>37</v>
      </c>
      <c r="D885" s="124" t="s">
        <v>1055</v>
      </c>
      <c r="E885" s="124" t="s">
        <v>139</v>
      </c>
      <c r="F885" s="122">
        <v>19</v>
      </c>
      <c r="G885" s="125">
        <v>9997.74</v>
      </c>
      <c r="H885" s="126">
        <v>1922</v>
      </c>
      <c r="I885" s="127">
        <v>34</v>
      </c>
      <c r="J885" s="125">
        <v>34078.94</v>
      </c>
      <c r="K885" s="128">
        <v>6503</v>
      </c>
      <c r="L885" s="122">
        <v>14</v>
      </c>
    </row>
    <row r="886" spans="1:12">
      <c r="A886" s="122">
        <v>16</v>
      </c>
      <c r="B886" s="123" t="s">
        <v>930</v>
      </c>
      <c r="C886" s="124" t="s">
        <v>33</v>
      </c>
      <c r="D886" s="124" t="s">
        <v>942</v>
      </c>
      <c r="E886" s="124" t="s">
        <v>139</v>
      </c>
      <c r="F886" s="122">
        <v>8</v>
      </c>
      <c r="G886" s="125">
        <v>7022.38</v>
      </c>
      <c r="H886" s="126">
        <v>1311</v>
      </c>
      <c r="I886" s="127">
        <v>191</v>
      </c>
      <c r="J886" s="125">
        <v>455396.54000000301</v>
      </c>
      <c r="K886" s="128">
        <v>82202</v>
      </c>
      <c r="L886" s="122">
        <v>35</v>
      </c>
    </row>
    <row r="887" spans="1:12">
      <c r="A887" s="122">
        <v>17</v>
      </c>
      <c r="B887" s="123" t="s">
        <v>1014</v>
      </c>
      <c r="C887" s="124" t="s">
        <v>131</v>
      </c>
      <c r="D887" s="124" t="s">
        <v>1029</v>
      </c>
      <c r="E887" s="124" t="s">
        <v>142</v>
      </c>
      <c r="F887" s="122">
        <v>18</v>
      </c>
      <c r="G887" s="125">
        <v>5815.65</v>
      </c>
      <c r="H887" s="126">
        <v>1193</v>
      </c>
      <c r="I887" s="127">
        <v>57</v>
      </c>
      <c r="J887" s="125">
        <v>36371.880000000099</v>
      </c>
      <c r="K887" s="128">
        <v>7253</v>
      </c>
      <c r="L887" s="122">
        <v>21</v>
      </c>
    </row>
    <row r="888" spans="1:12">
      <c r="A888" s="122">
        <v>18</v>
      </c>
      <c r="B888" s="123" t="s">
        <v>1041</v>
      </c>
      <c r="C888" s="124" t="s">
        <v>131</v>
      </c>
      <c r="D888" s="124" t="s">
        <v>1056</v>
      </c>
      <c r="E888" s="124" t="s">
        <v>143</v>
      </c>
      <c r="F888" s="122">
        <v>20</v>
      </c>
      <c r="G888" s="125">
        <v>5611.61</v>
      </c>
      <c r="H888" s="126">
        <v>1033</v>
      </c>
      <c r="I888" s="127">
        <v>35</v>
      </c>
      <c r="J888" s="125">
        <v>24830.17</v>
      </c>
      <c r="K888" s="128">
        <v>4571</v>
      </c>
      <c r="L888" s="122">
        <v>14</v>
      </c>
    </row>
    <row r="889" spans="1:12">
      <c r="A889" s="122">
        <v>19</v>
      </c>
      <c r="B889" s="123" t="s">
        <v>889</v>
      </c>
      <c r="C889" s="124" t="s">
        <v>37</v>
      </c>
      <c r="D889" s="124" t="s">
        <v>913</v>
      </c>
      <c r="E889" s="124" t="s">
        <v>914</v>
      </c>
      <c r="F889" s="122">
        <v>5</v>
      </c>
      <c r="G889" s="125">
        <v>5146.3999999999996</v>
      </c>
      <c r="H889" s="126">
        <v>923</v>
      </c>
      <c r="I889" s="127">
        <v>89</v>
      </c>
      <c r="J889" s="125">
        <v>158683.01</v>
      </c>
      <c r="K889" s="128">
        <v>29121</v>
      </c>
      <c r="L889" s="122">
        <v>42</v>
      </c>
    </row>
    <row r="890" spans="1:12">
      <c r="A890" s="122">
        <v>20</v>
      </c>
      <c r="B890" s="123" t="s">
        <v>1013</v>
      </c>
      <c r="C890" s="124" t="s">
        <v>268</v>
      </c>
      <c r="D890" s="124" t="s">
        <v>1028</v>
      </c>
      <c r="E890" s="124" t="s">
        <v>139</v>
      </c>
      <c r="F890" s="122">
        <v>22</v>
      </c>
      <c r="G890" s="125">
        <v>4547.97</v>
      </c>
      <c r="H890" s="126">
        <v>885</v>
      </c>
      <c r="I890" s="127">
        <v>93</v>
      </c>
      <c r="J890" s="125">
        <v>49080.9399999999</v>
      </c>
      <c r="K890" s="128">
        <v>9448</v>
      </c>
      <c r="L890" s="122">
        <v>21</v>
      </c>
    </row>
    <row r="891" spans="1:12">
      <c r="A891" s="146"/>
      <c r="B891" s="143"/>
      <c r="C891" s="227"/>
      <c r="D891" s="227"/>
      <c r="E891" s="227"/>
      <c r="F891" s="146"/>
      <c r="G891" s="145"/>
      <c r="H891" s="29"/>
      <c r="I891" s="146"/>
      <c r="J891" s="145"/>
      <c r="K891" s="144"/>
      <c r="L891" s="50"/>
    </row>
    <row r="892" spans="1:12">
      <c r="A892" s="29" t="s">
        <v>7</v>
      </c>
      <c r="B892" s="31"/>
      <c r="C892" s="227"/>
      <c r="D892" s="227"/>
      <c r="E892" s="31"/>
      <c r="F892" s="32"/>
      <c r="G892" s="33"/>
      <c r="H892" s="34"/>
      <c r="I892" s="32"/>
      <c r="J892" s="33"/>
      <c r="K892" s="34"/>
      <c r="L892" s="20"/>
    </row>
    <row r="894" spans="1:12">
      <c r="A894" s="572" t="s">
        <v>1094</v>
      </c>
      <c r="B894" s="572"/>
      <c r="C894" s="572"/>
      <c r="D894" s="572"/>
      <c r="E894" s="572"/>
      <c r="F894" s="572"/>
      <c r="G894" s="572"/>
      <c r="H894" s="572"/>
      <c r="I894" s="572"/>
      <c r="J894" s="572"/>
      <c r="K894" s="572"/>
      <c r="L894" s="572"/>
    </row>
    <row r="895" spans="1:12">
      <c r="A895" s="25"/>
      <c r="B895" s="26"/>
      <c r="C895" s="26"/>
      <c r="D895" s="26"/>
      <c r="E895" s="26"/>
      <c r="F895" s="23"/>
      <c r="G895" s="24"/>
      <c r="H895" s="24"/>
      <c r="I895" s="23"/>
      <c r="J895" s="24"/>
      <c r="K895" s="24"/>
      <c r="L895" s="22"/>
    </row>
    <row r="896" spans="1:12">
      <c r="A896" s="573" t="s">
        <v>246</v>
      </c>
      <c r="B896" s="573"/>
      <c r="C896" s="573" t="s">
        <v>251</v>
      </c>
      <c r="D896" s="573" t="s">
        <v>252</v>
      </c>
      <c r="E896" s="573" t="s">
        <v>247</v>
      </c>
      <c r="F896" s="571" t="s">
        <v>253</v>
      </c>
      <c r="G896" s="571"/>
      <c r="H896" s="575"/>
      <c r="I896" s="570" t="s">
        <v>248</v>
      </c>
      <c r="J896" s="571"/>
      <c r="K896" s="571"/>
      <c r="L896" s="571"/>
    </row>
    <row r="897" spans="1:12">
      <c r="A897" s="574"/>
      <c r="B897" s="574"/>
      <c r="C897" s="574"/>
      <c r="D897" s="574"/>
      <c r="E897" s="574"/>
      <c r="F897" s="447" t="s">
        <v>8</v>
      </c>
      <c r="G897" s="48" t="s">
        <v>5</v>
      </c>
      <c r="H897" s="447" t="s">
        <v>4</v>
      </c>
      <c r="I897" s="446" t="s">
        <v>8</v>
      </c>
      <c r="J897" s="48" t="s">
        <v>5</v>
      </c>
      <c r="K897" s="48" t="s">
        <v>4</v>
      </c>
      <c r="L897" s="447" t="s">
        <v>6</v>
      </c>
    </row>
    <row r="898" spans="1:12">
      <c r="A898" s="122">
        <v>1</v>
      </c>
      <c r="B898" s="123" t="s">
        <v>1074</v>
      </c>
      <c r="C898" s="124" t="s">
        <v>37</v>
      </c>
      <c r="D898" s="124" t="s">
        <v>1085</v>
      </c>
      <c r="E898" s="124" t="s">
        <v>154</v>
      </c>
      <c r="F898" s="122">
        <v>97</v>
      </c>
      <c r="G898" s="125">
        <v>568771.94000000099</v>
      </c>
      <c r="H898" s="126">
        <v>97880</v>
      </c>
      <c r="I898" s="127">
        <v>97</v>
      </c>
      <c r="J898" s="125">
        <v>568771.94000000204</v>
      </c>
      <c r="K898" s="126">
        <v>97880</v>
      </c>
      <c r="L898" s="122">
        <v>7</v>
      </c>
    </row>
    <row r="899" spans="1:12" ht="24">
      <c r="A899" s="122">
        <v>2</v>
      </c>
      <c r="B899" s="123" t="s">
        <v>983</v>
      </c>
      <c r="C899" s="124" t="s">
        <v>33</v>
      </c>
      <c r="D899" s="124" t="s">
        <v>997</v>
      </c>
      <c r="E899" s="124" t="s">
        <v>139</v>
      </c>
      <c r="F899" s="122">
        <v>72</v>
      </c>
      <c r="G899" s="125">
        <v>222690.98</v>
      </c>
      <c r="H899" s="126">
        <v>43857</v>
      </c>
      <c r="I899" s="127">
        <v>222</v>
      </c>
      <c r="J899" s="125">
        <v>1829616.19000001</v>
      </c>
      <c r="K899" s="126">
        <v>358899</v>
      </c>
      <c r="L899" s="122">
        <v>35</v>
      </c>
    </row>
    <row r="900" spans="1:12">
      <c r="A900" s="122">
        <v>3</v>
      </c>
      <c r="B900" s="123" t="s">
        <v>1053</v>
      </c>
      <c r="C900" s="124" t="s">
        <v>37</v>
      </c>
      <c r="D900" s="124" t="s">
        <v>1054</v>
      </c>
      <c r="E900" s="124" t="s">
        <v>139</v>
      </c>
      <c r="F900" s="122">
        <v>77</v>
      </c>
      <c r="G900" s="125">
        <v>180587.46</v>
      </c>
      <c r="H900" s="126">
        <v>33720</v>
      </c>
      <c r="I900" s="127">
        <v>175</v>
      </c>
      <c r="J900" s="125">
        <v>623182.40000000095</v>
      </c>
      <c r="K900" s="128">
        <v>110572</v>
      </c>
      <c r="L900" s="122">
        <v>15</v>
      </c>
    </row>
    <row r="901" spans="1:12">
      <c r="A901" s="122">
        <v>4</v>
      </c>
      <c r="B901" s="123" t="s">
        <v>1008</v>
      </c>
      <c r="C901" s="124" t="s">
        <v>37</v>
      </c>
      <c r="D901" s="124" t="s">
        <v>1009</v>
      </c>
      <c r="E901" s="124" t="s">
        <v>139</v>
      </c>
      <c r="F901" s="122">
        <v>93</v>
      </c>
      <c r="G901" s="125">
        <v>174642.86</v>
      </c>
      <c r="H901" s="126">
        <v>32211</v>
      </c>
      <c r="I901" s="127">
        <v>275</v>
      </c>
      <c r="J901" s="125">
        <v>1595214.06999998</v>
      </c>
      <c r="K901" s="128">
        <v>276891</v>
      </c>
      <c r="L901" s="122">
        <v>28</v>
      </c>
    </row>
    <row r="902" spans="1:12">
      <c r="A902" s="122">
        <v>5</v>
      </c>
      <c r="B902" s="123" t="s">
        <v>1075</v>
      </c>
      <c r="C902" s="124" t="s">
        <v>33</v>
      </c>
      <c r="D902" s="124" t="s">
        <v>1086</v>
      </c>
      <c r="E902" s="124" t="s">
        <v>139</v>
      </c>
      <c r="F902" s="122">
        <v>36</v>
      </c>
      <c r="G902" s="125">
        <v>99238.47</v>
      </c>
      <c r="H902" s="126">
        <v>18226</v>
      </c>
      <c r="I902" s="127">
        <v>36</v>
      </c>
      <c r="J902" s="125">
        <v>99238.469999999899</v>
      </c>
      <c r="K902" s="128">
        <v>18226</v>
      </c>
      <c r="L902" s="122">
        <v>7</v>
      </c>
    </row>
    <row r="903" spans="1:12" ht="24">
      <c r="A903" s="122">
        <v>6</v>
      </c>
      <c r="B903" s="129" t="s">
        <v>1077</v>
      </c>
      <c r="C903" s="124" t="s">
        <v>37</v>
      </c>
      <c r="D903" s="66" t="s">
        <v>1087</v>
      </c>
      <c r="E903" s="66" t="s">
        <v>1088</v>
      </c>
      <c r="F903" s="122">
        <v>61</v>
      </c>
      <c r="G903" s="125">
        <v>90820.34</v>
      </c>
      <c r="H903" s="126">
        <v>18270</v>
      </c>
      <c r="I903" s="127">
        <v>61</v>
      </c>
      <c r="J903" s="130">
        <v>90820.34</v>
      </c>
      <c r="K903" s="131">
        <v>18270</v>
      </c>
      <c r="L903" s="122">
        <v>7</v>
      </c>
    </row>
    <row r="904" spans="1:12">
      <c r="A904" s="122">
        <v>7</v>
      </c>
      <c r="B904" s="123" t="s">
        <v>929</v>
      </c>
      <c r="C904" s="124" t="s">
        <v>37</v>
      </c>
      <c r="D904" s="124" t="s">
        <v>941</v>
      </c>
      <c r="E904" s="124" t="s">
        <v>142</v>
      </c>
      <c r="F904" s="122">
        <v>53</v>
      </c>
      <c r="G904" s="125">
        <v>86355.37</v>
      </c>
      <c r="H904" s="126">
        <v>15830</v>
      </c>
      <c r="I904" s="127">
        <v>292</v>
      </c>
      <c r="J904" s="125">
        <v>1880682.4499999499</v>
      </c>
      <c r="K904" s="128">
        <v>343395</v>
      </c>
      <c r="L904" s="122">
        <v>42</v>
      </c>
    </row>
    <row r="905" spans="1:12">
      <c r="A905" s="122">
        <v>8</v>
      </c>
      <c r="B905" s="123" t="s">
        <v>1076</v>
      </c>
      <c r="C905" s="124" t="s">
        <v>30</v>
      </c>
      <c r="D905" s="124" t="s">
        <v>1089</v>
      </c>
      <c r="E905" s="124" t="s">
        <v>143</v>
      </c>
      <c r="F905" s="122">
        <v>31</v>
      </c>
      <c r="G905" s="125">
        <v>73760.88</v>
      </c>
      <c r="H905" s="126">
        <v>13732</v>
      </c>
      <c r="I905" s="127">
        <v>31</v>
      </c>
      <c r="J905" s="125">
        <v>73760.88</v>
      </c>
      <c r="K905" s="128">
        <v>13732</v>
      </c>
      <c r="L905" s="122">
        <v>7</v>
      </c>
    </row>
    <row r="906" spans="1:12">
      <c r="A906" s="122">
        <v>9</v>
      </c>
      <c r="B906" s="123" t="s">
        <v>1039</v>
      </c>
      <c r="C906" s="124" t="s">
        <v>37</v>
      </c>
      <c r="D906" s="124" t="s">
        <v>1052</v>
      </c>
      <c r="E906" s="124" t="s">
        <v>139</v>
      </c>
      <c r="F906" s="122">
        <v>41</v>
      </c>
      <c r="G906" s="125">
        <v>32856.1</v>
      </c>
      <c r="H906" s="126">
        <v>6428</v>
      </c>
      <c r="I906" s="127">
        <v>126</v>
      </c>
      <c r="J906" s="125">
        <v>196763.00999999899</v>
      </c>
      <c r="K906" s="128">
        <v>38374</v>
      </c>
      <c r="L906" s="122">
        <v>21</v>
      </c>
    </row>
    <row r="907" spans="1:12">
      <c r="A907" s="122">
        <v>10</v>
      </c>
      <c r="B907" s="123" t="s">
        <v>1038</v>
      </c>
      <c r="C907" s="124" t="s">
        <v>33</v>
      </c>
      <c r="D907" s="124" t="s">
        <v>1051</v>
      </c>
      <c r="E907" s="124" t="s">
        <v>139</v>
      </c>
      <c r="F907" s="122">
        <v>32</v>
      </c>
      <c r="G907" s="125">
        <v>27444.54</v>
      </c>
      <c r="H907" s="126">
        <v>5156</v>
      </c>
      <c r="I907" s="127">
        <v>102</v>
      </c>
      <c r="J907" s="125">
        <v>240704.55</v>
      </c>
      <c r="K907" s="128">
        <v>44075</v>
      </c>
      <c r="L907" s="122">
        <v>21</v>
      </c>
    </row>
    <row r="908" spans="1:12">
      <c r="A908" s="122">
        <v>11</v>
      </c>
      <c r="B908" s="129" t="s">
        <v>1079</v>
      </c>
      <c r="C908" s="66" t="s">
        <v>131</v>
      </c>
      <c r="D908" s="129" t="s">
        <v>1090</v>
      </c>
      <c r="E908" s="129" t="s">
        <v>154</v>
      </c>
      <c r="F908" s="132">
        <v>37</v>
      </c>
      <c r="G908" s="133">
        <v>22584</v>
      </c>
      <c r="H908" s="134">
        <v>4196</v>
      </c>
      <c r="I908" s="135">
        <v>37</v>
      </c>
      <c r="J908" s="136">
        <v>22584</v>
      </c>
      <c r="K908" s="137">
        <v>4196</v>
      </c>
      <c r="L908" s="132">
        <v>7</v>
      </c>
    </row>
    <row r="909" spans="1:12">
      <c r="A909" s="122">
        <v>12</v>
      </c>
      <c r="B909" s="129" t="s">
        <v>826</v>
      </c>
      <c r="C909" s="66" t="s">
        <v>37</v>
      </c>
      <c r="D909" s="129" t="s">
        <v>52</v>
      </c>
      <c r="E909" s="129" t="s">
        <v>139</v>
      </c>
      <c r="F909" s="132">
        <v>29</v>
      </c>
      <c r="G909" s="133">
        <v>22494.98</v>
      </c>
      <c r="H909" s="134">
        <v>4421</v>
      </c>
      <c r="I909" s="135">
        <v>370</v>
      </c>
      <c r="J909" s="136">
        <v>3159323.7700001299</v>
      </c>
      <c r="K909" s="137">
        <v>599730</v>
      </c>
      <c r="L909" s="132">
        <v>63</v>
      </c>
    </row>
    <row r="910" spans="1:12">
      <c r="A910" s="122">
        <v>13</v>
      </c>
      <c r="B910" s="123" t="s">
        <v>1037</v>
      </c>
      <c r="C910" s="124" t="s">
        <v>30</v>
      </c>
      <c r="D910" s="124" t="s">
        <v>1049</v>
      </c>
      <c r="E910" s="124" t="s">
        <v>1050</v>
      </c>
      <c r="F910" s="122">
        <v>18</v>
      </c>
      <c r="G910" s="125">
        <v>19029.87</v>
      </c>
      <c r="H910" s="126">
        <v>4212</v>
      </c>
      <c r="I910" s="127">
        <v>89</v>
      </c>
      <c r="J910" s="125">
        <v>320192.82</v>
      </c>
      <c r="K910" s="128">
        <v>77185</v>
      </c>
      <c r="L910" s="122">
        <v>21</v>
      </c>
    </row>
    <row r="911" spans="1:12">
      <c r="A911" s="122">
        <v>14</v>
      </c>
      <c r="B911" s="123" t="s">
        <v>1059</v>
      </c>
      <c r="C911" s="124" t="s">
        <v>37</v>
      </c>
      <c r="D911" s="124" t="s">
        <v>1060</v>
      </c>
      <c r="E911" s="124" t="s">
        <v>765</v>
      </c>
      <c r="F911" s="122">
        <v>28</v>
      </c>
      <c r="G911" s="125">
        <v>17501.71</v>
      </c>
      <c r="H911" s="126">
        <v>3258</v>
      </c>
      <c r="I911" s="127">
        <v>52</v>
      </c>
      <c r="J911" s="125">
        <v>75967.079999999798</v>
      </c>
      <c r="K911" s="128">
        <v>13889</v>
      </c>
      <c r="L911" s="122">
        <v>15</v>
      </c>
    </row>
    <row r="912" spans="1:12">
      <c r="A912" s="122">
        <v>15</v>
      </c>
      <c r="B912" s="123" t="s">
        <v>1062</v>
      </c>
      <c r="C912" s="124" t="s">
        <v>37</v>
      </c>
      <c r="D912" s="124" t="s">
        <v>1070</v>
      </c>
      <c r="E912" s="124" t="s">
        <v>139</v>
      </c>
      <c r="F912" s="122">
        <v>18</v>
      </c>
      <c r="G912" s="125">
        <v>12568.44</v>
      </c>
      <c r="H912" s="126">
        <v>2362</v>
      </c>
      <c r="I912" s="127">
        <v>33</v>
      </c>
      <c r="J912" s="125">
        <v>50985.339999999902</v>
      </c>
      <c r="K912" s="128">
        <v>9422</v>
      </c>
      <c r="L912" s="122">
        <v>15</v>
      </c>
    </row>
    <row r="913" spans="1:12">
      <c r="A913" s="122">
        <v>16</v>
      </c>
      <c r="B913" s="123" t="s">
        <v>1012</v>
      </c>
      <c r="C913" s="124" t="s">
        <v>37</v>
      </c>
      <c r="D913" s="124" t="s">
        <v>1027</v>
      </c>
      <c r="E913" s="124" t="s">
        <v>143</v>
      </c>
      <c r="F913" s="122">
        <v>10</v>
      </c>
      <c r="G913" s="125">
        <v>9230.51</v>
      </c>
      <c r="H913" s="126">
        <v>1693</v>
      </c>
      <c r="I913" s="127">
        <v>107</v>
      </c>
      <c r="J913" s="125">
        <v>161824.73000000001</v>
      </c>
      <c r="K913" s="128">
        <v>29641</v>
      </c>
      <c r="L913" s="122">
        <v>28</v>
      </c>
    </row>
    <row r="914" spans="1:12">
      <c r="A914" s="122">
        <v>17</v>
      </c>
      <c r="B914" s="123" t="s">
        <v>888</v>
      </c>
      <c r="C914" s="124" t="s">
        <v>37</v>
      </c>
      <c r="D914" s="124" t="s">
        <v>905</v>
      </c>
      <c r="E914" s="124" t="s">
        <v>139</v>
      </c>
      <c r="F914" s="122">
        <v>7</v>
      </c>
      <c r="G914" s="125">
        <v>7564.6</v>
      </c>
      <c r="H914" s="126">
        <v>1490</v>
      </c>
      <c r="I914" s="127">
        <v>260</v>
      </c>
      <c r="J914" s="125">
        <v>908247.379999995</v>
      </c>
      <c r="K914" s="128">
        <v>164212</v>
      </c>
      <c r="L914" s="122">
        <v>49</v>
      </c>
    </row>
    <row r="915" spans="1:12">
      <c r="A915" s="122">
        <v>18</v>
      </c>
      <c r="B915" s="123" t="s">
        <v>1063</v>
      </c>
      <c r="C915" s="124" t="s">
        <v>271</v>
      </c>
      <c r="D915" s="124" t="s">
        <v>1071</v>
      </c>
      <c r="E915" s="124" t="s">
        <v>149</v>
      </c>
      <c r="F915" s="122">
        <v>24</v>
      </c>
      <c r="G915" s="125">
        <v>7442.7</v>
      </c>
      <c r="H915" s="126">
        <v>1376</v>
      </c>
      <c r="I915" s="127">
        <v>45</v>
      </c>
      <c r="J915" s="125">
        <v>36376.89</v>
      </c>
      <c r="K915" s="128">
        <v>6736</v>
      </c>
      <c r="L915" s="122">
        <v>14</v>
      </c>
    </row>
    <row r="916" spans="1:12">
      <c r="A916" s="122">
        <v>19</v>
      </c>
      <c r="B916" s="123" t="s">
        <v>1064</v>
      </c>
      <c r="C916" s="124" t="s">
        <v>37</v>
      </c>
      <c r="D916" s="124" t="s">
        <v>1072</v>
      </c>
      <c r="E916" s="124" t="s">
        <v>264</v>
      </c>
      <c r="F916" s="122">
        <v>16</v>
      </c>
      <c r="G916" s="125">
        <v>6904.94</v>
      </c>
      <c r="H916" s="126">
        <v>1293</v>
      </c>
      <c r="I916" s="127">
        <v>31</v>
      </c>
      <c r="J916" s="125">
        <v>30324.870000000101</v>
      </c>
      <c r="K916" s="128">
        <v>5734</v>
      </c>
      <c r="L916" s="122">
        <v>15</v>
      </c>
    </row>
    <row r="917" spans="1:12">
      <c r="A917" s="122">
        <v>20</v>
      </c>
      <c r="B917" s="123" t="s">
        <v>930</v>
      </c>
      <c r="C917" s="124" t="s">
        <v>33</v>
      </c>
      <c r="D917" s="124" t="s">
        <v>942</v>
      </c>
      <c r="E917" s="124" t="s">
        <v>139</v>
      </c>
      <c r="F917" s="122">
        <v>6</v>
      </c>
      <c r="G917" s="125">
        <v>5324.44</v>
      </c>
      <c r="H917" s="126">
        <v>984</v>
      </c>
      <c r="I917" s="127">
        <v>194</v>
      </c>
      <c r="J917" s="125">
        <v>461282.48000000301</v>
      </c>
      <c r="K917" s="128">
        <v>83284</v>
      </c>
      <c r="L917" s="122">
        <v>42</v>
      </c>
    </row>
    <row r="918" spans="1:12">
      <c r="A918" s="146"/>
      <c r="B918" s="143"/>
      <c r="C918" s="227"/>
      <c r="D918" s="227"/>
      <c r="E918" s="227"/>
      <c r="F918" s="146"/>
      <c r="G918" s="145"/>
      <c r="H918" s="29"/>
      <c r="I918" s="146"/>
      <c r="J918" s="145"/>
      <c r="K918" s="144"/>
      <c r="L918" s="50"/>
    </row>
    <row r="919" spans="1:12">
      <c r="A919" s="29" t="s">
        <v>7</v>
      </c>
      <c r="B919" s="31"/>
      <c r="C919" s="227"/>
      <c r="D919" s="227"/>
      <c r="E919" s="31"/>
      <c r="F919" s="32"/>
      <c r="G919" s="33"/>
      <c r="H919" s="34"/>
      <c r="I919" s="32"/>
      <c r="J919" s="33"/>
      <c r="K919" s="34"/>
      <c r="L919" s="20"/>
    </row>
    <row r="921" spans="1:12">
      <c r="A921" s="572" t="s">
        <v>1168</v>
      </c>
      <c r="B921" s="572"/>
      <c r="C921" s="572"/>
      <c r="D921" s="572"/>
      <c r="E921" s="572"/>
      <c r="F921" s="572"/>
      <c r="G921" s="572"/>
      <c r="H921" s="572"/>
      <c r="I921" s="572"/>
      <c r="J921" s="572"/>
      <c r="K921" s="572"/>
      <c r="L921" s="572"/>
    </row>
    <row r="922" spans="1:12">
      <c r="A922" s="25"/>
      <c r="B922" s="26"/>
      <c r="C922" s="26"/>
      <c r="D922" s="26"/>
      <c r="E922" s="26"/>
      <c r="F922" s="23"/>
      <c r="G922" s="24"/>
      <c r="H922" s="24"/>
      <c r="I922" s="23"/>
      <c r="J922" s="24"/>
      <c r="K922" s="24"/>
      <c r="L922" s="22"/>
    </row>
    <row r="923" spans="1:12">
      <c r="A923" s="573" t="s">
        <v>246</v>
      </c>
      <c r="B923" s="573"/>
      <c r="C923" s="573" t="s">
        <v>251</v>
      </c>
      <c r="D923" s="573" t="s">
        <v>252</v>
      </c>
      <c r="E923" s="573" t="s">
        <v>247</v>
      </c>
      <c r="F923" s="571" t="s">
        <v>253</v>
      </c>
      <c r="G923" s="571"/>
      <c r="H923" s="575"/>
      <c r="I923" s="570" t="s">
        <v>248</v>
      </c>
      <c r="J923" s="571"/>
      <c r="K923" s="571"/>
      <c r="L923" s="571"/>
    </row>
    <row r="924" spans="1:12">
      <c r="A924" s="574"/>
      <c r="B924" s="574"/>
      <c r="C924" s="574"/>
      <c r="D924" s="574"/>
      <c r="E924" s="574"/>
      <c r="F924" s="453" t="s">
        <v>8</v>
      </c>
      <c r="G924" s="48" t="s">
        <v>5</v>
      </c>
      <c r="H924" s="453" t="s">
        <v>4</v>
      </c>
      <c r="I924" s="452" t="s">
        <v>8</v>
      </c>
      <c r="J924" s="48" t="s">
        <v>5</v>
      </c>
      <c r="K924" s="48" t="s">
        <v>4</v>
      </c>
      <c r="L924" s="453" t="s">
        <v>6</v>
      </c>
    </row>
    <row r="925" spans="1:12">
      <c r="A925" s="122">
        <v>1</v>
      </c>
      <c r="B925" s="123" t="s">
        <v>1074</v>
      </c>
      <c r="C925" s="124" t="s">
        <v>37</v>
      </c>
      <c r="D925" s="124" t="s">
        <v>1085</v>
      </c>
      <c r="E925" s="124" t="s">
        <v>154</v>
      </c>
      <c r="F925" s="122">
        <v>98</v>
      </c>
      <c r="G925" s="125">
        <v>316806.25</v>
      </c>
      <c r="H925" s="126">
        <v>57201</v>
      </c>
      <c r="I925" s="127">
        <v>151</v>
      </c>
      <c r="J925" s="125">
        <v>887595.93999999797</v>
      </c>
      <c r="K925" s="126">
        <v>155478</v>
      </c>
      <c r="L925" s="122">
        <v>14</v>
      </c>
    </row>
    <row r="926" spans="1:12">
      <c r="A926" s="122">
        <v>2</v>
      </c>
      <c r="B926" s="123" t="s">
        <v>1099</v>
      </c>
      <c r="C926" s="124" t="s">
        <v>33</v>
      </c>
      <c r="D926" s="124" t="s">
        <v>1139</v>
      </c>
      <c r="E926" s="124" t="s">
        <v>139</v>
      </c>
      <c r="F926" s="122">
        <v>61</v>
      </c>
      <c r="G926" s="125">
        <v>170812.3</v>
      </c>
      <c r="H926" s="126">
        <v>29314</v>
      </c>
      <c r="I926" s="127">
        <v>61</v>
      </c>
      <c r="J926" s="125">
        <v>170812.3</v>
      </c>
      <c r="K926" s="126">
        <v>29314</v>
      </c>
      <c r="L926" s="122">
        <v>7</v>
      </c>
    </row>
    <row r="927" spans="1:12" ht="24">
      <c r="A927" s="122">
        <v>3</v>
      </c>
      <c r="B927" s="123" t="s">
        <v>983</v>
      </c>
      <c r="C927" s="124" t="s">
        <v>33</v>
      </c>
      <c r="D927" s="124" t="s">
        <v>997</v>
      </c>
      <c r="E927" s="124" t="s">
        <v>139</v>
      </c>
      <c r="F927" s="122">
        <v>76</v>
      </c>
      <c r="G927" s="125">
        <v>149694.18</v>
      </c>
      <c r="H927" s="126">
        <v>29358</v>
      </c>
      <c r="I927" s="127">
        <v>246</v>
      </c>
      <c r="J927" s="125">
        <v>1982763.32</v>
      </c>
      <c r="K927" s="128">
        <v>388903</v>
      </c>
      <c r="L927" s="122">
        <v>42</v>
      </c>
    </row>
    <row r="928" spans="1:12">
      <c r="A928" s="122">
        <v>4</v>
      </c>
      <c r="B928" s="123" t="s">
        <v>1100</v>
      </c>
      <c r="C928" s="124" t="s">
        <v>37</v>
      </c>
      <c r="D928" s="124" t="s">
        <v>1140</v>
      </c>
      <c r="E928" s="124" t="s">
        <v>1141</v>
      </c>
      <c r="F928" s="122">
        <v>58</v>
      </c>
      <c r="G928" s="125">
        <v>136297</v>
      </c>
      <c r="H928" s="126">
        <v>25409</v>
      </c>
      <c r="I928" s="127">
        <v>58</v>
      </c>
      <c r="J928" s="125">
        <v>136297</v>
      </c>
      <c r="K928" s="128">
        <v>25409</v>
      </c>
      <c r="L928" s="122">
        <v>7</v>
      </c>
    </row>
    <row r="929" spans="1:12">
      <c r="A929" s="122">
        <v>5</v>
      </c>
      <c r="B929" s="123" t="s">
        <v>1102</v>
      </c>
      <c r="C929" s="124" t="s">
        <v>30</v>
      </c>
      <c r="D929" s="124" t="s">
        <v>1142</v>
      </c>
      <c r="E929" s="124" t="s">
        <v>140</v>
      </c>
      <c r="F929" s="122">
        <v>60</v>
      </c>
      <c r="G929" s="125">
        <v>118076.86</v>
      </c>
      <c r="H929" s="126">
        <v>22048</v>
      </c>
      <c r="I929" s="127">
        <v>61</v>
      </c>
      <c r="J929" s="125">
        <v>118292.86</v>
      </c>
      <c r="K929" s="128">
        <v>22132</v>
      </c>
      <c r="L929" s="122">
        <v>7</v>
      </c>
    </row>
    <row r="930" spans="1:12">
      <c r="A930" s="122">
        <v>6</v>
      </c>
      <c r="B930" s="129" t="s">
        <v>1053</v>
      </c>
      <c r="C930" s="124" t="s">
        <v>37</v>
      </c>
      <c r="D930" s="66" t="s">
        <v>1054</v>
      </c>
      <c r="E930" s="66" t="s">
        <v>139</v>
      </c>
      <c r="F930" s="122">
        <v>71</v>
      </c>
      <c r="G930" s="125">
        <v>101399.16</v>
      </c>
      <c r="H930" s="126">
        <v>18878</v>
      </c>
      <c r="I930" s="127">
        <v>226</v>
      </c>
      <c r="J930" s="130">
        <v>726214.459999996</v>
      </c>
      <c r="K930" s="131">
        <v>129770</v>
      </c>
      <c r="L930" s="122">
        <v>22</v>
      </c>
    </row>
    <row r="931" spans="1:12">
      <c r="A931" s="122">
        <v>7</v>
      </c>
      <c r="B931" s="123" t="s">
        <v>1008</v>
      </c>
      <c r="C931" s="124" t="s">
        <v>37</v>
      </c>
      <c r="D931" s="124" t="s">
        <v>1009</v>
      </c>
      <c r="E931" s="124" t="s">
        <v>139</v>
      </c>
      <c r="F931" s="122">
        <v>66</v>
      </c>
      <c r="G931" s="125">
        <v>90919.089999999895</v>
      </c>
      <c r="H931" s="126">
        <v>16572</v>
      </c>
      <c r="I931" s="127">
        <v>306</v>
      </c>
      <c r="J931" s="125">
        <v>1689030.00999998</v>
      </c>
      <c r="K931" s="128">
        <v>293992</v>
      </c>
      <c r="L931" s="122">
        <v>35</v>
      </c>
    </row>
    <row r="932" spans="1:12">
      <c r="A932" s="122">
        <v>8</v>
      </c>
      <c r="B932" s="123" t="s">
        <v>1075</v>
      </c>
      <c r="C932" s="124" t="s">
        <v>33</v>
      </c>
      <c r="D932" s="124" t="s">
        <v>1086</v>
      </c>
      <c r="E932" s="124" t="s">
        <v>139</v>
      </c>
      <c r="F932" s="122">
        <v>44</v>
      </c>
      <c r="G932" s="125">
        <v>53590.36</v>
      </c>
      <c r="H932" s="126">
        <v>9788</v>
      </c>
      <c r="I932" s="127">
        <v>69</v>
      </c>
      <c r="J932" s="125">
        <v>153335.07999999999</v>
      </c>
      <c r="K932" s="128">
        <v>28101</v>
      </c>
      <c r="L932" s="122">
        <v>14</v>
      </c>
    </row>
    <row r="933" spans="1:12" ht="24">
      <c r="A933" s="122">
        <v>9</v>
      </c>
      <c r="B933" s="123" t="s">
        <v>1077</v>
      </c>
      <c r="C933" s="124" t="s">
        <v>37</v>
      </c>
      <c r="D933" s="124" t="s">
        <v>1087</v>
      </c>
      <c r="E933" s="124" t="s">
        <v>1088</v>
      </c>
      <c r="F933" s="122">
        <v>63</v>
      </c>
      <c r="G933" s="125">
        <v>41349.24</v>
      </c>
      <c r="H933" s="126">
        <v>8455</v>
      </c>
      <c r="I933" s="127">
        <v>96</v>
      </c>
      <c r="J933" s="125">
        <v>132940.68</v>
      </c>
      <c r="K933" s="128">
        <v>26871</v>
      </c>
      <c r="L933" s="122">
        <v>14</v>
      </c>
    </row>
    <row r="934" spans="1:12">
      <c r="A934" s="122">
        <v>10</v>
      </c>
      <c r="B934" s="123" t="s">
        <v>929</v>
      </c>
      <c r="C934" s="124" t="s">
        <v>37</v>
      </c>
      <c r="D934" s="124" t="s">
        <v>941</v>
      </c>
      <c r="E934" s="124" t="s">
        <v>142</v>
      </c>
      <c r="F934" s="122">
        <v>29</v>
      </c>
      <c r="G934" s="125">
        <v>41168.29</v>
      </c>
      <c r="H934" s="126">
        <v>7560</v>
      </c>
      <c r="I934" s="127">
        <v>309</v>
      </c>
      <c r="J934" s="125">
        <v>1923209.1899999401</v>
      </c>
      <c r="K934" s="128">
        <v>351190</v>
      </c>
      <c r="L934" s="122">
        <v>49</v>
      </c>
    </row>
    <row r="935" spans="1:12">
      <c r="A935" s="122">
        <v>11</v>
      </c>
      <c r="B935" s="129" t="s">
        <v>1076</v>
      </c>
      <c r="C935" s="66" t="s">
        <v>30</v>
      </c>
      <c r="D935" s="129" t="s">
        <v>1089</v>
      </c>
      <c r="E935" s="129" t="s">
        <v>143</v>
      </c>
      <c r="F935" s="132">
        <v>32</v>
      </c>
      <c r="G935" s="133">
        <v>38650.46</v>
      </c>
      <c r="H935" s="134">
        <v>7141</v>
      </c>
      <c r="I935" s="135">
        <v>52</v>
      </c>
      <c r="J935" s="136">
        <v>112928.19</v>
      </c>
      <c r="K935" s="137">
        <v>20958</v>
      </c>
      <c r="L935" s="132">
        <v>14</v>
      </c>
    </row>
    <row r="936" spans="1:12">
      <c r="A936" s="122">
        <v>12</v>
      </c>
      <c r="B936" s="129" t="s">
        <v>1143</v>
      </c>
      <c r="C936" s="66" t="s">
        <v>37</v>
      </c>
      <c r="D936" s="129" t="s">
        <v>1144</v>
      </c>
      <c r="E936" s="129" t="s">
        <v>139</v>
      </c>
      <c r="F936" s="132">
        <v>33</v>
      </c>
      <c r="G936" s="133">
        <v>27988.49</v>
      </c>
      <c r="H936" s="134">
        <v>4612</v>
      </c>
      <c r="I936" s="135">
        <v>33</v>
      </c>
      <c r="J936" s="136">
        <v>27988.49</v>
      </c>
      <c r="K936" s="137">
        <v>4612</v>
      </c>
      <c r="L936" s="132">
        <v>0</v>
      </c>
    </row>
    <row r="937" spans="1:12">
      <c r="A937" s="122">
        <v>13</v>
      </c>
      <c r="B937" s="123" t="s">
        <v>1103</v>
      </c>
      <c r="C937" s="124" t="s">
        <v>33</v>
      </c>
      <c r="D937" s="124" t="s">
        <v>1145</v>
      </c>
      <c r="E937" s="124" t="s">
        <v>563</v>
      </c>
      <c r="F937" s="122">
        <v>57</v>
      </c>
      <c r="G937" s="125">
        <v>23325.9000000001</v>
      </c>
      <c r="H937" s="126">
        <v>4591</v>
      </c>
      <c r="I937" s="127">
        <v>57</v>
      </c>
      <c r="J937" s="125">
        <v>23325.9000000001</v>
      </c>
      <c r="K937" s="128">
        <v>4591</v>
      </c>
      <c r="L937" s="122">
        <v>7</v>
      </c>
    </row>
    <row r="938" spans="1:12">
      <c r="A938" s="122">
        <v>14</v>
      </c>
      <c r="B938" s="123" t="s">
        <v>1039</v>
      </c>
      <c r="C938" s="124" t="s">
        <v>37</v>
      </c>
      <c r="D938" s="124" t="s">
        <v>1052</v>
      </c>
      <c r="E938" s="124" t="s">
        <v>139</v>
      </c>
      <c r="F938" s="122">
        <v>29</v>
      </c>
      <c r="G938" s="125">
        <v>12407.98</v>
      </c>
      <c r="H938" s="126">
        <v>2523</v>
      </c>
      <c r="I938" s="127">
        <v>138</v>
      </c>
      <c r="J938" s="125">
        <v>209681.79</v>
      </c>
      <c r="K938" s="128">
        <v>40993</v>
      </c>
      <c r="L938" s="122">
        <v>28</v>
      </c>
    </row>
    <row r="939" spans="1:12">
      <c r="A939" s="122">
        <v>15</v>
      </c>
      <c r="B939" s="123" t="s">
        <v>1104</v>
      </c>
      <c r="C939" s="124" t="s">
        <v>37</v>
      </c>
      <c r="D939" s="124" t="s">
        <v>1146</v>
      </c>
      <c r="E939" s="124" t="s">
        <v>139</v>
      </c>
      <c r="F939" s="122">
        <v>12</v>
      </c>
      <c r="G939" s="125">
        <v>10182.1</v>
      </c>
      <c r="H939" s="126">
        <v>1995</v>
      </c>
      <c r="I939" s="127">
        <v>12</v>
      </c>
      <c r="J939" s="125">
        <v>10182.1</v>
      </c>
      <c r="K939" s="128">
        <v>1995</v>
      </c>
      <c r="L939" s="122">
        <v>7</v>
      </c>
    </row>
    <row r="940" spans="1:12">
      <c r="A940" s="122">
        <v>16</v>
      </c>
      <c r="B940" s="123" t="s">
        <v>826</v>
      </c>
      <c r="C940" s="124" t="s">
        <v>37</v>
      </c>
      <c r="D940" s="124" t="s">
        <v>52</v>
      </c>
      <c r="E940" s="124" t="s">
        <v>139</v>
      </c>
      <c r="F940" s="122">
        <v>11</v>
      </c>
      <c r="G940" s="125">
        <v>7697.1</v>
      </c>
      <c r="H940" s="126">
        <v>1505</v>
      </c>
      <c r="I940" s="127">
        <v>373</v>
      </c>
      <c r="J940" s="125">
        <v>3169630.0200001299</v>
      </c>
      <c r="K940" s="128">
        <v>601720</v>
      </c>
      <c r="L940" s="122">
        <v>70</v>
      </c>
    </row>
    <row r="941" spans="1:12">
      <c r="A941" s="122">
        <v>17</v>
      </c>
      <c r="B941" s="123" t="s">
        <v>1079</v>
      </c>
      <c r="C941" s="124" t="s">
        <v>131</v>
      </c>
      <c r="D941" s="124" t="s">
        <v>1090</v>
      </c>
      <c r="E941" s="124" t="s">
        <v>154</v>
      </c>
      <c r="F941" s="122">
        <v>41</v>
      </c>
      <c r="G941" s="125">
        <v>5807.33</v>
      </c>
      <c r="H941" s="126">
        <v>1068</v>
      </c>
      <c r="I941" s="127">
        <v>68</v>
      </c>
      <c r="J941" s="125">
        <v>28653.5800000001</v>
      </c>
      <c r="K941" s="128">
        <v>5313</v>
      </c>
      <c r="L941" s="122">
        <v>14</v>
      </c>
    </row>
    <row r="942" spans="1:12">
      <c r="A942" s="122">
        <v>18</v>
      </c>
      <c r="B942" s="123" t="s">
        <v>1038</v>
      </c>
      <c r="C942" s="124" t="s">
        <v>33</v>
      </c>
      <c r="D942" s="124" t="s">
        <v>1051</v>
      </c>
      <c r="E942" s="124" t="s">
        <v>139</v>
      </c>
      <c r="F942" s="122">
        <v>13</v>
      </c>
      <c r="G942" s="125">
        <v>5215.28</v>
      </c>
      <c r="H942" s="126">
        <v>971</v>
      </c>
      <c r="I942" s="127">
        <v>109</v>
      </c>
      <c r="J942" s="125">
        <v>246313.28000000099</v>
      </c>
      <c r="K942" s="128">
        <v>45120</v>
      </c>
      <c r="L942" s="122">
        <v>28</v>
      </c>
    </row>
    <row r="943" spans="1:12">
      <c r="A943" s="122">
        <v>19</v>
      </c>
      <c r="B943" s="123" t="s">
        <v>1012</v>
      </c>
      <c r="C943" s="124" t="s">
        <v>37</v>
      </c>
      <c r="D943" s="124" t="s">
        <v>1027</v>
      </c>
      <c r="E943" s="124" t="s">
        <v>143</v>
      </c>
      <c r="F943" s="122">
        <v>6</v>
      </c>
      <c r="G943" s="125">
        <v>4921.32</v>
      </c>
      <c r="H943" s="126">
        <v>920</v>
      </c>
      <c r="I943" s="127">
        <v>112</v>
      </c>
      <c r="J943" s="125">
        <v>167068.54999999999</v>
      </c>
      <c r="K943" s="128">
        <v>30618</v>
      </c>
      <c r="L943" s="122">
        <v>35</v>
      </c>
    </row>
    <row r="944" spans="1:12">
      <c r="A944" s="122">
        <v>20</v>
      </c>
      <c r="B944" s="123" t="s">
        <v>930</v>
      </c>
      <c r="C944" s="124" t="s">
        <v>33</v>
      </c>
      <c r="D944" s="124" t="s">
        <v>942</v>
      </c>
      <c r="E944" s="124" t="s">
        <v>139</v>
      </c>
      <c r="F944" s="122">
        <v>4</v>
      </c>
      <c r="G944" s="125">
        <v>3778.91</v>
      </c>
      <c r="H944" s="126">
        <v>729</v>
      </c>
      <c r="I944" s="127">
        <v>196</v>
      </c>
      <c r="J944" s="125">
        <v>465195.24000000302</v>
      </c>
      <c r="K944" s="128">
        <v>84035</v>
      </c>
      <c r="L944" s="122">
        <v>49</v>
      </c>
    </row>
    <row r="945" spans="1:12">
      <c r="A945" s="146"/>
      <c r="B945" s="143"/>
      <c r="C945" s="227"/>
      <c r="D945" s="227"/>
      <c r="E945" s="227"/>
      <c r="F945" s="146"/>
      <c r="G945" s="145"/>
      <c r="H945" s="29"/>
      <c r="I945" s="146"/>
      <c r="J945" s="145"/>
      <c r="K945" s="144"/>
      <c r="L945" s="50"/>
    </row>
    <row r="946" spans="1:12">
      <c r="A946" s="29" t="s">
        <v>7</v>
      </c>
      <c r="B946" s="31"/>
      <c r="C946" s="227"/>
      <c r="D946" s="227"/>
      <c r="E946" s="31"/>
      <c r="F946" s="32"/>
      <c r="G946" s="33"/>
      <c r="H946" s="34"/>
      <c r="I946" s="32"/>
      <c r="J946" s="33"/>
      <c r="K946" s="34"/>
      <c r="L946" s="20"/>
    </row>
    <row r="948" spans="1:12">
      <c r="A948" s="572" t="s">
        <v>1169</v>
      </c>
      <c r="B948" s="572"/>
      <c r="C948" s="572"/>
      <c r="D948" s="572"/>
      <c r="E948" s="572"/>
      <c r="F948" s="572"/>
      <c r="G948" s="572"/>
      <c r="H948" s="572"/>
      <c r="I948" s="572"/>
      <c r="J948" s="572"/>
      <c r="K948" s="572"/>
      <c r="L948" s="572"/>
    </row>
    <row r="949" spans="1:12">
      <c r="A949" s="25"/>
      <c r="B949" s="26"/>
      <c r="C949" s="26"/>
      <c r="D949" s="26"/>
      <c r="E949" s="26"/>
      <c r="F949" s="23"/>
      <c r="G949" s="24"/>
      <c r="H949" s="24"/>
      <c r="I949" s="23"/>
      <c r="J949" s="24"/>
      <c r="K949" s="24"/>
      <c r="L949" s="22"/>
    </row>
    <row r="950" spans="1:12">
      <c r="A950" s="573" t="s">
        <v>246</v>
      </c>
      <c r="B950" s="573"/>
      <c r="C950" s="573" t="s">
        <v>251</v>
      </c>
      <c r="D950" s="573" t="s">
        <v>252</v>
      </c>
      <c r="E950" s="573" t="s">
        <v>247</v>
      </c>
      <c r="F950" s="571" t="s">
        <v>253</v>
      </c>
      <c r="G950" s="571"/>
      <c r="H950" s="575"/>
      <c r="I950" s="570" t="s">
        <v>248</v>
      </c>
      <c r="J950" s="571"/>
      <c r="K950" s="571"/>
      <c r="L950" s="571"/>
    </row>
    <row r="951" spans="1:12">
      <c r="A951" s="574"/>
      <c r="B951" s="574"/>
      <c r="C951" s="574"/>
      <c r="D951" s="574"/>
      <c r="E951" s="574"/>
      <c r="F951" s="458" t="s">
        <v>8</v>
      </c>
      <c r="G951" s="48" t="s">
        <v>5</v>
      </c>
      <c r="H951" s="458" t="s">
        <v>4</v>
      </c>
      <c r="I951" s="457" t="s">
        <v>8</v>
      </c>
      <c r="J951" s="48" t="s">
        <v>5</v>
      </c>
      <c r="K951" s="48" t="s">
        <v>4</v>
      </c>
      <c r="L951" s="458" t="s">
        <v>6</v>
      </c>
    </row>
    <row r="952" spans="1:12">
      <c r="A952" s="122">
        <v>1</v>
      </c>
      <c r="B952" s="123" t="s">
        <v>1143</v>
      </c>
      <c r="C952" s="124" t="s">
        <v>37</v>
      </c>
      <c r="D952" s="124" t="s">
        <v>1144</v>
      </c>
      <c r="E952" s="124" t="s">
        <v>139</v>
      </c>
      <c r="F952" s="122">
        <v>84</v>
      </c>
      <c r="G952" s="125">
        <v>881029.46999999799</v>
      </c>
      <c r="H952" s="126">
        <v>150833</v>
      </c>
      <c r="I952" s="127">
        <v>89</v>
      </c>
      <c r="J952" s="125">
        <v>910178.40999999805</v>
      </c>
      <c r="K952" s="126">
        <v>155670</v>
      </c>
      <c r="L952" s="122">
        <v>7</v>
      </c>
    </row>
    <row r="953" spans="1:12">
      <c r="A953" s="122">
        <v>2</v>
      </c>
      <c r="B953" s="123" t="s">
        <v>1074</v>
      </c>
      <c r="C953" s="124" t="s">
        <v>37</v>
      </c>
      <c r="D953" s="124" t="s">
        <v>1085</v>
      </c>
      <c r="E953" s="124" t="s">
        <v>154</v>
      </c>
      <c r="F953" s="122">
        <v>76</v>
      </c>
      <c r="G953" s="125">
        <v>191642.29</v>
      </c>
      <c r="H953" s="126">
        <v>34962</v>
      </c>
      <c r="I953" s="127">
        <v>192</v>
      </c>
      <c r="J953" s="125">
        <v>1083442.8999999899</v>
      </c>
      <c r="K953" s="126">
        <v>191235</v>
      </c>
      <c r="L953" s="122">
        <v>21</v>
      </c>
    </row>
    <row r="954" spans="1:12" ht="24">
      <c r="A954" s="122">
        <v>3</v>
      </c>
      <c r="B954" s="123" t="s">
        <v>983</v>
      </c>
      <c r="C954" s="124" t="s">
        <v>33</v>
      </c>
      <c r="D954" s="124" t="s">
        <v>997</v>
      </c>
      <c r="E954" s="124" t="s">
        <v>139</v>
      </c>
      <c r="F954" s="122">
        <v>64</v>
      </c>
      <c r="G954" s="125">
        <v>108868.73</v>
      </c>
      <c r="H954" s="126">
        <v>21037</v>
      </c>
      <c r="I954" s="127">
        <v>270</v>
      </c>
      <c r="J954" s="125">
        <v>2097351.6</v>
      </c>
      <c r="K954" s="128">
        <v>411119</v>
      </c>
      <c r="L954" s="122">
        <v>49</v>
      </c>
    </row>
    <row r="955" spans="1:12">
      <c r="A955" s="122">
        <v>4</v>
      </c>
      <c r="B955" s="123" t="s">
        <v>1151</v>
      </c>
      <c r="C955" s="124" t="s">
        <v>131</v>
      </c>
      <c r="D955" s="124" t="s">
        <v>1163</v>
      </c>
      <c r="E955" s="124" t="s">
        <v>139</v>
      </c>
      <c r="F955" s="122">
        <v>45</v>
      </c>
      <c r="G955" s="125">
        <v>98565.779999999897</v>
      </c>
      <c r="H955" s="126">
        <v>18061</v>
      </c>
      <c r="I955" s="127">
        <v>45</v>
      </c>
      <c r="J955" s="125">
        <v>98565.779999999897</v>
      </c>
      <c r="K955" s="128">
        <v>18061</v>
      </c>
      <c r="L955" s="122">
        <v>7</v>
      </c>
    </row>
    <row r="956" spans="1:12">
      <c r="A956" s="122">
        <v>5</v>
      </c>
      <c r="B956" s="123" t="s">
        <v>1099</v>
      </c>
      <c r="C956" s="124" t="s">
        <v>33</v>
      </c>
      <c r="D956" s="124" t="s">
        <v>1139</v>
      </c>
      <c r="E956" s="124" t="s">
        <v>139</v>
      </c>
      <c r="F956" s="122">
        <v>56</v>
      </c>
      <c r="G956" s="125">
        <v>92220.619999999806</v>
      </c>
      <c r="H956" s="126">
        <v>16933</v>
      </c>
      <c r="I956" s="127">
        <v>105</v>
      </c>
      <c r="J956" s="125">
        <v>265791.04000000202</v>
      </c>
      <c r="K956" s="128">
        <v>46753</v>
      </c>
      <c r="L956" s="122">
        <v>14</v>
      </c>
    </row>
    <row r="957" spans="1:12">
      <c r="A957" s="122">
        <v>6</v>
      </c>
      <c r="B957" s="129" t="s">
        <v>1152</v>
      </c>
      <c r="C957" s="124" t="s">
        <v>37</v>
      </c>
      <c r="D957" s="66" t="s">
        <v>1164</v>
      </c>
      <c r="E957" s="66" t="s">
        <v>139</v>
      </c>
      <c r="F957" s="122">
        <v>33</v>
      </c>
      <c r="G957" s="125">
        <v>91452.51</v>
      </c>
      <c r="H957" s="126">
        <v>16735</v>
      </c>
      <c r="I957" s="127">
        <v>33</v>
      </c>
      <c r="J957" s="130">
        <v>91452.51</v>
      </c>
      <c r="K957" s="131">
        <v>16735</v>
      </c>
      <c r="L957" s="122">
        <v>7</v>
      </c>
    </row>
    <row r="958" spans="1:12">
      <c r="A958" s="122">
        <v>7</v>
      </c>
      <c r="B958" s="123" t="s">
        <v>1100</v>
      </c>
      <c r="C958" s="124" t="s">
        <v>37</v>
      </c>
      <c r="D958" s="124" t="s">
        <v>1140</v>
      </c>
      <c r="E958" s="124" t="s">
        <v>1141</v>
      </c>
      <c r="F958" s="122">
        <v>52</v>
      </c>
      <c r="G958" s="125">
        <v>85744.789999999804</v>
      </c>
      <c r="H958" s="126">
        <v>15897</v>
      </c>
      <c r="I958" s="127">
        <v>96</v>
      </c>
      <c r="J958" s="125">
        <v>225431.18000000101</v>
      </c>
      <c r="K958" s="128">
        <v>41975</v>
      </c>
      <c r="L958" s="122">
        <v>14</v>
      </c>
    </row>
    <row r="959" spans="1:12">
      <c r="A959" s="122">
        <v>8</v>
      </c>
      <c r="B959" s="123" t="s">
        <v>1102</v>
      </c>
      <c r="C959" s="124" t="s">
        <v>30</v>
      </c>
      <c r="D959" s="124" t="s">
        <v>1142</v>
      </c>
      <c r="E959" s="124" t="s">
        <v>140</v>
      </c>
      <c r="F959" s="122">
        <v>51</v>
      </c>
      <c r="G959" s="125">
        <v>67593.36</v>
      </c>
      <c r="H959" s="126">
        <v>12625</v>
      </c>
      <c r="I959" s="127">
        <v>100</v>
      </c>
      <c r="J959" s="125">
        <v>188580.87</v>
      </c>
      <c r="K959" s="128">
        <v>35270</v>
      </c>
      <c r="L959" s="122">
        <v>14</v>
      </c>
    </row>
    <row r="960" spans="1:12">
      <c r="A960" s="122">
        <v>9</v>
      </c>
      <c r="B960" s="123" t="s">
        <v>1153</v>
      </c>
      <c r="C960" s="124" t="s">
        <v>131</v>
      </c>
      <c r="D960" s="124" t="s">
        <v>1165</v>
      </c>
      <c r="E960" s="124" t="s">
        <v>413</v>
      </c>
      <c r="F960" s="122">
        <v>74</v>
      </c>
      <c r="G960" s="125">
        <v>64836.58</v>
      </c>
      <c r="H960" s="126">
        <v>12859</v>
      </c>
      <c r="I960" s="127">
        <v>74</v>
      </c>
      <c r="J960" s="125">
        <v>64836.58</v>
      </c>
      <c r="K960" s="128">
        <v>12859</v>
      </c>
      <c r="L960" s="122">
        <v>7</v>
      </c>
    </row>
    <row r="961" spans="1:12">
      <c r="A961" s="122">
        <v>10</v>
      </c>
      <c r="B961" s="123" t="s">
        <v>1008</v>
      </c>
      <c r="C961" s="124" t="s">
        <v>37</v>
      </c>
      <c r="D961" s="124" t="s">
        <v>1009</v>
      </c>
      <c r="E961" s="124" t="s">
        <v>139</v>
      </c>
      <c r="F961" s="122">
        <v>30</v>
      </c>
      <c r="G961" s="125">
        <v>36466.65</v>
      </c>
      <c r="H961" s="126">
        <v>6590</v>
      </c>
      <c r="I961" s="127">
        <v>320</v>
      </c>
      <c r="J961" s="125">
        <v>1729522.4099999701</v>
      </c>
      <c r="K961" s="128">
        <v>301465</v>
      </c>
      <c r="L961" s="122">
        <v>42</v>
      </c>
    </row>
    <row r="962" spans="1:12">
      <c r="A962" s="122">
        <v>11</v>
      </c>
      <c r="B962" s="129" t="s">
        <v>1053</v>
      </c>
      <c r="C962" s="66" t="s">
        <v>37</v>
      </c>
      <c r="D962" s="129" t="s">
        <v>1054</v>
      </c>
      <c r="E962" s="129" t="s">
        <v>139</v>
      </c>
      <c r="F962" s="132">
        <v>32</v>
      </c>
      <c r="G962" s="133">
        <v>34251.89</v>
      </c>
      <c r="H962" s="134">
        <v>6584</v>
      </c>
      <c r="I962" s="135">
        <v>246</v>
      </c>
      <c r="J962" s="136">
        <v>762473.16999999504</v>
      </c>
      <c r="K962" s="137">
        <v>136734</v>
      </c>
      <c r="L962" s="132">
        <v>29</v>
      </c>
    </row>
    <row r="963" spans="1:12">
      <c r="A963" s="122">
        <v>12</v>
      </c>
      <c r="B963" s="129" t="s">
        <v>929</v>
      </c>
      <c r="C963" s="66" t="s">
        <v>37</v>
      </c>
      <c r="D963" s="129" t="s">
        <v>941</v>
      </c>
      <c r="E963" s="129" t="s">
        <v>142</v>
      </c>
      <c r="F963" s="132">
        <v>17</v>
      </c>
      <c r="G963" s="133">
        <v>22764.49</v>
      </c>
      <c r="H963" s="134">
        <v>4105</v>
      </c>
      <c r="I963" s="135">
        <v>316</v>
      </c>
      <c r="J963" s="136">
        <v>1949888.4299999401</v>
      </c>
      <c r="K963" s="137">
        <v>356283</v>
      </c>
      <c r="L963" s="132">
        <v>56</v>
      </c>
    </row>
    <row r="964" spans="1:12">
      <c r="A964" s="122">
        <v>13</v>
      </c>
      <c r="B964" s="123" t="s">
        <v>1076</v>
      </c>
      <c r="C964" s="124" t="s">
        <v>30</v>
      </c>
      <c r="D964" s="124" t="s">
        <v>1089</v>
      </c>
      <c r="E964" s="124" t="s">
        <v>143</v>
      </c>
      <c r="F964" s="122">
        <v>12</v>
      </c>
      <c r="G964" s="125">
        <v>19565.88</v>
      </c>
      <c r="H964" s="126">
        <v>3523</v>
      </c>
      <c r="I964" s="127">
        <v>58</v>
      </c>
      <c r="J964" s="125">
        <v>133152.57</v>
      </c>
      <c r="K964" s="128">
        <v>24603</v>
      </c>
      <c r="L964" s="122">
        <v>21</v>
      </c>
    </row>
    <row r="965" spans="1:12">
      <c r="A965" s="122">
        <v>14</v>
      </c>
      <c r="B965" s="123" t="s">
        <v>1154</v>
      </c>
      <c r="C965" s="124" t="s">
        <v>30</v>
      </c>
      <c r="D965" s="124" t="s">
        <v>1166</v>
      </c>
      <c r="E965" s="124" t="s">
        <v>139</v>
      </c>
      <c r="F965" s="122">
        <v>25</v>
      </c>
      <c r="G965" s="125">
        <v>14492.11</v>
      </c>
      <c r="H965" s="126">
        <v>2719</v>
      </c>
      <c r="I965" s="127">
        <v>25</v>
      </c>
      <c r="J965" s="125">
        <v>14492.11</v>
      </c>
      <c r="K965" s="128">
        <v>2719</v>
      </c>
      <c r="L965" s="122">
        <v>7</v>
      </c>
    </row>
    <row r="966" spans="1:12" ht="24">
      <c r="A966" s="122">
        <v>15</v>
      </c>
      <c r="B966" s="123" t="s">
        <v>1077</v>
      </c>
      <c r="C966" s="124" t="s">
        <v>37</v>
      </c>
      <c r="D966" s="124" t="s">
        <v>1087</v>
      </c>
      <c r="E966" s="124" t="s">
        <v>1088</v>
      </c>
      <c r="F966" s="122">
        <v>36</v>
      </c>
      <c r="G966" s="125">
        <v>11687.8</v>
      </c>
      <c r="H966" s="126">
        <v>2400</v>
      </c>
      <c r="I966" s="127">
        <v>110</v>
      </c>
      <c r="J966" s="125">
        <v>146550.25</v>
      </c>
      <c r="K966" s="128">
        <v>29640</v>
      </c>
      <c r="L966" s="122">
        <v>21</v>
      </c>
    </row>
    <row r="967" spans="1:12">
      <c r="A967" s="122">
        <v>16</v>
      </c>
      <c r="B967" s="123" t="s">
        <v>1155</v>
      </c>
      <c r="C967" s="124" t="s">
        <v>37</v>
      </c>
      <c r="D967" s="124" t="s">
        <v>1167</v>
      </c>
      <c r="E967" s="124" t="s">
        <v>139</v>
      </c>
      <c r="F967" s="122">
        <v>11</v>
      </c>
      <c r="G967" s="125">
        <v>11415.16</v>
      </c>
      <c r="H967" s="126">
        <v>2133</v>
      </c>
      <c r="I967" s="127">
        <v>11</v>
      </c>
      <c r="J967" s="125">
        <v>11415.16</v>
      </c>
      <c r="K967" s="128">
        <v>2133</v>
      </c>
      <c r="L967" s="122">
        <v>7</v>
      </c>
    </row>
    <row r="968" spans="1:12">
      <c r="A968" s="122">
        <v>17</v>
      </c>
      <c r="B968" s="123" t="s">
        <v>1103</v>
      </c>
      <c r="C968" s="124" t="s">
        <v>33</v>
      </c>
      <c r="D968" s="124" t="s">
        <v>1145</v>
      </c>
      <c r="E968" s="124" t="s">
        <v>563</v>
      </c>
      <c r="F968" s="122">
        <v>44</v>
      </c>
      <c r="G968" s="125">
        <v>8617.6099999999897</v>
      </c>
      <c r="H968" s="126">
        <v>1696</v>
      </c>
      <c r="I968" s="127">
        <v>83</v>
      </c>
      <c r="J968" s="125">
        <v>32557.060000000201</v>
      </c>
      <c r="K968" s="128">
        <v>6411</v>
      </c>
      <c r="L968" s="122">
        <v>14</v>
      </c>
    </row>
    <row r="969" spans="1:12">
      <c r="A969" s="122">
        <v>18</v>
      </c>
      <c r="B969" s="123" t="s">
        <v>1039</v>
      </c>
      <c r="C969" s="124" t="s">
        <v>37</v>
      </c>
      <c r="D969" s="124" t="s">
        <v>1052</v>
      </c>
      <c r="E969" s="124" t="s">
        <v>139</v>
      </c>
      <c r="F969" s="122">
        <v>16</v>
      </c>
      <c r="G969" s="125">
        <v>6796.66</v>
      </c>
      <c r="H969" s="126">
        <v>1329</v>
      </c>
      <c r="I969" s="127">
        <v>142</v>
      </c>
      <c r="J969" s="125">
        <v>217118.05</v>
      </c>
      <c r="K969" s="128">
        <v>42459</v>
      </c>
      <c r="L969" s="122">
        <v>35</v>
      </c>
    </row>
    <row r="970" spans="1:12">
      <c r="A970" s="122">
        <v>19</v>
      </c>
      <c r="B970" s="123" t="s">
        <v>1075</v>
      </c>
      <c r="C970" s="124" t="s">
        <v>33</v>
      </c>
      <c r="D970" s="124" t="s">
        <v>1086</v>
      </c>
      <c r="E970" s="124" t="s">
        <v>139</v>
      </c>
      <c r="F970" s="122">
        <v>18</v>
      </c>
      <c r="G970" s="125">
        <v>5680.13</v>
      </c>
      <c r="H970" s="126">
        <v>1051</v>
      </c>
      <c r="I970" s="127">
        <v>84</v>
      </c>
      <c r="J970" s="125">
        <v>159934.51</v>
      </c>
      <c r="K970" s="128">
        <v>29326</v>
      </c>
      <c r="L970" s="122">
        <v>21</v>
      </c>
    </row>
    <row r="971" spans="1:12">
      <c r="A971" s="122">
        <v>20</v>
      </c>
      <c r="B971" s="123" t="s">
        <v>826</v>
      </c>
      <c r="C971" s="124" t="s">
        <v>37</v>
      </c>
      <c r="D971" s="124" t="s">
        <v>52</v>
      </c>
      <c r="E971" s="124" t="s">
        <v>139</v>
      </c>
      <c r="F971" s="122">
        <v>9</v>
      </c>
      <c r="G971" s="125">
        <v>5269.5699999999897</v>
      </c>
      <c r="H971" s="126">
        <v>976</v>
      </c>
      <c r="I971" s="127">
        <v>377</v>
      </c>
      <c r="J971" s="125">
        <v>3177392.7400001399</v>
      </c>
      <c r="K971" s="128">
        <v>603215</v>
      </c>
      <c r="L971" s="122">
        <v>77</v>
      </c>
    </row>
    <row r="972" spans="1:12">
      <c r="A972" s="146"/>
      <c r="B972" s="143"/>
      <c r="C972" s="227"/>
      <c r="D972" s="227"/>
      <c r="E972" s="227"/>
      <c r="F972" s="146"/>
      <c r="G972" s="145"/>
      <c r="H972" s="29"/>
      <c r="I972" s="146"/>
      <c r="J972" s="145"/>
      <c r="K972" s="144"/>
      <c r="L972" s="50"/>
    </row>
    <row r="973" spans="1:12">
      <c r="A973" s="29" t="s">
        <v>7</v>
      </c>
      <c r="B973" s="31"/>
      <c r="C973" s="227"/>
      <c r="D973" s="227"/>
      <c r="E973" s="31"/>
      <c r="F973" s="32"/>
      <c r="G973" s="33"/>
      <c r="H973" s="34"/>
      <c r="I973" s="32"/>
      <c r="J973" s="33"/>
      <c r="K973" s="34"/>
      <c r="L973" s="20"/>
    </row>
    <row r="975" spans="1:12">
      <c r="A975" s="572" t="s">
        <v>1210</v>
      </c>
      <c r="B975" s="572"/>
      <c r="C975" s="572"/>
      <c r="D975" s="572"/>
      <c r="E975" s="572"/>
      <c r="F975" s="572"/>
      <c r="G975" s="572"/>
      <c r="H975" s="572"/>
      <c r="I975" s="572"/>
      <c r="J975" s="572"/>
      <c r="K975" s="572"/>
      <c r="L975" s="572"/>
    </row>
    <row r="976" spans="1:12">
      <c r="A976" s="25"/>
      <c r="B976" s="26"/>
      <c r="C976" s="26"/>
      <c r="D976" s="26"/>
      <c r="E976" s="26"/>
      <c r="F976" s="23"/>
      <c r="G976" s="24"/>
      <c r="H976" s="24"/>
      <c r="I976" s="23"/>
      <c r="J976" s="24"/>
      <c r="K976" s="24"/>
      <c r="L976" s="22"/>
    </row>
    <row r="977" spans="1:12">
      <c r="A977" s="573" t="s">
        <v>246</v>
      </c>
      <c r="B977" s="573"/>
      <c r="C977" s="573" t="s">
        <v>251</v>
      </c>
      <c r="D977" s="573" t="s">
        <v>252</v>
      </c>
      <c r="E977" s="573" t="s">
        <v>247</v>
      </c>
      <c r="F977" s="571" t="s">
        <v>253</v>
      </c>
      <c r="G977" s="571"/>
      <c r="H977" s="575"/>
      <c r="I977" s="570" t="s">
        <v>248</v>
      </c>
      <c r="J977" s="571"/>
      <c r="K977" s="571"/>
      <c r="L977" s="571"/>
    </row>
    <row r="978" spans="1:12">
      <c r="A978" s="574"/>
      <c r="B978" s="574"/>
      <c r="C978" s="574"/>
      <c r="D978" s="574"/>
      <c r="E978" s="574"/>
      <c r="F978" s="484" t="s">
        <v>8</v>
      </c>
      <c r="G978" s="48" t="s">
        <v>5</v>
      </c>
      <c r="H978" s="484" t="s">
        <v>4</v>
      </c>
      <c r="I978" s="483" t="s">
        <v>8</v>
      </c>
      <c r="J978" s="48" t="s">
        <v>5</v>
      </c>
      <c r="K978" s="48" t="s">
        <v>4</v>
      </c>
      <c r="L978" s="484" t="s">
        <v>6</v>
      </c>
    </row>
    <row r="979" spans="1:12">
      <c r="A979" s="122">
        <v>1</v>
      </c>
      <c r="B979" s="123" t="s">
        <v>1143</v>
      </c>
      <c r="C979" s="124" t="s">
        <v>37</v>
      </c>
      <c r="D979" s="124" t="s">
        <v>1144</v>
      </c>
      <c r="E979" s="124" t="s">
        <v>139</v>
      </c>
      <c r="F979" s="122">
        <v>82</v>
      </c>
      <c r="G979" s="125">
        <v>348301.94</v>
      </c>
      <c r="H979" s="126">
        <v>63479</v>
      </c>
      <c r="I979" s="127">
        <v>131</v>
      </c>
      <c r="J979" s="125">
        <v>1266091.8899999999</v>
      </c>
      <c r="K979" s="126">
        <v>220650</v>
      </c>
      <c r="L979" s="122">
        <v>14</v>
      </c>
    </row>
    <row r="980" spans="1:12">
      <c r="A980" s="122">
        <v>2</v>
      </c>
      <c r="B980" s="123" t="s">
        <v>1174</v>
      </c>
      <c r="C980" s="124" t="s">
        <v>33</v>
      </c>
      <c r="D980" s="124" t="s">
        <v>1197</v>
      </c>
      <c r="E980" s="124" t="s">
        <v>140</v>
      </c>
      <c r="F980" s="122">
        <v>75</v>
      </c>
      <c r="G980" s="125">
        <v>196631.8</v>
      </c>
      <c r="H980" s="126">
        <v>32722</v>
      </c>
      <c r="I980" s="127">
        <v>75</v>
      </c>
      <c r="J980" s="125">
        <v>196631.80000000101</v>
      </c>
      <c r="K980" s="126">
        <v>32722</v>
      </c>
      <c r="L980" s="122">
        <v>7</v>
      </c>
    </row>
    <row r="981" spans="1:12">
      <c r="A981" s="122">
        <v>3</v>
      </c>
      <c r="B981" s="123" t="s">
        <v>1209</v>
      </c>
      <c r="C981" s="124" t="s">
        <v>37</v>
      </c>
      <c r="D981" s="124" t="s">
        <v>1198</v>
      </c>
      <c r="E981" s="124" t="s">
        <v>1199</v>
      </c>
      <c r="F981" s="122">
        <v>54</v>
      </c>
      <c r="G981" s="125">
        <v>130358.61</v>
      </c>
      <c r="H981" s="126">
        <v>24078</v>
      </c>
      <c r="I981" s="127">
        <v>55</v>
      </c>
      <c r="J981" s="125">
        <v>130919.61</v>
      </c>
      <c r="K981" s="128">
        <v>24180</v>
      </c>
      <c r="L981" s="122">
        <v>7</v>
      </c>
    </row>
    <row r="982" spans="1:12">
      <c r="A982" s="122">
        <v>4</v>
      </c>
      <c r="B982" s="123" t="s">
        <v>1074</v>
      </c>
      <c r="C982" s="124" t="s">
        <v>37</v>
      </c>
      <c r="D982" s="124" t="s">
        <v>1085</v>
      </c>
      <c r="E982" s="124" t="s">
        <v>154</v>
      </c>
      <c r="F982" s="122">
        <v>66</v>
      </c>
      <c r="G982" s="125">
        <v>104776.31</v>
      </c>
      <c r="H982" s="126">
        <v>19203</v>
      </c>
      <c r="I982" s="127">
        <v>227</v>
      </c>
      <c r="J982" s="125">
        <v>1190967.1099999901</v>
      </c>
      <c r="K982" s="128">
        <v>211064</v>
      </c>
      <c r="L982" s="122">
        <v>28</v>
      </c>
    </row>
    <row r="983" spans="1:12">
      <c r="A983" s="122">
        <v>5</v>
      </c>
      <c r="B983" s="123" t="s">
        <v>1175</v>
      </c>
      <c r="C983" s="124" t="s">
        <v>30</v>
      </c>
      <c r="D983" s="124" t="s">
        <v>1200</v>
      </c>
      <c r="E983" s="124" t="s">
        <v>139</v>
      </c>
      <c r="F983" s="122">
        <v>47</v>
      </c>
      <c r="G983" s="125">
        <v>73518.509999999806</v>
      </c>
      <c r="H983" s="126">
        <v>13598</v>
      </c>
      <c r="I983" s="127">
        <v>47</v>
      </c>
      <c r="J983" s="125">
        <v>73518.509999999806</v>
      </c>
      <c r="K983" s="128">
        <v>13598</v>
      </c>
      <c r="L983" s="122">
        <v>7</v>
      </c>
    </row>
    <row r="984" spans="1:12" ht="24">
      <c r="A984" s="122">
        <v>6</v>
      </c>
      <c r="B984" s="129" t="s">
        <v>983</v>
      </c>
      <c r="C984" s="124" t="s">
        <v>33</v>
      </c>
      <c r="D984" s="66" t="s">
        <v>997</v>
      </c>
      <c r="E984" s="66" t="s">
        <v>139</v>
      </c>
      <c r="F984" s="122">
        <v>62</v>
      </c>
      <c r="G984" s="125">
        <v>59210.369999999799</v>
      </c>
      <c r="H984" s="126">
        <v>12052</v>
      </c>
      <c r="I984" s="127">
        <v>284</v>
      </c>
      <c r="J984" s="130">
        <v>2158548.0700000199</v>
      </c>
      <c r="K984" s="131">
        <v>423557</v>
      </c>
      <c r="L984" s="122">
        <v>56</v>
      </c>
    </row>
    <row r="985" spans="1:12">
      <c r="A985" s="122">
        <v>7</v>
      </c>
      <c r="B985" s="123" t="s">
        <v>1151</v>
      </c>
      <c r="C985" s="124" t="s">
        <v>131</v>
      </c>
      <c r="D985" s="124" t="s">
        <v>1163</v>
      </c>
      <c r="E985" s="124" t="s">
        <v>139</v>
      </c>
      <c r="F985" s="122">
        <v>47</v>
      </c>
      <c r="G985" s="125">
        <v>55259.77</v>
      </c>
      <c r="H985" s="126">
        <v>10168</v>
      </c>
      <c r="I985" s="127">
        <v>80</v>
      </c>
      <c r="J985" s="125">
        <v>155195</v>
      </c>
      <c r="K985" s="128">
        <v>28492</v>
      </c>
      <c r="L985" s="122">
        <v>14</v>
      </c>
    </row>
    <row r="986" spans="1:12">
      <c r="A986" s="122">
        <v>8</v>
      </c>
      <c r="B986" s="123" t="s">
        <v>1152</v>
      </c>
      <c r="C986" s="124" t="s">
        <v>37</v>
      </c>
      <c r="D986" s="124" t="s">
        <v>1164</v>
      </c>
      <c r="E986" s="124" t="s">
        <v>139</v>
      </c>
      <c r="F986" s="122">
        <v>31</v>
      </c>
      <c r="G986" s="125">
        <v>53552.159999999902</v>
      </c>
      <c r="H986" s="126">
        <v>9893</v>
      </c>
      <c r="I986" s="127">
        <v>57</v>
      </c>
      <c r="J986" s="125">
        <v>150283.84</v>
      </c>
      <c r="K986" s="128">
        <v>27814</v>
      </c>
      <c r="L986" s="122">
        <v>14</v>
      </c>
    </row>
    <row r="987" spans="1:12">
      <c r="A987" s="122">
        <v>9</v>
      </c>
      <c r="B987" s="123" t="s">
        <v>1100</v>
      </c>
      <c r="C987" s="124" t="s">
        <v>37</v>
      </c>
      <c r="D987" s="124" t="s">
        <v>1140</v>
      </c>
      <c r="E987" s="124" t="s">
        <v>1141</v>
      </c>
      <c r="F987" s="122">
        <v>34</v>
      </c>
      <c r="G987" s="125">
        <v>38794.28</v>
      </c>
      <c r="H987" s="126">
        <v>7224</v>
      </c>
      <c r="I987" s="127">
        <v>119</v>
      </c>
      <c r="J987" s="125">
        <v>265794.88000000099</v>
      </c>
      <c r="K987" s="128">
        <v>49521</v>
      </c>
      <c r="L987" s="122">
        <v>21</v>
      </c>
    </row>
    <row r="988" spans="1:12">
      <c r="A988" s="122">
        <v>10</v>
      </c>
      <c r="B988" s="123" t="s">
        <v>1099</v>
      </c>
      <c r="C988" s="124" t="s">
        <v>33</v>
      </c>
      <c r="D988" s="124" t="s">
        <v>1139</v>
      </c>
      <c r="E988" s="124" t="s">
        <v>139</v>
      </c>
      <c r="F988" s="122">
        <v>42</v>
      </c>
      <c r="G988" s="125">
        <v>33297.33</v>
      </c>
      <c r="H988" s="126">
        <v>6184</v>
      </c>
      <c r="I988" s="127">
        <v>129</v>
      </c>
      <c r="J988" s="125">
        <v>300377.17000000202</v>
      </c>
      <c r="K988" s="128">
        <v>53177</v>
      </c>
      <c r="L988" s="122">
        <v>21</v>
      </c>
    </row>
    <row r="989" spans="1:12">
      <c r="A989" s="122">
        <v>11</v>
      </c>
      <c r="B989" s="129" t="s">
        <v>1153</v>
      </c>
      <c r="C989" s="66" t="s">
        <v>131</v>
      </c>
      <c r="D989" s="129" t="s">
        <v>1165</v>
      </c>
      <c r="E989" s="129" t="s">
        <v>413</v>
      </c>
      <c r="F989" s="132">
        <v>76</v>
      </c>
      <c r="G989" s="133">
        <v>32536.880000000001</v>
      </c>
      <c r="H989" s="134">
        <v>6585</v>
      </c>
      <c r="I989" s="135">
        <v>121</v>
      </c>
      <c r="J989" s="136">
        <v>98293.259999999806</v>
      </c>
      <c r="K989" s="137">
        <v>19634</v>
      </c>
      <c r="L989" s="132">
        <v>14</v>
      </c>
    </row>
    <row r="990" spans="1:12">
      <c r="A990" s="122">
        <v>12</v>
      </c>
      <c r="B990" s="129" t="s">
        <v>1102</v>
      </c>
      <c r="C990" s="66" t="s">
        <v>30</v>
      </c>
      <c r="D990" s="129" t="s">
        <v>1142</v>
      </c>
      <c r="E990" s="129" t="s">
        <v>140</v>
      </c>
      <c r="F990" s="132">
        <v>23</v>
      </c>
      <c r="G990" s="133">
        <v>20387.73</v>
      </c>
      <c r="H990" s="134">
        <v>3896</v>
      </c>
      <c r="I990" s="135">
        <v>115</v>
      </c>
      <c r="J990" s="136">
        <v>210497.9</v>
      </c>
      <c r="K990" s="137">
        <v>39469</v>
      </c>
      <c r="L990" s="132">
        <v>21</v>
      </c>
    </row>
    <row r="991" spans="1:12">
      <c r="A991" s="122">
        <v>13</v>
      </c>
      <c r="B991" s="123" t="s">
        <v>1176</v>
      </c>
      <c r="C991" s="124" t="s">
        <v>377</v>
      </c>
      <c r="D991" s="124" t="s">
        <v>1201</v>
      </c>
      <c r="E991" s="124" t="s">
        <v>142</v>
      </c>
      <c r="F991" s="122">
        <v>25</v>
      </c>
      <c r="G991" s="125">
        <v>17852.560000000001</v>
      </c>
      <c r="H991" s="126">
        <v>3350</v>
      </c>
      <c r="I991" s="127">
        <v>25</v>
      </c>
      <c r="J991" s="125">
        <v>17852.560000000001</v>
      </c>
      <c r="K991" s="128">
        <v>3350</v>
      </c>
      <c r="L991" s="122">
        <v>7</v>
      </c>
    </row>
    <row r="992" spans="1:12">
      <c r="A992" s="122">
        <v>14</v>
      </c>
      <c r="B992" s="123" t="s">
        <v>1008</v>
      </c>
      <c r="C992" s="124" t="s">
        <v>37</v>
      </c>
      <c r="D992" s="124" t="s">
        <v>1009</v>
      </c>
      <c r="E992" s="124" t="s">
        <v>139</v>
      </c>
      <c r="F992" s="122">
        <v>17</v>
      </c>
      <c r="G992" s="125">
        <v>14387.8</v>
      </c>
      <c r="H992" s="126">
        <v>2887</v>
      </c>
      <c r="I992" s="127">
        <v>329</v>
      </c>
      <c r="J992" s="125">
        <v>1746008.1599999701</v>
      </c>
      <c r="K992" s="128">
        <v>304753</v>
      </c>
      <c r="L992" s="122">
        <v>49</v>
      </c>
    </row>
    <row r="993" spans="1:12">
      <c r="A993" s="122">
        <v>15</v>
      </c>
      <c r="B993" s="123" t="s">
        <v>929</v>
      </c>
      <c r="C993" s="124" t="s">
        <v>37</v>
      </c>
      <c r="D993" s="124" t="s">
        <v>941</v>
      </c>
      <c r="E993" s="124" t="s">
        <v>142</v>
      </c>
      <c r="F993" s="122">
        <v>11</v>
      </c>
      <c r="G993" s="125">
        <v>10346.15</v>
      </c>
      <c r="H993" s="126">
        <v>1889</v>
      </c>
      <c r="I993" s="127">
        <v>322</v>
      </c>
      <c r="J993" s="125">
        <v>1961547.34999994</v>
      </c>
      <c r="K993" s="128">
        <v>358461</v>
      </c>
      <c r="L993" s="122">
        <v>63</v>
      </c>
    </row>
    <row r="994" spans="1:12">
      <c r="A994" s="122">
        <v>16</v>
      </c>
      <c r="B994" s="123" t="s">
        <v>1076</v>
      </c>
      <c r="C994" s="124" t="s">
        <v>30</v>
      </c>
      <c r="D994" s="124" t="s">
        <v>1089</v>
      </c>
      <c r="E994" s="124" t="s">
        <v>143</v>
      </c>
      <c r="F994" s="122">
        <v>11</v>
      </c>
      <c r="G994" s="125">
        <v>9871.0900000000092</v>
      </c>
      <c r="H994" s="126">
        <v>1810</v>
      </c>
      <c r="I994" s="127">
        <v>63</v>
      </c>
      <c r="J994" s="125">
        <v>143943.67999999999</v>
      </c>
      <c r="K994" s="128">
        <v>26599</v>
      </c>
      <c r="L994" s="122">
        <v>28</v>
      </c>
    </row>
    <row r="995" spans="1:12">
      <c r="A995" s="122">
        <v>17</v>
      </c>
      <c r="B995" s="123" t="s">
        <v>1053</v>
      </c>
      <c r="C995" s="124" t="s">
        <v>37</v>
      </c>
      <c r="D995" s="124" t="s">
        <v>1054</v>
      </c>
      <c r="E995" s="124" t="s">
        <v>139</v>
      </c>
      <c r="F995" s="122">
        <v>14</v>
      </c>
      <c r="G995" s="125">
        <v>6740.57</v>
      </c>
      <c r="H995" s="126">
        <v>1323</v>
      </c>
      <c r="I995" s="127">
        <v>252</v>
      </c>
      <c r="J995" s="125">
        <v>770699.559999994</v>
      </c>
      <c r="K995" s="128">
        <v>138433</v>
      </c>
      <c r="L995" s="122">
        <v>36</v>
      </c>
    </row>
    <row r="996" spans="1:12" ht="24">
      <c r="A996" s="122">
        <v>18</v>
      </c>
      <c r="B996" s="123" t="s">
        <v>1077</v>
      </c>
      <c r="C996" s="124" t="s">
        <v>37</v>
      </c>
      <c r="D996" s="124" t="s">
        <v>1087</v>
      </c>
      <c r="E996" s="124" t="s">
        <v>1088</v>
      </c>
      <c r="F996" s="122">
        <v>31</v>
      </c>
      <c r="G996" s="125">
        <v>5505.67</v>
      </c>
      <c r="H996" s="126">
        <v>1149</v>
      </c>
      <c r="I996" s="127">
        <v>124</v>
      </c>
      <c r="J996" s="125">
        <v>152686.29</v>
      </c>
      <c r="K996" s="128">
        <v>30917</v>
      </c>
      <c r="L996" s="122">
        <v>28</v>
      </c>
    </row>
    <row r="997" spans="1:12">
      <c r="A997" s="122">
        <v>19</v>
      </c>
      <c r="B997" s="123" t="s">
        <v>1177</v>
      </c>
      <c r="C997" s="124" t="s">
        <v>37</v>
      </c>
      <c r="D997" s="124" t="s">
        <v>1202</v>
      </c>
      <c r="E997" s="124" t="s">
        <v>149</v>
      </c>
      <c r="F997" s="122">
        <v>7</v>
      </c>
      <c r="G997" s="125">
        <v>4727.2299999999896</v>
      </c>
      <c r="H997" s="126">
        <v>873</v>
      </c>
      <c r="I997" s="127">
        <v>7</v>
      </c>
      <c r="J997" s="125">
        <v>4727.2299999999996</v>
      </c>
      <c r="K997" s="128">
        <v>873</v>
      </c>
      <c r="L997" s="122">
        <v>7</v>
      </c>
    </row>
    <row r="998" spans="1:12">
      <c r="A998" s="122">
        <v>20</v>
      </c>
      <c r="B998" s="123" t="s">
        <v>1155</v>
      </c>
      <c r="C998" s="124" t="s">
        <v>37</v>
      </c>
      <c r="D998" s="124" t="s">
        <v>1167</v>
      </c>
      <c r="E998" s="124" t="s">
        <v>139</v>
      </c>
      <c r="F998" s="122">
        <v>11</v>
      </c>
      <c r="G998" s="125">
        <v>4001.76</v>
      </c>
      <c r="H998" s="126">
        <v>745</v>
      </c>
      <c r="I998" s="127">
        <v>21</v>
      </c>
      <c r="J998" s="125">
        <v>15940.12</v>
      </c>
      <c r="K998" s="128">
        <v>3024</v>
      </c>
      <c r="L998" s="122">
        <v>14</v>
      </c>
    </row>
    <row r="999" spans="1:12">
      <c r="A999" s="146"/>
      <c r="B999" s="143"/>
      <c r="C999" s="227"/>
      <c r="D999" s="227"/>
      <c r="E999" s="227"/>
      <c r="F999" s="146"/>
      <c r="G999" s="145"/>
      <c r="H999" s="29"/>
      <c r="I999" s="146"/>
      <c r="J999" s="145"/>
      <c r="K999" s="144"/>
      <c r="L999" s="50"/>
    </row>
    <row r="1000" spans="1:12">
      <c r="A1000" s="29" t="s">
        <v>7</v>
      </c>
      <c r="B1000" s="31"/>
      <c r="C1000" s="227"/>
      <c r="D1000" s="227"/>
      <c r="E1000" s="31"/>
      <c r="F1000" s="32"/>
      <c r="G1000" s="33"/>
      <c r="H1000" s="34"/>
      <c r="I1000" s="32"/>
      <c r="J1000" s="33"/>
      <c r="K1000" s="34"/>
      <c r="L1000" s="20"/>
    </row>
    <row r="1002" spans="1:12">
      <c r="A1002" s="572" t="s">
        <v>1235</v>
      </c>
      <c r="B1002" s="572"/>
      <c r="C1002" s="572"/>
      <c r="D1002" s="572"/>
      <c r="E1002" s="572"/>
      <c r="F1002" s="572"/>
      <c r="G1002" s="572"/>
      <c r="H1002" s="572"/>
      <c r="I1002" s="572"/>
      <c r="J1002" s="572"/>
      <c r="K1002" s="572"/>
      <c r="L1002" s="572"/>
    </row>
    <row r="1003" spans="1:12">
      <c r="A1003" s="25"/>
      <c r="B1003" s="26"/>
      <c r="C1003" s="26"/>
      <c r="D1003" s="26"/>
      <c r="E1003" s="26"/>
      <c r="F1003" s="23"/>
      <c r="G1003" s="24"/>
      <c r="H1003" s="24"/>
      <c r="I1003" s="23"/>
      <c r="J1003" s="24"/>
      <c r="K1003" s="24"/>
      <c r="L1003" s="22"/>
    </row>
    <row r="1004" spans="1:12">
      <c r="A1004" s="573" t="s">
        <v>246</v>
      </c>
      <c r="B1004" s="573"/>
      <c r="C1004" s="573" t="s">
        <v>251</v>
      </c>
      <c r="D1004" s="573" t="s">
        <v>252</v>
      </c>
      <c r="E1004" s="573" t="s">
        <v>247</v>
      </c>
      <c r="F1004" s="571" t="s">
        <v>253</v>
      </c>
      <c r="G1004" s="571"/>
      <c r="H1004" s="575"/>
      <c r="I1004" s="570" t="s">
        <v>248</v>
      </c>
      <c r="J1004" s="571"/>
      <c r="K1004" s="571"/>
      <c r="L1004" s="571"/>
    </row>
    <row r="1005" spans="1:12">
      <c r="A1005" s="574"/>
      <c r="B1005" s="574"/>
      <c r="C1005" s="574"/>
      <c r="D1005" s="574"/>
      <c r="E1005" s="574"/>
      <c r="F1005" s="489" t="s">
        <v>8</v>
      </c>
      <c r="G1005" s="48" t="s">
        <v>5</v>
      </c>
      <c r="H1005" s="489" t="s">
        <v>4</v>
      </c>
      <c r="I1005" s="488" t="s">
        <v>8</v>
      </c>
      <c r="J1005" s="48" t="s">
        <v>5</v>
      </c>
      <c r="K1005" s="48" t="s">
        <v>4</v>
      </c>
      <c r="L1005" s="489" t="s">
        <v>6</v>
      </c>
    </row>
    <row r="1006" spans="1:12">
      <c r="A1006" s="122">
        <v>1</v>
      </c>
      <c r="B1006" s="123" t="s">
        <v>1143</v>
      </c>
      <c r="C1006" s="124" t="s">
        <v>37</v>
      </c>
      <c r="D1006" s="124" t="s">
        <v>1144</v>
      </c>
      <c r="E1006" s="124" t="s">
        <v>139</v>
      </c>
      <c r="F1006" s="122">
        <v>70</v>
      </c>
      <c r="G1006" s="125">
        <v>155948.79999999999</v>
      </c>
      <c r="H1006" s="126">
        <v>28421</v>
      </c>
      <c r="I1006" s="127">
        <v>146</v>
      </c>
      <c r="J1006" s="125">
        <v>1428729.80999999</v>
      </c>
      <c r="K1006" s="126">
        <v>250296</v>
      </c>
      <c r="L1006" s="122">
        <v>21</v>
      </c>
    </row>
    <row r="1007" spans="1:12">
      <c r="A1007" s="122">
        <v>2</v>
      </c>
      <c r="B1007" s="123" t="s">
        <v>1174</v>
      </c>
      <c r="C1007" s="124" t="s">
        <v>33</v>
      </c>
      <c r="D1007" s="124" t="s">
        <v>1197</v>
      </c>
      <c r="E1007" s="124" t="s">
        <v>140</v>
      </c>
      <c r="F1007" s="122">
        <v>68</v>
      </c>
      <c r="G1007" s="125">
        <v>106209.08</v>
      </c>
      <c r="H1007" s="126">
        <v>17798</v>
      </c>
      <c r="I1007" s="127">
        <v>110</v>
      </c>
      <c r="J1007" s="125">
        <v>306033.29000000103</v>
      </c>
      <c r="K1007" s="126">
        <v>51085</v>
      </c>
      <c r="L1007" s="122">
        <v>14</v>
      </c>
    </row>
    <row r="1008" spans="1:12">
      <c r="A1008" s="122">
        <v>3</v>
      </c>
      <c r="B1008" s="123" t="s">
        <v>1215</v>
      </c>
      <c r="C1008" s="124" t="s">
        <v>37</v>
      </c>
      <c r="D1008" s="124" t="s">
        <v>607</v>
      </c>
      <c r="E1008" s="124" t="s">
        <v>139</v>
      </c>
      <c r="F1008" s="122">
        <v>72</v>
      </c>
      <c r="G1008" s="125">
        <v>105634.6</v>
      </c>
      <c r="H1008" s="126">
        <v>19923</v>
      </c>
      <c r="I1008" s="127">
        <v>72</v>
      </c>
      <c r="J1008" s="125">
        <v>105634.6</v>
      </c>
      <c r="K1008" s="128">
        <v>19923</v>
      </c>
      <c r="L1008" s="122">
        <v>7</v>
      </c>
    </row>
    <row r="1009" spans="1:12">
      <c r="A1009" s="122">
        <v>4</v>
      </c>
      <c r="B1009" s="123" t="s">
        <v>1209</v>
      </c>
      <c r="C1009" s="124" t="s">
        <v>37</v>
      </c>
      <c r="D1009" s="124" t="s">
        <v>1198</v>
      </c>
      <c r="E1009" s="124" t="s">
        <v>1199</v>
      </c>
      <c r="F1009" s="122">
        <v>41</v>
      </c>
      <c r="G1009" s="125">
        <v>94523.43</v>
      </c>
      <c r="H1009" s="126">
        <v>17352</v>
      </c>
      <c r="I1009" s="127">
        <v>68</v>
      </c>
      <c r="J1009" s="125">
        <v>230560.91000000099</v>
      </c>
      <c r="K1009" s="128">
        <v>42463</v>
      </c>
      <c r="L1009" s="122">
        <v>14</v>
      </c>
    </row>
    <row r="1010" spans="1:12">
      <c r="A1010" s="122">
        <v>5</v>
      </c>
      <c r="B1010" s="123" t="s">
        <v>1216</v>
      </c>
      <c r="C1010" s="124" t="s">
        <v>30</v>
      </c>
      <c r="D1010" s="124" t="s">
        <v>1217</v>
      </c>
      <c r="E1010" s="124" t="s">
        <v>139</v>
      </c>
      <c r="F1010" s="122">
        <v>49</v>
      </c>
      <c r="G1010" s="125">
        <v>89351.03</v>
      </c>
      <c r="H1010" s="126">
        <v>16655</v>
      </c>
      <c r="I1010" s="127">
        <v>49</v>
      </c>
      <c r="J1010" s="125">
        <v>89351.029999999897</v>
      </c>
      <c r="K1010" s="128">
        <v>16655</v>
      </c>
      <c r="L1010" s="122">
        <v>7</v>
      </c>
    </row>
    <row r="1011" spans="1:12">
      <c r="A1011" s="122">
        <v>6</v>
      </c>
      <c r="B1011" s="129" t="s">
        <v>1074</v>
      </c>
      <c r="C1011" s="124" t="s">
        <v>37</v>
      </c>
      <c r="D1011" s="66" t="s">
        <v>1085</v>
      </c>
      <c r="E1011" s="66" t="s">
        <v>154</v>
      </c>
      <c r="F1011" s="122">
        <v>49</v>
      </c>
      <c r="G1011" s="125">
        <v>50931.96</v>
      </c>
      <c r="H1011" s="126">
        <v>9496</v>
      </c>
      <c r="I1011" s="127">
        <v>259</v>
      </c>
      <c r="J1011" s="130">
        <v>1243685.6699999799</v>
      </c>
      <c r="K1011" s="131">
        <v>220896</v>
      </c>
      <c r="L1011" s="122">
        <v>35</v>
      </c>
    </row>
    <row r="1012" spans="1:12">
      <c r="A1012" s="122">
        <v>7</v>
      </c>
      <c r="B1012" s="123" t="s">
        <v>1175</v>
      </c>
      <c r="C1012" s="124" t="s">
        <v>30</v>
      </c>
      <c r="D1012" s="124" t="s">
        <v>1200</v>
      </c>
      <c r="E1012" s="124" t="s">
        <v>139</v>
      </c>
      <c r="F1012" s="122">
        <v>44</v>
      </c>
      <c r="G1012" s="125">
        <v>45612.98</v>
      </c>
      <c r="H1012" s="126">
        <v>8300</v>
      </c>
      <c r="I1012" s="127">
        <v>81</v>
      </c>
      <c r="J1012" s="125">
        <v>122345.97</v>
      </c>
      <c r="K1012" s="128">
        <v>22458</v>
      </c>
      <c r="L1012" s="122">
        <v>14</v>
      </c>
    </row>
    <row r="1013" spans="1:12" ht="24">
      <c r="A1013" s="122">
        <v>8</v>
      </c>
      <c r="B1013" s="123" t="s">
        <v>983</v>
      </c>
      <c r="C1013" s="124" t="s">
        <v>33</v>
      </c>
      <c r="D1013" s="124" t="s">
        <v>997</v>
      </c>
      <c r="E1013" s="124" t="s">
        <v>139</v>
      </c>
      <c r="F1013" s="122">
        <v>52</v>
      </c>
      <c r="G1013" s="125">
        <v>28300.14</v>
      </c>
      <c r="H1013" s="126">
        <v>5534</v>
      </c>
      <c r="I1013" s="127">
        <v>296</v>
      </c>
      <c r="J1013" s="125">
        <v>2193508.0600000299</v>
      </c>
      <c r="K1013" s="128">
        <v>430753</v>
      </c>
      <c r="L1013" s="122">
        <v>63</v>
      </c>
    </row>
    <row r="1014" spans="1:12">
      <c r="A1014" s="122">
        <v>9</v>
      </c>
      <c r="B1014" s="123" t="s">
        <v>1152</v>
      </c>
      <c r="C1014" s="124" t="s">
        <v>37</v>
      </c>
      <c r="D1014" s="124" t="s">
        <v>1164</v>
      </c>
      <c r="E1014" s="124" t="s">
        <v>139</v>
      </c>
      <c r="F1014" s="122">
        <v>18</v>
      </c>
      <c r="G1014" s="125">
        <v>25826.83</v>
      </c>
      <c r="H1014" s="126">
        <v>4638</v>
      </c>
      <c r="I1014" s="127">
        <v>65</v>
      </c>
      <c r="J1014" s="125">
        <v>179442.950000001</v>
      </c>
      <c r="K1014" s="128">
        <v>33050</v>
      </c>
      <c r="L1014" s="122">
        <v>21</v>
      </c>
    </row>
    <row r="1015" spans="1:12">
      <c r="A1015" s="122">
        <v>10</v>
      </c>
      <c r="B1015" s="123" t="s">
        <v>1151</v>
      </c>
      <c r="C1015" s="124" t="s">
        <v>131</v>
      </c>
      <c r="D1015" s="124" t="s">
        <v>1163</v>
      </c>
      <c r="E1015" s="124" t="s">
        <v>139</v>
      </c>
      <c r="F1015" s="122">
        <v>20</v>
      </c>
      <c r="G1015" s="125">
        <v>24810.3</v>
      </c>
      <c r="H1015" s="126">
        <v>4561</v>
      </c>
      <c r="I1015" s="127">
        <v>92</v>
      </c>
      <c r="J1015" s="125">
        <v>181071.05</v>
      </c>
      <c r="K1015" s="128">
        <v>33244</v>
      </c>
      <c r="L1015" s="122">
        <v>21</v>
      </c>
    </row>
    <row r="1016" spans="1:12">
      <c r="A1016" s="122">
        <v>11</v>
      </c>
      <c r="B1016" s="129" t="s">
        <v>1100</v>
      </c>
      <c r="C1016" s="66" t="s">
        <v>37</v>
      </c>
      <c r="D1016" s="129" t="s">
        <v>1140</v>
      </c>
      <c r="E1016" s="129" t="s">
        <v>1141</v>
      </c>
      <c r="F1016" s="132">
        <v>22</v>
      </c>
      <c r="G1016" s="133">
        <v>18391.45</v>
      </c>
      <c r="H1016" s="134">
        <v>3728</v>
      </c>
      <c r="I1016" s="135">
        <v>135</v>
      </c>
      <c r="J1016" s="136">
        <v>285511.33000000101</v>
      </c>
      <c r="K1016" s="137">
        <v>53478</v>
      </c>
      <c r="L1016" s="132">
        <v>28</v>
      </c>
    </row>
    <row r="1017" spans="1:12">
      <c r="A1017" s="122">
        <v>12</v>
      </c>
      <c r="B1017" s="129" t="s">
        <v>1218</v>
      </c>
      <c r="C1017" s="66" t="s">
        <v>37</v>
      </c>
      <c r="D1017" s="129" t="s">
        <v>1219</v>
      </c>
      <c r="E1017" s="129" t="s">
        <v>264</v>
      </c>
      <c r="F1017" s="132">
        <v>10</v>
      </c>
      <c r="G1017" s="133">
        <v>16273.39</v>
      </c>
      <c r="H1017" s="134">
        <v>3032</v>
      </c>
      <c r="I1017" s="135">
        <v>10</v>
      </c>
      <c r="J1017" s="136">
        <v>16273.39</v>
      </c>
      <c r="K1017" s="137">
        <v>3032</v>
      </c>
      <c r="L1017" s="132">
        <v>7</v>
      </c>
    </row>
    <row r="1018" spans="1:12">
      <c r="A1018" s="122">
        <v>13</v>
      </c>
      <c r="B1018" s="123" t="s">
        <v>1153</v>
      </c>
      <c r="C1018" s="124" t="s">
        <v>131</v>
      </c>
      <c r="D1018" s="124" t="s">
        <v>1165</v>
      </c>
      <c r="E1018" s="124" t="s">
        <v>413</v>
      </c>
      <c r="F1018" s="122">
        <v>52</v>
      </c>
      <c r="G1018" s="125">
        <v>12382.26</v>
      </c>
      <c r="H1018" s="126">
        <v>2628</v>
      </c>
      <c r="I1018" s="127">
        <v>143</v>
      </c>
      <c r="J1018" s="125">
        <v>111297.96</v>
      </c>
      <c r="K1018" s="128">
        <v>22400</v>
      </c>
      <c r="L1018" s="122">
        <v>21</v>
      </c>
    </row>
    <row r="1019" spans="1:12">
      <c r="A1019" s="122">
        <v>14</v>
      </c>
      <c r="B1019" s="123" t="s">
        <v>1220</v>
      </c>
      <c r="C1019" s="124" t="s">
        <v>37</v>
      </c>
      <c r="D1019" s="124" t="s">
        <v>718</v>
      </c>
      <c r="E1019" s="124" t="s">
        <v>139</v>
      </c>
      <c r="F1019" s="122">
        <v>12</v>
      </c>
      <c r="G1019" s="125">
        <v>11310.37</v>
      </c>
      <c r="H1019" s="126">
        <v>2039</v>
      </c>
      <c r="I1019" s="127">
        <v>12</v>
      </c>
      <c r="J1019" s="125">
        <v>11310.37</v>
      </c>
      <c r="K1019" s="128">
        <v>2039</v>
      </c>
      <c r="L1019" s="122">
        <v>7</v>
      </c>
    </row>
    <row r="1020" spans="1:12">
      <c r="A1020" s="122">
        <v>15</v>
      </c>
      <c r="B1020" s="123" t="s">
        <v>1221</v>
      </c>
      <c r="C1020" s="124" t="s">
        <v>37</v>
      </c>
      <c r="D1020" s="124" t="s">
        <v>1222</v>
      </c>
      <c r="E1020" s="124" t="s">
        <v>139</v>
      </c>
      <c r="F1020" s="122">
        <v>14</v>
      </c>
      <c r="G1020" s="125">
        <v>9866.94</v>
      </c>
      <c r="H1020" s="126">
        <v>1820</v>
      </c>
      <c r="I1020" s="127">
        <v>14</v>
      </c>
      <c r="J1020" s="125">
        <v>9866.94</v>
      </c>
      <c r="K1020" s="128">
        <v>1820</v>
      </c>
      <c r="L1020" s="122">
        <v>7</v>
      </c>
    </row>
    <row r="1021" spans="1:12">
      <c r="A1021" s="122">
        <v>16</v>
      </c>
      <c r="B1021" s="123" t="s">
        <v>1099</v>
      </c>
      <c r="C1021" s="124" t="s">
        <v>33</v>
      </c>
      <c r="D1021" s="124" t="s">
        <v>1139</v>
      </c>
      <c r="E1021" s="124" t="s">
        <v>139</v>
      </c>
      <c r="F1021" s="122">
        <v>27</v>
      </c>
      <c r="G1021" s="125">
        <v>9375.1299999999901</v>
      </c>
      <c r="H1021" s="126">
        <v>1743</v>
      </c>
      <c r="I1021" s="127">
        <v>144</v>
      </c>
      <c r="J1021" s="125">
        <v>311299.20000000199</v>
      </c>
      <c r="K1021" s="128">
        <v>55218</v>
      </c>
      <c r="L1021" s="122">
        <v>28</v>
      </c>
    </row>
    <row r="1022" spans="1:12">
      <c r="A1022" s="122">
        <v>17</v>
      </c>
      <c r="B1022" s="123" t="s">
        <v>1225</v>
      </c>
      <c r="C1022" s="124" t="s">
        <v>271</v>
      </c>
      <c r="D1022" s="124" t="s">
        <v>1226</v>
      </c>
      <c r="E1022" s="124" t="s">
        <v>143</v>
      </c>
      <c r="F1022" s="122">
        <v>12</v>
      </c>
      <c r="G1022" s="125">
        <v>7519.46</v>
      </c>
      <c r="H1022" s="126">
        <v>1496</v>
      </c>
      <c r="I1022" s="127">
        <v>13</v>
      </c>
      <c r="J1022" s="125">
        <v>7519.46</v>
      </c>
      <c r="K1022" s="128">
        <v>1496</v>
      </c>
      <c r="L1022" s="122">
        <v>7</v>
      </c>
    </row>
    <row r="1023" spans="1:12">
      <c r="A1023" s="122">
        <v>18</v>
      </c>
      <c r="B1023" s="123" t="s">
        <v>1227</v>
      </c>
      <c r="C1023" s="124" t="s">
        <v>126</v>
      </c>
      <c r="D1023" s="124" t="s">
        <v>1229</v>
      </c>
      <c r="E1023" s="124" t="s">
        <v>1231</v>
      </c>
      <c r="F1023" s="122">
        <v>10</v>
      </c>
      <c r="G1023" s="125">
        <v>6975.18</v>
      </c>
      <c r="H1023" s="126">
        <v>1286</v>
      </c>
      <c r="I1023" s="127">
        <v>10</v>
      </c>
      <c r="J1023" s="125">
        <v>6975.18</v>
      </c>
      <c r="K1023" s="128">
        <v>1286</v>
      </c>
      <c r="L1023" s="122">
        <v>7</v>
      </c>
    </row>
    <row r="1024" spans="1:12">
      <c r="A1024" s="122">
        <v>19</v>
      </c>
      <c r="B1024" s="123" t="s">
        <v>1008</v>
      </c>
      <c r="C1024" s="124" t="s">
        <v>37</v>
      </c>
      <c r="D1024" s="124" t="s">
        <v>1009</v>
      </c>
      <c r="E1024" s="124" t="s">
        <v>139</v>
      </c>
      <c r="F1024" s="122">
        <v>8</v>
      </c>
      <c r="G1024" s="125">
        <v>6508.77</v>
      </c>
      <c r="H1024" s="126">
        <v>1107</v>
      </c>
      <c r="I1024" s="127">
        <v>331</v>
      </c>
      <c r="J1024" s="125">
        <v>1758948.1399999601</v>
      </c>
      <c r="K1024" s="128">
        <v>307051</v>
      </c>
      <c r="L1024" s="122">
        <v>56</v>
      </c>
    </row>
    <row r="1025" spans="1:12">
      <c r="A1025" s="122">
        <v>20</v>
      </c>
      <c r="B1025" s="123" t="s">
        <v>1223</v>
      </c>
      <c r="C1025" s="124" t="s">
        <v>37</v>
      </c>
      <c r="D1025" s="124" t="s">
        <v>1224</v>
      </c>
      <c r="E1025" s="124" t="s">
        <v>149</v>
      </c>
      <c r="F1025" s="122">
        <v>21</v>
      </c>
      <c r="G1025" s="125">
        <v>6429.86</v>
      </c>
      <c r="H1025" s="126">
        <v>1266</v>
      </c>
      <c r="I1025" s="127">
        <v>21</v>
      </c>
      <c r="J1025" s="125">
        <v>6429.86</v>
      </c>
      <c r="K1025" s="128">
        <v>1266</v>
      </c>
      <c r="L1025" s="122">
        <v>7</v>
      </c>
    </row>
    <row r="1026" spans="1:12">
      <c r="A1026" s="146"/>
      <c r="B1026" s="143"/>
      <c r="C1026" s="227"/>
      <c r="D1026" s="227"/>
      <c r="E1026" s="227"/>
      <c r="F1026" s="146"/>
      <c r="G1026" s="145"/>
      <c r="H1026" s="29"/>
      <c r="I1026" s="146"/>
      <c r="J1026" s="145"/>
      <c r="K1026" s="144"/>
      <c r="L1026" s="50"/>
    </row>
    <row r="1027" spans="1:12">
      <c r="A1027" s="29" t="s">
        <v>7</v>
      </c>
      <c r="B1027" s="31"/>
      <c r="C1027" s="227"/>
      <c r="D1027" s="227"/>
      <c r="E1027" s="31"/>
      <c r="F1027" s="32"/>
      <c r="G1027" s="33"/>
      <c r="H1027" s="34"/>
      <c r="I1027" s="32"/>
      <c r="J1027" s="33"/>
      <c r="K1027" s="34"/>
      <c r="L1027" s="20"/>
    </row>
    <row r="1029" spans="1:12">
      <c r="A1029" s="572" t="s">
        <v>1258</v>
      </c>
      <c r="B1029" s="572"/>
      <c r="C1029" s="572"/>
      <c r="D1029" s="572"/>
      <c r="E1029" s="572"/>
      <c r="F1029" s="572"/>
      <c r="G1029" s="572"/>
      <c r="H1029" s="572"/>
      <c r="I1029" s="572"/>
      <c r="J1029" s="572"/>
      <c r="K1029" s="572"/>
      <c r="L1029" s="572"/>
    </row>
    <row r="1030" spans="1:12">
      <c r="A1030" s="25"/>
      <c r="B1030" s="26"/>
      <c r="C1030" s="26"/>
      <c r="D1030" s="26"/>
      <c r="E1030" s="26"/>
      <c r="F1030" s="23"/>
      <c r="G1030" s="24"/>
      <c r="H1030" s="24"/>
      <c r="I1030" s="23"/>
      <c r="J1030" s="24"/>
      <c r="K1030" s="24"/>
      <c r="L1030" s="22"/>
    </row>
    <row r="1031" spans="1:12">
      <c r="A1031" s="573" t="s">
        <v>246</v>
      </c>
      <c r="B1031" s="573"/>
      <c r="C1031" s="573" t="s">
        <v>251</v>
      </c>
      <c r="D1031" s="573" t="s">
        <v>252</v>
      </c>
      <c r="E1031" s="573" t="s">
        <v>247</v>
      </c>
      <c r="F1031" s="571" t="s">
        <v>253</v>
      </c>
      <c r="G1031" s="571"/>
      <c r="H1031" s="575"/>
      <c r="I1031" s="570" t="s">
        <v>248</v>
      </c>
      <c r="J1031" s="571"/>
      <c r="K1031" s="571"/>
      <c r="L1031" s="571"/>
    </row>
    <row r="1032" spans="1:12">
      <c r="A1032" s="574"/>
      <c r="B1032" s="574"/>
      <c r="C1032" s="574"/>
      <c r="D1032" s="574"/>
      <c r="E1032" s="574"/>
      <c r="F1032" s="494" t="s">
        <v>8</v>
      </c>
      <c r="G1032" s="48" t="s">
        <v>5</v>
      </c>
      <c r="H1032" s="494" t="s">
        <v>4</v>
      </c>
      <c r="I1032" s="493" t="s">
        <v>8</v>
      </c>
      <c r="J1032" s="48" t="s">
        <v>5</v>
      </c>
      <c r="K1032" s="48" t="s">
        <v>4</v>
      </c>
      <c r="L1032" s="494" t="s">
        <v>6</v>
      </c>
    </row>
    <row r="1033" spans="1:12">
      <c r="A1033" s="122">
        <v>1</v>
      </c>
      <c r="B1033" s="123" t="s">
        <v>1238</v>
      </c>
      <c r="C1033" s="124" t="s">
        <v>37</v>
      </c>
      <c r="D1033" s="124" t="s">
        <v>1239</v>
      </c>
      <c r="E1033" s="124" t="s">
        <v>139</v>
      </c>
      <c r="F1033" s="122">
        <v>41</v>
      </c>
      <c r="G1033" s="125">
        <v>106120.73</v>
      </c>
      <c r="H1033" s="126">
        <v>19806</v>
      </c>
      <c r="I1033" s="127">
        <v>41</v>
      </c>
      <c r="J1033" s="125">
        <v>106120.73</v>
      </c>
      <c r="K1033" s="126">
        <v>19806</v>
      </c>
      <c r="L1033" s="122">
        <v>7</v>
      </c>
    </row>
    <row r="1034" spans="1:12">
      <c r="A1034" s="122">
        <v>2</v>
      </c>
      <c r="B1034" s="123" t="s">
        <v>1143</v>
      </c>
      <c r="C1034" s="124" t="s">
        <v>37</v>
      </c>
      <c r="D1034" s="124" t="s">
        <v>1144</v>
      </c>
      <c r="E1034" s="124" t="s">
        <v>139</v>
      </c>
      <c r="F1034" s="122">
        <v>58</v>
      </c>
      <c r="G1034" s="125">
        <v>97702.639999999898</v>
      </c>
      <c r="H1034" s="126">
        <v>17570</v>
      </c>
      <c r="I1034" s="127">
        <v>167</v>
      </c>
      <c r="J1034" s="125">
        <v>1529077.9499999899</v>
      </c>
      <c r="K1034" s="126">
        <v>268459</v>
      </c>
      <c r="L1034" s="122">
        <v>28</v>
      </c>
    </row>
    <row r="1035" spans="1:12">
      <c r="A1035" s="122">
        <v>3</v>
      </c>
      <c r="B1035" s="123" t="s">
        <v>1240</v>
      </c>
      <c r="C1035" s="124" t="s">
        <v>131</v>
      </c>
      <c r="D1035" s="124" t="s">
        <v>1241</v>
      </c>
      <c r="E1035" s="124" t="s">
        <v>176</v>
      </c>
      <c r="F1035" s="122">
        <v>54</v>
      </c>
      <c r="G1035" s="125">
        <v>69723.320000000007</v>
      </c>
      <c r="H1035" s="126">
        <v>13151</v>
      </c>
      <c r="I1035" s="127">
        <v>54</v>
      </c>
      <c r="J1035" s="125">
        <v>69723.320000000007</v>
      </c>
      <c r="K1035" s="128">
        <v>13151</v>
      </c>
      <c r="L1035" s="122">
        <v>7</v>
      </c>
    </row>
    <row r="1036" spans="1:12">
      <c r="A1036" s="122">
        <v>4</v>
      </c>
      <c r="B1036" s="123" t="s">
        <v>1215</v>
      </c>
      <c r="C1036" s="124" t="s">
        <v>37</v>
      </c>
      <c r="D1036" s="124" t="s">
        <v>607</v>
      </c>
      <c r="E1036" s="124" t="s">
        <v>139</v>
      </c>
      <c r="F1036" s="122">
        <v>71</v>
      </c>
      <c r="G1036" s="125">
        <v>68760.839999999895</v>
      </c>
      <c r="H1036" s="126">
        <v>12853</v>
      </c>
      <c r="I1036" s="127">
        <v>111</v>
      </c>
      <c r="J1036" s="125">
        <v>175941.040000001</v>
      </c>
      <c r="K1036" s="128">
        <v>33123</v>
      </c>
      <c r="L1036" s="122">
        <v>14</v>
      </c>
    </row>
    <row r="1037" spans="1:12">
      <c r="A1037" s="122">
        <v>5</v>
      </c>
      <c r="B1037" s="123" t="s">
        <v>1209</v>
      </c>
      <c r="C1037" s="124" t="s">
        <v>37</v>
      </c>
      <c r="D1037" s="124" t="s">
        <v>1198</v>
      </c>
      <c r="E1037" s="124" t="s">
        <v>1199</v>
      </c>
      <c r="F1037" s="122">
        <v>41</v>
      </c>
      <c r="G1037" s="125">
        <v>63413.299999999901</v>
      </c>
      <c r="H1037" s="126">
        <v>11668</v>
      </c>
      <c r="I1037" s="127">
        <v>90</v>
      </c>
      <c r="J1037" s="125">
        <v>297264.21000000101</v>
      </c>
      <c r="K1037" s="128">
        <v>54836</v>
      </c>
      <c r="L1037" s="122">
        <v>21</v>
      </c>
    </row>
    <row r="1038" spans="1:12">
      <c r="A1038" s="122">
        <v>6</v>
      </c>
      <c r="B1038" s="129" t="s">
        <v>1174</v>
      </c>
      <c r="C1038" s="124" t="s">
        <v>33</v>
      </c>
      <c r="D1038" s="66" t="s">
        <v>1197</v>
      </c>
      <c r="E1038" s="66" t="s">
        <v>140</v>
      </c>
      <c r="F1038" s="122">
        <v>64</v>
      </c>
      <c r="G1038" s="125">
        <v>58463.959999999803</v>
      </c>
      <c r="H1038" s="126">
        <v>9359</v>
      </c>
      <c r="I1038" s="127">
        <v>145</v>
      </c>
      <c r="J1038" s="130">
        <v>365753.75000000198</v>
      </c>
      <c r="K1038" s="131">
        <v>60723</v>
      </c>
      <c r="L1038" s="122">
        <v>21</v>
      </c>
    </row>
    <row r="1039" spans="1:12">
      <c r="A1039" s="122">
        <v>7</v>
      </c>
      <c r="B1039" s="123" t="s">
        <v>1242</v>
      </c>
      <c r="C1039" s="124" t="s">
        <v>33</v>
      </c>
      <c r="D1039" s="124" t="s">
        <v>1243</v>
      </c>
      <c r="E1039" s="124" t="s">
        <v>139</v>
      </c>
      <c r="F1039" s="122">
        <v>22</v>
      </c>
      <c r="G1039" s="125">
        <v>57625.699999999903</v>
      </c>
      <c r="H1039" s="126">
        <v>10681</v>
      </c>
      <c r="I1039" s="127">
        <v>22</v>
      </c>
      <c r="J1039" s="125">
        <v>57625.699999999903</v>
      </c>
      <c r="K1039" s="128">
        <v>10681</v>
      </c>
      <c r="L1039" s="122">
        <v>7</v>
      </c>
    </row>
    <row r="1040" spans="1:12">
      <c r="A1040" s="122">
        <v>8</v>
      </c>
      <c r="B1040" s="123" t="s">
        <v>1216</v>
      </c>
      <c r="C1040" s="124" t="s">
        <v>30</v>
      </c>
      <c r="D1040" s="124" t="s">
        <v>1217</v>
      </c>
      <c r="E1040" s="124" t="s">
        <v>139</v>
      </c>
      <c r="F1040" s="122">
        <v>45</v>
      </c>
      <c r="G1040" s="125">
        <v>55510.41</v>
      </c>
      <c r="H1040" s="126">
        <v>10386</v>
      </c>
      <c r="I1040" s="127">
        <v>87</v>
      </c>
      <c r="J1040" s="125">
        <v>147763.07999999999</v>
      </c>
      <c r="K1040" s="128">
        <v>27717</v>
      </c>
      <c r="L1040" s="122">
        <v>14</v>
      </c>
    </row>
    <row r="1041" spans="1:12">
      <c r="A1041" s="122">
        <v>9</v>
      </c>
      <c r="B1041" s="123" t="s">
        <v>1244</v>
      </c>
      <c r="C1041" s="124" t="s">
        <v>37</v>
      </c>
      <c r="D1041" s="124" t="s">
        <v>1245</v>
      </c>
      <c r="E1041" s="124" t="s">
        <v>1246</v>
      </c>
      <c r="F1041" s="122">
        <v>31</v>
      </c>
      <c r="G1041" s="125">
        <v>32353.890000000101</v>
      </c>
      <c r="H1041" s="126">
        <v>5916</v>
      </c>
      <c r="I1041" s="127">
        <v>31</v>
      </c>
      <c r="J1041" s="125">
        <v>32353.890000000101</v>
      </c>
      <c r="K1041" s="128">
        <v>5916</v>
      </c>
      <c r="L1041" s="122">
        <v>7</v>
      </c>
    </row>
    <row r="1042" spans="1:12">
      <c r="A1042" s="122">
        <v>10</v>
      </c>
      <c r="B1042" s="123" t="s">
        <v>1247</v>
      </c>
      <c r="C1042" s="124" t="s">
        <v>30</v>
      </c>
      <c r="D1042" s="124" t="s">
        <v>1248</v>
      </c>
      <c r="E1042" s="124" t="s">
        <v>139</v>
      </c>
      <c r="F1042" s="122">
        <v>30</v>
      </c>
      <c r="G1042" s="125">
        <v>27362.32</v>
      </c>
      <c r="H1042" s="126">
        <v>5055</v>
      </c>
      <c r="I1042" s="127">
        <v>30</v>
      </c>
      <c r="J1042" s="125">
        <v>27362.32</v>
      </c>
      <c r="K1042" s="128">
        <v>5055</v>
      </c>
      <c r="L1042" s="122">
        <v>7</v>
      </c>
    </row>
    <row r="1043" spans="1:12">
      <c r="A1043" s="122">
        <v>11</v>
      </c>
      <c r="B1043" s="129" t="s">
        <v>1175</v>
      </c>
      <c r="C1043" s="66" t="s">
        <v>30</v>
      </c>
      <c r="D1043" s="129" t="s">
        <v>1200</v>
      </c>
      <c r="E1043" s="129" t="s">
        <v>139</v>
      </c>
      <c r="F1043" s="132">
        <v>27</v>
      </c>
      <c r="G1043" s="133">
        <v>26498.37</v>
      </c>
      <c r="H1043" s="134">
        <v>5021</v>
      </c>
      <c r="I1043" s="135">
        <v>98</v>
      </c>
      <c r="J1043" s="136">
        <v>151173.64000000001</v>
      </c>
      <c r="K1043" s="137">
        <v>27959</v>
      </c>
      <c r="L1043" s="132">
        <v>21</v>
      </c>
    </row>
    <row r="1044" spans="1:12" ht="24">
      <c r="A1044" s="122">
        <v>12</v>
      </c>
      <c r="B1044" s="129" t="s">
        <v>983</v>
      </c>
      <c r="C1044" s="66" t="s">
        <v>33</v>
      </c>
      <c r="D1044" s="129" t="s">
        <v>997</v>
      </c>
      <c r="E1044" s="129" t="s">
        <v>139</v>
      </c>
      <c r="F1044" s="132">
        <v>47</v>
      </c>
      <c r="G1044" s="133">
        <v>24026.76</v>
      </c>
      <c r="H1044" s="134">
        <v>4660</v>
      </c>
      <c r="I1044" s="135">
        <v>306</v>
      </c>
      <c r="J1044" s="136">
        <v>2217978.51000003</v>
      </c>
      <c r="K1044" s="137">
        <v>435544</v>
      </c>
      <c r="L1044" s="132">
        <v>70</v>
      </c>
    </row>
    <row r="1045" spans="1:12">
      <c r="A1045" s="122">
        <v>13</v>
      </c>
      <c r="B1045" s="123" t="s">
        <v>1152</v>
      </c>
      <c r="C1045" s="124" t="s">
        <v>37</v>
      </c>
      <c r="D1045" s="124" t="s">
        <v>1164</v>
      </c>
      <c r="E1045" s="124" t="s">
        <v>139</v>
      </c>
      <c r="F1045" s="122">
        <v>16</v>
      </c>
      <c r="G1045" s="125">
        <v>17316.29</v>
      </c>
      <c r="H1045" s="126">
        <v>3183</v>
      </c>
      <c r="I1045" s="127">
        <v>75</v>
      </c>
      <c r="J1045" s="125">
        <v>199013.360000001</v>
      </c>
      <c r="K1045" s="128">
        <v>36727</v>
      </c>
      <c r="L1045" s="122">
        <v>28</v>
      </c>
    </row>
    <row r="1046" spans="1:12">
      <c r="A1046" s="122">
        <v>14</v>
      </c>
      <c r="B1046" s="123" t="s">
        <v>1074</v>
      </c>
      <c r="C1046" s="124" t="s">
        <v>37</v>
      </c>
      <c r="D1046" s="124" t="s">
        <v>1085</v>
      </c>
      <c r="E1046" s="124" t="s">
        <v>154</v>
      </c>
      <c r="F1046" s="122">
        <v>24</v>
      </c>
      <c r="G1046" s="125">
        <v>15582.09</v>
      </c>
      <c r="H1046" s="126">
        <v>2977</v>
      </c>
      <c r="I1046" s="127">
        <v>271</v>
      </c>
      <c r="J1046" s="125">
        <v>1259813.6599999799</v>
      </c>
      <c r="K1046" s="128">
        <v>223990</v>
      </c>
      <c r="L1046" s="122">
        <v>42</v>
      </c>
    </row>
    <row r="1047" spans="1:12">
      <c r="A1047" s="122">
        <v>15</v>
      </c>
      <c r="B1047" s="123" t="s">
        <v>1218</v>
      </c>
      <c r="C1047" s="124" t="s">
        <v>37</v>
      </c>
      <c r="D1047" s="124" t="s">
        <v>1219</v>
      </c>
      <c r="E1047" s="124" t="s">
        <v>264</v>
      </c>
      <c r="F1047" s="122">
        <v>12</v>
      </c>
      <c r="G1047" s="125">
        <v>14239.02</v>
      </c>
      <c r="H1047" s="126">
        <v>2587</v>
      </c>
      <c r="I1047" s="127">
        <v>19</v>
      </c>
      <c r="J1047" s="125">
        <v>32235.59</v>
      </c>
      <c r="K1047" s="128">
        <v>5994</v>
      </c>
      <c r="L1047" s="122">
        <v>14</v>
      </c>
    </row>
    <row r="1048" spans="1:12">
      <c r="A1048" s="122">
        <v>16</v>
      </c>
      <c r="B1048" s="123" t="s">
        <v>1151</v>
      </c>
      <c r="C1048" s="124" t="s">
        <v>131</v>
      </c>
      <c r="D1048" s="124" t="s">
        <v>1163</v>
      </c>
      <c r="E1048" s="124" t="s">
        <v>139</v>
      </c>
      <c r="F1048" s="122">
        <v>11</v>
      </c>
      <c r="G1048" s="125">
        <v>10453.200000000001</v>
      </c>
      <c r="H1048" s="126">
        <v>2030</v>
      </c>
      <c r="I1048" s="127">
        <v>102</v>
      </c>
      <c r="J1048" s="125">
        <v>192340.6</v>
      </c>
      <c r="K1048" s="128">
        <v>35470</v>
      </c>
      <c r="L1048" s="122">
        <v>28</v>
      </c>
    </row>
    <row r="1049" spans="1:12">
      <c r="A1049" s="122">
        <v>17</v>
      </c>
      <c r="B1049" s="123" t="s">
        <v>1153</v>
      </c>
      <c r="C1049" s="124" t="s">
        <v>131</v>
      </c>
      <c r="D1049" s="124" t="s">
        <v>1165</v>
      </c>
      <c r="E1049" s="124" t="s">
        <v>413</v>
      </c>
      <c r="F1049" s="122">
        <v>35</v>
      </c>
      <c r="G1049" s="125">
        <v>9964.0300000000007</v>
      </c>
      <c r="H1049" s="126">
        <v>2029</v>
      </c>
      <c r="I1049" s="127">
        <v>158</v>
      </c>
      <c r="J1049" s="125">
        <v>121605.94</v>
      </c>
      <c r="K1049" s="128">
        <v>24526</v>
      </c>
      <c r="L1049" s="122">
        <v>28</v>
      </c>
    </row>
    <row r="1050" spans="1:12">
      <c r="A1050" s="122">
        <v>18</v>
      </c>
      <c r="B1050" s="123" t="s">
        <v>1227</v>
      </c>
      <c r="C1050" s="124" t="s">
        <v>126</v>
      </c>
      <c r="D1050" s="124" t="s">
        <v>1229</v>
      </c>
      <c r="E1050" s="124" t="s">
        <v>1231</v>
      </c>
      <c r="F1050" s="122">
        <v>8</v>
      </c>
      <c r="G1050" s="125">
        <v>7853.55</v>
      </c>
      <c r="H1050" s="126">
        <v>1429</v>
      </c>
      <c r="I1050" s="127">
        <v>14</v>
      </c>
      <c r="J1050" s="125">
        <v>16152.97</v>
      </c>
      <c r="K1050" s="128">
        <v>2984</v>
      </c>
      <c r="L1050" s="122">
        <v>14</v>
      </c>
    </row>
    <row r="1051" spans="1:12">
      <c r="A1051" s="122">
        <v>19</v>
      </c>
      <c r="B1051" s="123" t="s">
        <v>1225</v>
      </c>
      <c r="C1051" s="124" t="s">
        <v>271</v>
      </c>
      <c r="D1051" s="124" t="s">
        <v>1226</v>
      </c>
      <c r="E1051" s="124" t="s">
        <v>143</v>
      </c>
      <c r="F1051" s="122">
        <v>12</v>
      </c>
      <c r="G1051" s="125">
        <v>5996.98</v>
      </c>
      <c r="H1051" s="126">
        <v>1132</v>
      </c>
      <c r="I1051" s="127">
        <v>22</v>
      </c>
      <c r="J1051" s="125">
        <v>14195.74</v>
      </c>
      <c r="K1051" s="128">
        <v>2782</v>
      </c>
      <c r="L1051" s="122">
        <v>14</v>
      </c>
    </row>
    <row r="1052" spans="1:12">
      <c r="A1052" s="122">
        <v>20</v>
      </c>
      <c r="B1052" s="123" t="s">
        <v>1223</v>
      </c>
      <c r="C1052" s="124" t="s">
        <v>37</v>
      </c>
      <c r="D1052" s="124" t="s">
        <v>1224</v>
      </c>
      <c r="E1052" s="124" t="s">
        <v>149</v>
      </c>
      <c r="F1052" s="122">
        <v>22</v>
      </c>
      <c r="G1052" s="125">
        <v>5715.49</v>
      </c>
      <c r="H1052" s="126">
        <v>1137</v>
      </c>
      <c r="I1052" s="127">
        <v>34</v>
      </c>
      <c r="J1052" s="125">
        <v>12151.45</v>
      </c>
      <c r="K1052" s="128">
        <v>2404</v>
      </c>
      <c r="L1052" s="122">
        <v>14</v>
      </c>
    </row>
    <row r="1053" spans="1:12">
      <c r="A1053" s="146"/>
      <c r="B1053" s="143"/>
      <c r="C1053" s="227"/>
      <c r="D1053" s="227"/>
      <c r="E1053" s="227"/>
      <c r="F1053" s="146"/>
      <c r="G1053" s="145"/>
      <c r="H1053" s="29"/>
      <c r="I1053" s="146"/>
      <c r="J1053" s="145"/>
      <c r="K1053" s="144"/>
      <c r="L1053" s="50"/>
    </row>
    <row r="1054" spans="1:12">
      <c r="A1054" s="29" t="s">
        <v>7</v>
      </c>
      <c r="B1054" s="31"/>
      <c r="C1054" s="227"/>
      <c r="D1054" s="227"/>
      <c r="E1054" s="31"/>
      <c r="F1054" s="32"/>
      <c r="G1054" s="33"/>
      <c r="H1054" s="34"/>
      <c r="I1054" s="32"/>
      <c r="J1054" s="33"/>
      <c r="K1054" s="34"/>
      <c r="L1054" s="20"/>
    </row>
    <row r="1056" spans="1:12">
      <c r="A1056" s="572" t="s">
        <v>1281</v>
      </c>
      <c r="B1056" s="572"/>
      <c r="C1056" s="572"/>
      <c r="D1056" s="572"/>
      <c r="E1056" s="572"/>
      <c r="F1056" s="572"/>
      <c r="G1056" s="572"/>
      <c r="H1056" s="572"/>
      <c r="I1056" s="572"/>
      <c r="J1056" s="572"/>
      <c r="K1056" s="572"/>
      <c r="L1056" s="572"/>
    </row>
    <row r="1057" spans="1:12">
      <c r="A1057" s="25"/>
      <c r="B1057" s="26"/>
      <c r="C1057" s="26"/>
      <c r="D1057" s="26"/>
      <c r="E1057" s="26"/>
      <c r="F1057" s="23"/>
      <c r="G1057" s="24"/>
      <c r="H1057" s="24"/>
      <c r="I1057" s="23"/>
      <c r="J1057" s="24"/>
      <c r="K1057" s="24"/>
      <c r="L1057" s="22"/>
    </row>
    <row r="1058" spans="1:12">
      <c r="A1058" s="573" t="s">
        <v>246</v>
      </c>
      <c r="B1058" s="573"/>
      <c r="C1058" s="573" t="s">
        <v>251</v>
      </c>
      <c r="D1058" s="573" t="s">
        <v>252</v>
      </c>
      <c r="E1058" s="573" t="s">
        <v>247</v>
      </c>
      <c r="F1058" s="571" t="s">
        <v>253</v>
      </c>
      <c r="G1058" s="571"/>
      <c r="H1058" s="575"/>
      <c r="I1058" s="570" t="s">
        <v>248</v>
      </c>
      <c r="J1058" s="571"/>
      <c r="K1058" s="571"/>
      <c r="L1058" s="571"/>
    </row>
    <row r="1059" spans="1:12">
      <c r="A1059" s="574"/>
      <c r="B1059" s="574"/>
      <c r="C1059" s="574"/>
      <c r="D1059" s="574"/>
      <c r="E1059" s="574"/>
      <c r="F1059" s="499" t="s">
        <v>8</v>
      </c>
      <c r="G1059" s="48" t="s">
        <v>5</v>
      </c>
      <c r="H1059" s="499" t="s">
        <v>4</v>
      </c>
      <c r="I1059" s="498" t="s">
        <v>8</v>
      </c>
      <c r="J1059" s="48" t="s">
        <v>5</v>
      </c>
      <c r="K1059" s="48" t="s">
        <v>4</v>
      </c>
      <c r="L1059" s="499" t="s">
        <v>6</v>
      </c>
    </row>
    <row r="1060" spans="1:12">
      <c r="A1060" s="122">
        <v>1</v>
      </c>
      <c r="B1060" s="123" t="s">
        <v>1260</v>
      </c>
      <c r="C1060" s="124" t="s">
        <v>33</v>
      </c>
      <c r="D1060" s="124" t="s">
        <v>1261</v>
      </c>
      <c r="E1060" s="124" t="s">
        <v>139</v>
      </c>
      <c r="F1060" s="122">
        <v>92</v>
      </c>
      <c r="G1060" s="125">
        <v>679967.33000000101</v>
      </c>
      <c r="H1060" s="126">
        <v>115289</v>
      </c>
      <c r="I1060" s="127">
        <v>96</v>
      </c>
      <c r="J1060" s="125">
        <v>682723.58000000101</v>
      </c>
      <c r="K1060" s="126">
        <v>115667</v>
      </c>
      <c r="L1060" s="122">
        <v>7</v>
      </c>
    </row>
    <row r="1061" spans="1:12">
      <c r="A1061" s="122">
        <v>2</v>
      </c>
      <c r="B1061" s="123" t="s">
        <v>1262</v>
      </c>
      <c r="C1061" s="124" t="s">
        <v>37</v>
      </c>
      <c r="D1061" s="124" t="s">
        <v>1263</v>
      </c>
      <c r="E1061" s="124" t="s">
        <v>456</v>
      </c>
      <c r="F1061" s="122">
        <v>89</v>
      </c>
      <c r="G1061" s="125">
        <v>479007.08000000101</v>
      </c>
      <c r="H1061" s="126">
        <v>87874</v>
      </c>
      <c r="I1061" s="127">
        <v>89</v>
      </c>
      <c r="J1061" s="125">
        <v>479007.080000002</v>
      </c>
      <c r="K1061" s="126">
        <v>87874</v>
      </c>
      <c r="L1061" s="122">
        <v>7</v>
      </c>
    </row>
    <row r="1062" spans="1:12">
      <c r="A1062" s="122">
        <v>3</v>
      </c>
      <c r="B1062" s="123" t="s">
        <v>1264</v>
      </c>
      <c r="C1062" s="124" t="s">
        <v>37</v>
      </c>
      <c r="D1062" s="124" t="s">
        <v>1265</v>
      </c>
      <c r="E1062" s="124" t="s">
        <v>139</v>
      </c>
      <c r="F1062" s="122">
        <v>85</v>
      </c>
      <c r="G1062" s="125">
        <v>187582.540000001</v>
      </c>
      <c r="H1062" s="126">
        <v>36726</v>
      </c>
      <c r="I1062" s="127">
        <v>85</v>
      </c>
      <c r="J1062" s="125">
        <v>187582.540000001</v>
      </c>
      <c r="K1062" s="128">
        <v>36726</v>
      </c>
      <c r="L1062" s="122">
        <v>7</v>
      </c>
    </row>
    <row r="1063" spans="1:12">
      <c r="A1063" s="122">
        <v>4</v>
      </c>
      <c r="B1063" s="123" t="s">
        <v>1238</v>
      </c>
      <c r="C1063" s="124" t="s">
        <v>37</v>
      </c>
      <c r="D1063" s="124" t="s">
        <v>1239</v>
      </c>
      <c r="E1063" s="124" t="s">
        <v>139</v>
      </c>
      <c r="F1063" s="122">
        <v>40</v>
      </c>
      <c r="G1063" s="125">
        <v>75270.11</v>
      </c>
      <c r="H1063" s="126">
        <v>13935</v>
      </c>
      <c r="I1063" s="127">
        <v>72</v>
      </c>
      <c r="J1063" s="125">
        <v>183708.24</v>
      </c>
      <c r="K1063" s="128">
        <v>34196</v>
      </c>
      <c r="L1063" s="122">
        <v>14</v>
      </c>
    </row>
    <row r="1064" spans="1:12">
      <c r="A1064" s="122">
        <v>5</v>
      </c>
      <c r="B1064" s="123" t="s">
        <v>1143</v>
      </c>
      <c r="C1064" s="124" t="s">
        <v>37</v>
      </c>
      <c r="D1064" s="124" t="s">
        <v>1144</v>
      </c>
      <c r="E1064" s="124" t="s">
        <v>139</v>
      </c>
      <c r="F1064" s="122">
        <v>54</v>
      </c>
      <c r="G1064" s="125">
        <v>64845.059999999801</v>
      </c>
      <c r="H1064" s="126">
        <v>11820</v>
      </c>
      <c r="I1064" s="127">
        <v>207</v>
      </c>
      <c r="J1064" s="125">
        <v>1597671.1299999901</v>
      </c>
      <c r="K1064" s="128">
        <v>281007</v>
      </c>
      <c r="L1064" s="122">
        <v>35</v>
      </c>
    </row>
    <row r="1065" spans="1:12">
      <c r="A1065" s="122">
        <v>6</v>
      </c>
      <c r="B1065" s="129" t="s">
        <v>1209</v>
      </c>
      <c r="C1065" s="124" t="s">
        <v>37</v>
      </c>
      <c r="D1065" s="66" t="s">
        <v>1198</v>
      </c>
      <c r="E1065" s="66" t="s">
        <v>1199</v>
      </c>
      <c r="F1065" s="122">
        <v>40</v>
      </c>
      <c r="G1065" s="125">
        <v>46874.91</v>
      </c>
      <c r="H1065" s="126">
        <v>8452</v>
      </c>
      <c r="I1065" s="127">
        <v>118</v>
      </c>
      <c r="J1065" s="130">
        <v>347418.840000002</v>
      </c>
      <c r="K1065" s="131">
        <v>63944</v>
      </c>
      <c r="L1065" s="122">
        <v>28</v>
      </c>
    </row>
    <row r="1066" spans="1:12">
      <c r="A1066" s="122">
        <v>7</v>
      </c>
      <c r="B1066" s="123" t="s">
        <v>1242</v>
      </c>
      <c r="C1066" s="124" t="s">
        <v>33</v>
      </c>
      <c r="D1066" s="124" t="s">
        <v>1243</v>
      </c>
      <c r="E1066" s="124" t="s">
        <v>139</v>
      </c>
      <c r="F1066" s="122">
        <v>21</v>
      </c>
      <c r="G1066" s="125">
        <v>45115.03</v>
      </c>
      <c r="H1066" s="126">
        <v>8248</v>
      </c>
      <c r="I1066" s="127">
        <v>42</v>
      </c>
      <c r="J1066" s="125">
        <v>103147.08</v>
      </c>
      <c r="K1066" s="128">
        <v>18999</v>
      </c>
      <c r="L1066" s="122">
        <v>14</v>
      </c>
    </row>
    <row r="1067" spans="1:12">
      <c r="A1067" s="122">
        <v>8</v>
      </c>
      <c r="B1067" s="123" t="s">
        <v>1240</v>
      </c>
      <c r="C1067" s="124" t="s">
        <v>131</v>
      </c>
      <c r="D1067" s="124" t="s">
        <v>1241</v>
      </c>
      <c r="E1067" s="124" t="s">
        <v>176</v>
      </c>
      <c r="F1067" s="122">
        <v>54</v>
      </c>
      <c r="G1067" s="125">
        <v>44066.55</v>
      </c>
      <c r="H1067" s="126">
        <v>8153</v>
      </c>
      <c r="I1067" s="127">
        <v>102</v>
      </c>
      <c r="J1067" s="125">
        <v>114072.52</v>
      </c>
      <c r="K1067" s="128">
        <v>21362</v>
      </c>
      <c r="L1067" s="122">
        <v>14</v>
      </c>
    </row>
    <row r="1068" spans="1:12">
      <c r="A1068" s="122">
        <v>9</v>
      </c>
      <c r="B1068" s="123" t="s">
        <v>1215</v>
      </c>
      <c r="C1068" s="124" t="s">
        <v>37</v>
      </c>
      <c r="D1068" s="124" t="s">
        <v>607</v>
      </c>
      <c r="E1068" s="124" t="s">
        <v>139</v>
      </c>
      <c r="F1068" s="122">
        <v>52</v>
      </c>
      <c r="G1068" s="125">
        <v>33860.36</v>
      </c>
      <c r="H1068" s="126">
        <v>6424</v>
      </c>
      <c r="I1068" s="127">
        <v>150</v>
      </c>
      <c r="J1068" s="125">
        <v>211335.15000000101</v>
      </c>
      <c r="K1068" s="128">
        <v>39857</v>
      </c>
      <c r="L1068" s="122">
        <v>21</v>
      </c>
    </row>
    <row r="1069" spans="1:12">
      <c r="A1069" s="122">
        <v>10</v>
      </c>
      <c r="B1069" s="123" t="s">
        <v>1216</v>
      </c>
      <c r="C1069" s="124" t="s">
        <v>30</v>
      </c>
      <c r="D1069" s="124" t="s">
        <v>1217</v>
      </c>
      <c r="E1069" s="124" t="s">
        <v>139</v>
      </c>
      <c r="F1069" s="122">
        <v>22</v>
      </c>
      <c r="G1069" s="125">
        <v>30880.6</v>
      </c>
      <c r="H1069" s="126">
        <v>5694</v>
      </c>
      <c r="I1069" s="127">
        <v>104</v>
      </c>
      <c r="J1069" s="125">
        <v>179711.68</v>
      </c>
      <c r="K1069" s="128">
        <v>33626</v>
      </c>
      <c r="L1069" s="122">
        <v>21</v>
      </c>
    </row>
    <row r="1070" spans="1:12">
      <c r="A1070" s="122">
        <v>11</v>
      </c>
      <c r="B1070" s="129" t="s">
        <v>1244</v>
      </c>
      <c r="C1070" s="66" t="s">
        <v>37</v>
      </c>
      <c r="D1070" s="129" t="s">
        <v>1245</v>
      </c>
      <c r="E1070" s="129" t="s">
        <v>1246</v>
      </c>
      <c r="F1070" s="132">
        <v>29</v>
      </c>
      <c r="G1070" s="133">
        <v>18661.3</v>
      </c>
      <c r="H1070" s="134">
        <v>3424</v>
      </c>
      <c r="I1070" s="135">
        <v>50</v>
      </c>
      <c r="J1070" s="136">
        <v>51071.94</v>
      </c>
      <c r="K1070" s="137">
        <v>9349</v>
      </c>
      <c r="L1070" s="132">
        <v>14</v>
      </c>
    </row>
    <row r="1071" spans="1:12">
      <c r="A1071" s="122">
        <v>12</v>
      </c>
      <c r="B1071" s="129" t="s">
        <v>1175</v>
      </c>
      <c r="C1071" s="66" t="s">
        <v>30</v>
      </c>
      <c r="D1071" s="129" t="s">
        <v>1200</v>
      </c>
      <c r="E1071" s="129" t="s">
        <v>139</v>
      </c>
      <c r="F1071" s="132">
        <v>18</v>
      </c>
      <c r="G1071" s="133">
        <v>17447.12</v>
      </c>
      <c r="H1071" s="134">
        <v>3089</v>
      </c>
      <c r="I1071" s="135">
        <v>108</v>
      </c>
      <c r="J1071" s="136">
        <v>170362.33</v>
      </c>
      <c r="K1071" s="137">
        <v>31376</v>
      </c>
      <c r="L1071" s="132">
        <v>28</v>
      </c>
    </row>
    <row r="1072" spans="1:12">
      <c r="A1072" s="122">
        <v>13</v>
      </c>
      <c r="B1072" s="123" t="s">
        <v>1247</v>
      </c>
      <c r="C1072" s="124" t="s">
        <v>30</v>
      </c>
      <c r="D1072" s="124" t="s">
        <v>1248</v>
      </c>
      <c r="E1072" s="124" t="s">
        <v>139</v>
      </c>
      <c r="F1072" s="122">
        <v>28</v>
      </c>
      <c r="G1072" s="125">
        <v>15969.15</v>
      </c>
      <c r="H1072" s="126">
        <v>2900</v>
      </c>
      <c r="I1072" s="127">
        <v>52</v>
      </c>
      <c r="J1072" s="125">
        <v>43453.67</v>
      </c>
      <c r="K1072" s="128">
        <v>7977</v>
      </c>
      <c r="L1072" s="122">
        <v>14</v>
      </c>
    </row>
    <row r="1073" spans="1:12" ht="24">
      <c r="A1073" s="122">
        <v>14</v>
      </c>
      <c r="B1073" s="123" t="s">
        <v>983</v>
      </c>
      <c r="C1073" s="124" t="s">
        <v>33</v>
      </c>
      <c r="D1073" s="124" t="s">
        <v>997</v>
      </c>
      <c r="E1073" s="124" t="s">
        <v>139</v>
      </c>
      <c r="F1073" s="122">
        <v>32</v>
      </c>
      <c r="G1073" s="125">
        <v>14732.51</v>
      </c>
      <c r="H1073" s="126">
        <v>3075</v>
      </c>
      <c r="I1073" s="127">
        <v>315</v>
      </c>
      <c r="J1073" s="125">
        <v>2233296.4700000398</v>
      </c>
      <c r="K1073" s="128">
        <v>438743</v>
      </c>
      <c r="L1073" s="122">
        <v>77</v>
      </c>
    </row>
    <row r="1074" spans="1:12">
      <c r="A1074" s="122">
        <v>15</v>
      </c>
      <c r="B1074" s="123" t="s">
        <v>1152</v>
      </c>
      <c r="C1074" s="124" t="s">
        <v>37</v>
      </c>
      <c r="D1074" s="124" t="s">
        <v>1164</v>
      </c>
      <c r="E1074" s="124" t="s">
        <v>139</v>
      </c>
      <c r="F1074" s="122">
        <v>11</v>
      </c>
      <c r="G1074" s="125">
        <v>12716.29</v>
      </c>
      <c r="H1074" s="126">
        <v>2271</v>
      </c>
      <c r="I1074" s="127">
        <v>79</v>
      </c>
      <c r="J1074" s="125">
        <v>212495.90000000101</v>
      </c>
      <c r="K1074" s="128">
        <v>39153</v>
      </c>
      <c r="L1074" s="122">
        <v>35</v>
      </c>
    </row>
    <row r="1075" spans="1:12">
      <c r="A1075" s="122">
        <v>16</v>
      </c>
      <c r="B1075" s="123" t="s">
        <v>1174</v>
      </c>
      <c r="C1075" s="124" t="s">
        <v>33</v>
      </c>
      <c r="D1075" s="124" t="s">
        <v>1197</v>
      </c>
      <c r="E1075" s="124" t="s">
        <v>140</v>
      </c>
      <c r="F1075" s="122">
        <v>24</v>
      </c>
      <c r="G1075" s="125">
        <v>11748.48</v>
      </c>
      <c r="H1075" s="126">
        <v>2096</v>
      </c>
      <c r="I1075" s="127">
        <v>167</v>
      </c>
      <c r="J1075" s="125">
        <v>379171.63000000198</v>
      </c>
      <c r="K1075" s="128">
        <v>63125</v>
      </c>
      <c r="L1075" s="122">
        <v>28</v>
      </c>
    </row>
    <row r="1076" spans="1:12">
      <c r="A1076" s="122">
        <v>17</v>
      </c>
      <c r="B1076" s="123" t="s">
        <v>1218</v>
      </c>
      <c r="C1076" s="124" t="s">
        <v>37</v>
      </c>
      <c r="D1076" s="124" t="s">
        <v>1219</v>
      </c>
      <c r="E1076" s="124" t="s">
        <v>264</v>
      </c>
      <c r="F1076" s="122">
        <v>6</v>
      </c>
      <c r="G1076" s="125">
        <v>10772.53</v>
      </c>
      <c r="H1076" s="126">
        <v>1839</v>
      </c>
      <c r="I1076" s="127">
        <v>21</v>
      </c>
      <c r="J1076" s="125">
        <v>44535.62</v>
      </c>
      <c r="K1076" s="128">
        <v>8208</v>
      </c>
      <c r="L1076" s="122">
        <v>21</v>
      </c>
    </row>
    <row r="1077" spans="1:12">
      <c r="A1077" s="122">
        <v>18</v>
      </c>
      <c r="B1077" s="123" t="s">
        <v>1227</v>
      </c>
      <c r="C1077" s="124" t="s">
        <v>126</v>
      </c>
      <c r="D1077" s="124" t="s">
        <v>1229</v>
      </c>
      <c r="E1077" s="124" t="s">
        <v>1231</v>
      </c>
      <c r="F1077" s="122">
        <v>6</v>
      </c>
      <c r="G1077" s="125">
        <v>6968.43</v>
      </c>
      <c r="H1077" s="126">
        <v>1213</v>
      </c>
      <c r="I1077" s="127">
        <v>15</v>
      </c>
      <c r="J1077" s="125">
        <v>23250.9</v>
      </c>
      <c r="K1077" s="128">
        <v>4226</v>
      </c>
      <c r="L1077" s="122">
        <v>21</v>
      </c>
    </row>
    <row r="1078" spans="1:12">
      <c r="A1078" s="122">
        <v>19</v>
      </c>
      <c r="B1078" s="123" t="s">
        <v>1266</v>
      </c>
      <c r="C1078" s="124" t="s">
        <v>37</v>
      </c>
      <c r="D1078" s="124" t="s">
        <v>1267</v>
      </c>
      <c r="E1078" s="124" t="s">
        <v>264</v>
      </c>
      <c r="F1078" s="122">
        <v>8</v>
      </c>
      <c r="G1078" s="125">
        <v>5505.45</v>
      </c>
      <c r="H1078" s="126">
        <v>1040</v>
      </c>
      <c r="I1078" s="127">
        <v>8</v>
      </c>
      <c r="J1078" s="125">
        <v>5505.45</v>
      </c>
      <c r="K1078" s="128">
        <v>1040</v>
      </c>
      <c r="L1078" s="122">
        <v>7</v>
      </c>
    </row>
    <row r="1079" spans="1:12">
      <c r="A1079" s="122">
        <v>20</v>
      </c>
      <c r="B1079" s="123" t="s">
        <v>1268</v>
      </c>
      <c r="C1079" s="124" t="s">
        <v>511</v>
      </c>
      <c r="D1079" s="124" t="s">
        <v>1269</v>
      </c>
      <c r="E1079" s="124" t="s">
        <v>583</v>
      </c>
      <c r="F1079" s="122">
        <v>1</v>
      </c>
      <c r="G1079" s="125">
        <v>2888.5</v>
      </c>
      <c r="H1079" s="126">
        <v>643</v>
      </c>
      <c r="I1079" s="127">
        <v>1</v>
      </c>
      <c r="J1079" s="125">
        <v>2888.5</v>
      </c>
      <c r="K1079" s="128">
        <v>643</v>
      </c>
      <c r="L1079" s="122">
        <v>6</v>
      </c>
    </row>
    <row r="1080" spans="1:12">
      <c r="A1080" s="146"/>
      <c r="B1080" s="143"/>
      <c r="C1080" s="227"/>
      <c r="D1080" s="227"/>
      <c r="E1080" s="227"/>
      <c r="F1080" s="146"/>
      <c r="G1080" s="145"/>
      <c r="H1080" s="29"/>
      <c r="I1080" s="146"/>
      <c r="J1080" s="145"/>
      <c r="K1080" s="144"/>
      <c r="L1080" s="50"/>
    </row>
    <row r="1081" spans="1:12">
      <c r="A1081" s="29" t="s">
        <v>7</v>
      </c>
      <c r="B1081" s="31"/>
      <c r="C1081" s="227"/>
      <c r="D1081" s="227"/>
      <c r="E1081" s="31"/>
      <c r="F1081" s="32"/>
      <c r="G1081" s="33"/>
      <c r="H1081" s="34"/>
      <c r="I1081" s="32"/>
      <c r="J1081" s="33"/>
      <c r="K1081" s="34"/>
      <c r="L1081" s="20"/>
    </row>
    <row r="1083" spans="1:12">
      <c r="A1083" s="572" t="s">
        <v>1308</v>
      </c>
      <c r="B1083" s="572"/>
      <c r="C1083" s="572"/>
      <c r="D1083" s="572"/>
      <c r="E1083" s="572"/>
      <c r="F1083" s="572"/>
      <c r="G1083" s="572"/>
      <c r="H1083" s="572"/>
      <c r="I1083" s="572"/>
      <c r="J1083" s="572"/>
      <c r="K1083" s="572"/>
      <c r="L1083" s="572"/>
    </row>
    <row r="1084" spans="1:12">
      <c r="A1084" s="25"/>
      <c r="B1084" s="26"/>
      <c r="C1084" s="26"/>
      <c r="D1084" s="26"/>
      <c r="E1084" s="26"/>
      <c r="F1084" s="23"/>
      <c r="G1084" s="24"/>
      <c r="H1084" s="24"/>
      <c r="I1084" s="23"/>
      <c r="J1084" s="24"/>
      <c r="K1084" s="24"/>
      <c r="L1084" s="22"/>
    </row>
    <row r="1085" spans="1:12">
      <c r="A1085" s="573" t="s">
        <v>246</v>
      </c>
      <c r="B1085" s="573"/>
      <c r="C1085" s="573" t="s">
        <v>251</v>
      </c>
      <c r="D1085" s="573" t="s">
        <v>252</v>
      </c>
      <c r="E1085" s="573" t="s">
        <v>247</v>
      </c>
      <c r="F1085" s="571" t="s">
        <v>253</v>
      </c>
      <c r="G1085" s="571"/>
      <c r="H1085" s="575"/>
      <c r="I1085" s="570" t="s">
        <v>248</v>
      </c>
      <c r="J1085" s="571"/>
      <c r="K1085" s="571"/>
      <c r="L1085" s="571"/>
    </row>
    <row r="1086" spans="1:12">
      <c r="A1086" s="574"/>
      <c r="B1086" s="574"/>
      <c r="C1086" s="574"/>
      <c r="D1086" s="574"/>
      <c r="E1086" s="574"/>
      <c r="F1086" s="504" t="s">
        <v>8</v>
      </c>
      <c r="G1086" s="48" t="s">
        <v>5</v>
      </c>
      <c r="H1086" s="504" t="s">
        <v>4</v>
      </c>
      <c r="I1086" s="503" t="s">
        <v>8</v>
      </c>
      <c r="J1086" s="48" t="s">
        <v>5</v>
      </c>
      <c r="K1086" s="48" t="s">
        <v>4</v>
      </c>
      <c r="L1086" s="504" t="s">
        <v>6</v>
      </c>
    </row>
    <row r="1087" spans="1:12">
      <c r="A1087" s="122">
        <v>1</v>
      </c>
      <c r="B1087" s="123" t="s">
        <v>1260</v>
      </c>
      <c r="C1087" s="124" t="s">
        <v>33</v>
      </c>
      <c r="D1087" s="124" t="s">
        <v>1261</v>
      </c>
      <c r="E1087" s="124" t="s">
        <v>139</v>
      </c>
      <c r="F1087" s="122">
        <v>99</v>
      </c>
      <c r="G1087" s="125">
        <v>321217.21000000002</v>
      </c>
      <c r="H1087" s="126">
        <v>55282</v>
      </c>
      <c r="I1087" s="127">
        <v>138</v>
      </c>
      <c r="J1087" s="125">
        <v>1005971.14</v>
      </c>
      <c r="K1087" s="126">
        <v>171327</v>
      </c>
      <c r="L1087" s="122">
        <v>14</v>
      </c>
    </row>
    <row r="1088" spans="1:12">
      <c r="A1088" s="122">
        <v>2</v>
      </c>
      <c r="B1088" s="123" t="s">
        <v>1262</v>
      </c>
      <c r="C1088" s="124" t="s">
        <v>37</v>
      </c>
      <c r="D1088" s="124" t="s">
        <v>1263</v>
      </c>
      <c r="E1088" s="124" t="s">
        <v>456</v>
      </c>
      <c r="F1088" s="122">
        <v>82</v>
      </c>
      <c r="G1088" s="125">
        <v>286098.37000000098</v>
      </c>
      <c r="H1088" s="126">
        <v>52934</v>
      </c>
      <c r="I1088" s="127">
        <v>127</v>
      </c>
      <c r="J1088" s="125">
        <v>766208.74999999604</v>
      </c>
      <c r="K1088" s="126">
        <v>141014</v>
      </c>
      <c r="L1088" s="122">
        <v>14</v>
      </c>
    </row>
    <row r="1089" spans="1:12">
      <c r="A1089" s="122">
        <v>3</v>
      </c>
      <c r="B1089" s="123" t="s">
        <v>1285</v>
      </c>
      <c r="C1089" s="124" t="s">
        <v>37</v>
      </c>
      <c r="D1089" s="124" t="s">
        <v>1287</v>
      </c>
      <c r="E1089" s="124" t="s">
        <v>139</v>
      </c>
      <c r="F1089" s="122">
        <v>86</v>
      </c>
      <c r="G1089" s="125">
        <v>265966.46999999997</v>
      </c>
      <c r="H1089" s="126">
        <v>49368</v>
      </c>
      <c r="I1089" s="127">
        <v>86</v>
      </c>
      <c r="J1089" s="125">
        <v>265966.46999999997</v>
      </c>
      <c r="K1089" s="128">
        <v>49368</v>
      </c>
      <c r="L1089" s="122">
        <v>7</v>
      </c>
    </row>
    <row r="1090" spans="1:12">
      <c r="A1090" s="122">
        <v>4</v>
      </c>
      <c r="B1090" s="123" t="s">
        <v>1264</v>
      </c>
      <c r="C1090" s="124" t="s">
        <v>37</v>
      </c>
      <c r="D1090" s="124" t="s">
        <v>1265</v>
      </c>
      <c r="E1090" s="124" t="s">
        <v>139</v>
      </c>
      <c r="F1090" s="122">
        <v>82</v>
      </c>
      <c r="G1090" s="125">
        <v>122201.82</v>
      </c>
      <c r="H1090" s="126">
        <v>24253</v>
      </c>
      <c r="I1090" s="127">
        <v>138</v>
      </c>
      <c r="J1090" s="125">
        <v>309964.31000000198</v>
      </c>
      <c r="K1090" s="128">
        <v>61009</v>
      </c>
      <c r="L1090" s="122">
        <v>14</v>
      </c>
    </row>
    <row r="1091" spans="1:12">
      <c r="A1091" s="122">
        <v>5</v>
      </c>
      <c r="B1091" s="123" t="s">
        <v>1238</v>
      </c>
      <c r="C1091" s="124" t="s">
        <v>37</v>
      </c>
      <c r="D1091" s="124" t="s">
        <v>1239</v>
      </c>
      <c r="E1091" s="124" t="s">
        <v>139</v>
      </c>
      <c r="F1091" s="122">
        <v>32</v>
      </c>
      <c r="G1091" s="125">
        <v>46496.969999999899</v>
      </c>
      <c r="H1091" s="126">
        <v>8749</v>
      </c>
      <c r="I1091" s="127">
        <v>93</v>
      </c>
      <c r="J1091" s="125">
        <v>230312.31</v>
      </c>
      <c r="K1091" s="128">
        <v>42967</v>
      </c>
      <c r="L1091" s="122">
        <v>21</v>
      </c>
    </row>
    <row r="1092" spans="1:12">
      <c r="A1092" s="122">
        <v>6</v>
      </c>
      <c r="B1092" s="129" t="s">
        <v>1288</v>
      </c>
      <c r="C1092" s="124" t="s">
        <v>131</v>
      </c>
      <c r="D1092" s="66" t="s">
        <v>1289</v>
      </c>
      <c r="E1092" s="66" t="s">
        <v>142</v>
      </c>
      <c r="F1092" s="122">
        <v>19</v>
      </c>
      <c r="G1092" s="125">
        <v>31757.11</v>
      </c>
      <c r="H1092" s="126">
        <v>5860</v>
      </c>
      <c r="I1092" s="127">
        <v>19</v>
      </c>
      <c r="J1092" s="130">
        <v>31757.11</v>
      </c>
      <c r="K1092" s="131">
        <v>5860</v>
      </c>
      <c r="L1092" s="122">
        <v>7</v>
      </c>
    </row>
    <row r="1093" spans="1:12">
      <c r="A1093" s="122">
        <v>7</v>
      </c>
      <c r="B1093" s="123" t="s">
        <v>1242</v>
      </c>
      <c r="C1093" s="124" t="s">
        <v>33</v>
      </c>
      <c r="D1093" s="124" t="s">
        <v>1243</v>
      </c>
      <c r="E1093" s="124" t="s">
        <v>139</v>
      </c>
      <c r="F1093" s="122">
        <v>24</v>
      </c>
      <c r="G1093" s="125">
        <v>24453.57</v>
      </c>
      <c r="H1093" s="126">
        <v>4505</v>
      </c>
      <c r="I1093" s="127">
        <v>64</v>
      </c>
      <c r="J1093" s="125">
        <v>127788.149999999</v>
      </c>
      <c r="K1093" s="128">
        <v>23542</v>
      </c>
      <c r="L1093" s="122">
        <v>21</v>
      </c>
    </row>
    <row r="1094" spans="1:12">
      <c r="A1094" s="122">
        <v>8</v>
      </c>
      <c r="B1094" s="123" t="s">
        <v>1143</v>
      </c>
      <c r="C1094" s="124" t="s">
        <v>37</v>
      </c>
      <c r="D1094" s="124" t="s">
        <v>1144</v>
      </c>
      <c r="E1094" s="124" t="s">
        <v>139</v>
      </c>
      <c r="F1094" s="122">
        <v>38</v>
      </c>
      <c r="G1094" s="125">
        <v>23168.67</v>
      </c>
      <c r="H1094" s="126">
        <v>4102</v>
      </c>
      <c r="I1094" s="127">
        <v>227</v>
      </c>
      <c r="J1094" s="125">
        <v>1622049.1999999899</v>
      </c>
      <c r="K1094" s="128">
        <v>285447</v>
      </c>
      <c r="L1094" s="122">
        <v>42</v>
      </c>
    </row>
    <row r="1095" spans="1:12">
      <c r="A1095" s="122">
        <v>9</v>
      </c>
      <c r="B1095" s="123" t="s">
        <v>1290</v>
      </c>
      <c r="C1095" s="124" t="s">
        <v>30</v>
      </c>
      <c r="D1095" s="124" t="s">
        <v>1291</v>
      </c>
      <c r="E1095" s="124" t="s">
        <v>139</v>
      </c>
      <c r="F1095" s="122">
        <v>37</v>
      </c>
      <c r="G1095" s="125">
        <v>22418.16</v>
      </c>
      <c r="H1095" s="126">
        <v>4154</v>
      </c>
      <c r="I1095" s="127">
        <v>37</v>
      </c>
      <c r="J1095" s="125">
        <v>22418.16</v>
      </c>
      <c r="K1095" s="128">
        <v>4154</v>
      </c>
      <c r="L1095" s="122">
        <v>7</v>
      </c>
    </row>
    <row r="1096" spans="1:12">
      <c r="A1096" s="122">
        <v>10</v>
      </c>
      <c r="B1096" s="123" t="s">
        <v>1209</v>
      </c>
      <c r="C1096" s="124" t="s">
        <v>37</v>
      </c>
      <c r="D1096" s="124" t="s">
        <v>1198</v>
      </c>
      <c r="E1096" s="124" t="s">
        <v>1199</v>
      </c>
      <c r="F1096" s="122">
        <v>24</v>
      </c>
      <c r="G1096" s="125">
        <v>21238.05</v>
      </c>
      <c r="H1096" s="126">
        <v>3897</v>
      </c>
      <c r="I1096" s="127">
        <v>127</v>
      </c>
      <c r="J1096" s="125">
        <v>368836.89000000199</v>
      </c>
      <c r="K1096" s="128">
        <v>67872</v>
      </c>
      <c r="L1096" s="122">
        <v>35</v>
      </c>
    </row>
    <row r="1097" spans="1:12">
      <c r="A1097" s="122">
        <v>11</v>
      </c>
      <c r="B1097" s="129" t="s">
        <v>1240</v>
      </c>
      <c r="C1097" s="66" t="s">
        <v>131</v>
      </c>
      <c r="D1097" s="129" t="s">
        <v>1241</v>
      </c>
      <c r="E1097" s="129" t="s">
        <v>176</v>
      </c>
      <c r="F1097" s="132">
        <v>32</v>
      </c>
      <c r="G1097" s="133">
        <v>18131.560000000001</v>
      </c>
      <c r="H1097" s="134">
        <v>3480</v>
      </c>
      <c r="I1097" s="135">
        <v>124</v>
      </c>
      <c r="J1097" s="136">
        <v>132275.48000000001</v>
      </c>
      <c r="K1097" s="137">
        <v>24854</v>
      </c>
      <c r="L1097" s="132">
        <v>21</v>
      </c>
    </row>
    <row r="1098" spans="1:12">
      <c r="A1098" s="122">
        <v>12</v>
      </c>
      <c r="B1098" s="129" t="s">
        <v>1175</v>
      </c>
      <c r="C1098" s="66" t="s">
        <v>30</v>
      </c>
      <c r="D1098" s="129" t="s">
        <v>1200</v>
      </c>
      <c r="E1098" s="129" t="s">
        <v>139</v>
      </c>
      <c r="F1098" s="132">
        <v>13</v>
      </c>
      <c r="G1098" s="133">
        <v>11275.98</v>
      </c>
      <c r="H1098" s="134">
        <v>2001</v>
      </c>
      <c r="I1098" s="135">
        <v>110</v>
      </c>
      <c r="J1098" s="136">
        <v>181788.610000001</v>
      </c>
      <c r="K1098" s="137">
        <v>33404</v>
      </c>
      <c r="L1098" s="132">
        <v>35</v>
      </c>
    </row>
    <row r="1099" spans="1:12">
      <c r="A1099" s="122">
        <v>13</v>
      </c>
      <c r="B1099" s="123" t="s">
        <v>1215</v>
      </c>
      <c r="C1099" s="124" t="s">
        <v>37</v>
      </c>
      <c r="D1099" s="124" t="s">
        <v>607</v>
      </c>
      <c r="E1099" s="124" t="s">
        <v>139</v>
      </c>
      <c r="F1099" s="122">
        <v>32</v>
      </c>
      <c r="G1099" s="125">
        <v>9103.44</v>
      </c>
      <c r="H1099" s="126">
        <v>1709</v>
      </c>
      <c r="I1099" s="127">
        <v>172</v>
      </c>
      <c r="J1099" s="125">
        <v>220486.990000002</v>
      </c>
      <c r="K1099" s="128">
        <v>41574</v>
      </c>
      <c r="L1099" s="122">
        <v>28</v>
      </c>
    </row>
    <row r="1100" spans="1:12">
      <c r="A1100" s="122">
        <v>14</v>
      </c>
      <c r="B1100" s="123" t="s">
        <v>1216</v>
      </c>
      <c r="C1100" s="124" t="s">
        <v>30</v>
      </c>
      <c r="D1100" s="124" t="s">
        <v>1217</v>
      </c>
      <c r="E1100" s="124" t="s">
        <v>139</v>
      </c>
      <c r="F1100" s="122">
        <v>10</v>
      </c>
      <c r="G1100" s="125">
        <v>8791.66</v>
      </c>
      <c r="H1100" s="126">
        <v>1643</v>
      </c>
      <c r="I1100" s="127">
        <v>112</v>
      </c>
      <c r="J1100" s="125">
        <v>188530.64</v>
      </c>
      <c r="K1100" s="128">
        <v>35274</v>
      </c>
      <c r="L1100" s="122">
        <v>28</v>
      </c>
    </row>
    <row r="1101" spans="1:12">
      <c r="A1101" s="122">
        <v>15</v>
      </c>
      <c r="B1101" s="123" t="s">
        <v>1218</v>
      </c>
      <c r="C1101" s="124" t="s">
        <v>37</v>
      </c>
      <c r="D1101" s="124" t="s">
        <v>1219</v>
      </c>
      <c r="E1101" s="124" t="s">
        <v>264</v>
      </c>
      <c r="F1101" s="122">
        <v>9</v>
      </c>
      <c r="G1101" s="125">
        <v>8223.0400000000009</v>
      </c>
      <c r="H1101" s="126">
        <v>1597</v>
      </c>
      <c r="I1101" s="127">
        <v>28</v>
      </c>
      <c r="J1101" s="125">
        <v>52773.660000000098</v>
      </c>
      <c r="K1101" s="128">
        <v>9806</v>
      </c>
      <c r="L1101" s="122">
        <v>28</v>
      </c>
    </row>
    <row r="1102" spans="1:12">
      <c r="A1102" s="122">
        <v>16</v>
      </c>
      <c r="B1102" s="123" t="s">
        <v>1292</v>
      </c>
      <c r="C1102" s="124" t="s">
        <v>37</v>
      </c>
      <c r="D1102" s="124" t="s">
        <v>1293</v>
      </c>
      <c r="E1102" s="124" t="s">
        <v>139</v>
      </c>
      <c r="F1102" s="122">
        <v>9</v>
      </c>
      <c r="G1102" s="125">
        <v>6923.0499999999902</v>
      </c>
      <c r="H1102" s="126">
        <v>1290</v>
      </c>
      <c r="I1102" s="127">
        <v>9</v>
      </c>
      <c r="J1102" s="125">
        <v>6923.05</v>
      </c>
      <c r="K1102" s="128">
        <v>1290</v>
      </c>
      <c r="L1102" s="122">
        <v>7</v>
      </c>
    </row>
    <row r="1103" spans="1:12">
      <c r="A1103" s="122">
        <v>17</v>
      </c>
      <c r="B1103" s="123" t="s">
        <v>1152</v>
      </c>
      <c r="C1103" s="124" t="s">
        <v>37</v>
      </c>
      <c r="D1103" s="124" t="s">
        <v>1164</v>
      </c>
      <c r="E1103" s="124" t="s">
        <v>139</v>
      </c>
      <c r="F1103" s="122">
        <v>7</v>
      </c>
      <c r="G1103" s="125">
        <v>6654.06</v>
      </c>
      <c r="H1103" s="126">
        <v>1195</v>
      </c>
      <c r="I1103" s="127">
        <v>84</v>
      </c>
      <c r="J1103" s="125">
        <v>219448.360000001</v>
      </c>
      <c r="K1103" s="128">
        <v>40406</v>
      </c>
      <c r="L1103" s="122">
        <v>42</v>
      </c>
    </row>
    <row r="1104" spans="1:12" ht="24">
      <c r="A1104" s="122">
        <v>18</v>
      </c>
      <c r="B1104" s="123" t="s">
        <v>983</v>
      </c>
      <c r="C1104" s="124" t="s">
        <v>33</v>
      </c>
      <c r="D1104" s="124" t="s">
        <v>997</v>
      </c>
      <c r="E1104" s="124" t="s">
        <v>139</v>
      </c>
      <c r="F1104" s="122">
        <v>23</v>
      </c>
      <c r="G1104" s="125">
        <v>5839.72</v>
      </c>
      <c r="H1104" s="126">
        <v>1129</v>
      </c>
      <c r="I1104" s="127">
        <v>318</v>
      </c>
      <c r="J1104" s="125">
        <v>2239382.8400000399</v>
      </c>
      <c r="K1104" s="128">
        <v>439947</v>
      </c>
      <c r="L1104" s="122">
        <v>84</v>
      </c>
    </row>
    <row r="1105" spans="1:12">
      <c r="A1105" s="122">
        <v>19</v>
      </c>
      <c r="B1105" s="123" t="s">
        <v>1299</v>
      </c>
      <c r="C1105" s="124" t="s">
        <v>32</v>
      </c>
      <c r="D1105" s="124" t="s">
        <v>1300</v>
      </c>
      <c r="E1105" s="124" t="s">
        <v>143</v>
      </c>
      <c r="F1105" s="122">
        <v>9</v>
      </c>
      <c r="G1105" s="125">
        <v>5016.2700000000004</v>
      </c>
      <c r="H1105" s="126">
        <v>889</v>
      </c>
      <c r="I1105" s="127">
        <v>9</v>
      </c>
      <c r="J1105" s="125">
        <v>5016.2700000000004</v>
      </c>
      <c r="K1105" s="128">
        <v>889</v>
      </c>
      <c r="L1105" s="122">
        <v>7</v>
      </c>
    </row>
    <row r="1106" spans="1:12">
      <c r="A1106" s="122">
        <v>20</v>
      </c>
      <c r="B1106" s="123" t="s">
        <v>1294</v>
      </c>
      <c r="C1106" s="124" t="s">
        <v>268</v>
      </c>
      <c r="D1106" s="124" t="s">
        <v>1295</v>
      </c>
      <c r="E1106" s="124" t="s">
        <v>1297</v>
      </c>
      <c r="F1106" s="122">
        <v>32</v>
      </c>
      <c r="G1106" s="125">
        <v>4967.6899999999996</v>
      </c>
      <c r="H1106" s="126">
        <v>971</v>
      </c>
      <c r="I1106" s="127">
        <v>32</v>
      </c>
      <c r="J1106" s="125">
        <v>4967.6899999999896</v>
      </c>
      <c r="K1106" s="128">
        <v>971</v>
      </c>
      <c r="L1106" s="122">
        <v>7</v>
      </c>
    </row>
    <row r="1107" spans="1:12">
      <c r="A1107" s="146"/>
      <c r="B1107" s="143"/>
      <c r="C1107" s="227"/>
      <c r="D1107" s="227"/>
      <c r="E1107" s="227"/>
      <c r="F1107" s="146"/>
      <c r="G1107" s="145"/>
      <c r="H1107" s="29"/>
      <c r="I1107" s="146"/>
      <c r="J1107" s="145"/>
      <c r="K1107" s="144"/>
      <c r="L1107" s="50"/>
    </row>
    <row r="1108" spans="1:12">
      <c r="A1108" s="29" t="s">
        <v>7</v>
      </c>
      <c r="B1108" s="31"/>
      <c r="C1108" s="227"/>
      <c r="D1108" s="227"/>
      <c r="E1108" s="31"/>
      <c r="F1108" s="32"/>
      <c r="G1108" s="33"/>
      <c r="H1108" s="34"/>
      <c r="I1108" s="32"/>
      <c r="J1108" s="33"/>
      <c r="K1108" s="34"/>
      <c r="L1108" s="20"/>
    </row>
    <row r="1110" spans="1:12">
      <c r="A1110" s="572" t="s">
        <v>1333</v>
      </c>
      <c r="B1110" s="572"/>
      <c r="C1110" s="572"/>
      <c r="D1110" s="572"/>
      <c r="E1110" s="572"/>
      <c r="F1110" s="572"/>
      <c r="G1110" s="572"/>
      <c r="H1110" s="572"/>
      <c r="I1110" s="572"/>
      <c r="J1110" s="572"/>
      <c r="K1110" s="572"/>
      <c r="L1110" s="572"/>
    </row>
    <row r="1111" spans="1:12">
      <c r="A1111" s="25"/>
      <c r="B1111" s="26"/>
      <c r="C1111" s="26"/>
      <c r="D1111" s="26"/>
      <c r="E1111" s="26"/>
      <c r="F1111" s="23"/>
      <c r="G1111" s="24"/>
      <c r="H1111" s="24"/>
      <c r="I1111" s="23"/>
      <c r="J1111" s="24"/>
      <c r="K1111" s="24"/>
      <c r="L1111" s="22"/>
    </row>
    <row r="1112" spans="1:12">
      <c r="A1112" s="573" t="s">
        <v>246</v>
      </c>
      <c r="B1112" s="573"/>
      <c r="C1112" s="573" t="s">
        <v>251</v>
      </c>
      <c r="D1112" s="573" t="s">
        <v>252</v>
      </c>
      <c r="E1112" s="573" t="s">
        <v>247</v>
      </c>
      <c r="F1112" s="571" t="s">
        <v>253</v>
      </c>
      <c r="G1112" s="571"/>
      <c r="H1112" s="575"/>
      <c r="I1112" s="570" t="s">
        <v>248</v>
      </c>
      <c r="J1112" s="571"/>
      <c r="K1112" s="571"/>
      <c r="L1112" s="571"/>
    </row>
    <row r="1113" spans="1:12">
      <c r="A1113" s="574"/>
      <c r="B1113" s="574"/>
      <c r="C1113" s="574"/>
      <c r="D1113" s="574"/>
      <c r="E1113" s="574"/>
      <c r="F1113" s="509" t="s">
        <v>8</v>
      </c>
      <c r="G1113" s="48" t="s">
        <v>5</v>
      </c>
      <c r="H1113" s="509" t="s">
        <v>4</v>
      </c>
      <c r="I1113" s="508" t="s">
        <v>8</v>
      </c>
      <c r="J1113" s="48" t="s">
        <v>5</v>
      </c>
      <c r="K1113" s="48" t="s">
        <v>4</v>
      </c>
      <c r="L1113" s="509" t="s">
        <v>6</v>
      </c>
    </row>
    <row r="1114" spans="1:12">
      <c r="A1114" s="122">
        <v>1</v>
      </c>
      <c r="B1114" s="123" t="s">
        <v>1262</v>
      </c>
      <c r="C1114" s="124" t="s">
        <v>37</v>
      </c>
      <c r="D1114" s="124" t="s">
        <v>1263</v>
      </c>
      <c r="E1114" s="124" t="s">
        <v>456</v>
      </c>
      <c r="F1114" s="122">
        <v>85</v>
      </c>
      <c r="G1114" s="125">
        <v>303200.44</v>
      </c>
      <c r="H1114" s="126">
        <v>80996</v>
      </c>
      <c r="I1114" s="127">
        <v>173</v>
      </c>
      <c r="J1114" s="125">
        <v>1087644.73999999</v>
      </c>
      <c r="K1114" s="126">
        <v>225696</v>
      </c>
      <c r="L1114" s="122">
        <v>21</v>
      </c>
    </row>
    <row r="1115" spans="1:12">
      <c r="A1115" s="122">
        <v>2</v>
      </c>
      <c r="B1115" s="123" t="s">
        <v>1285</v>
      </c>
      <c r="C1115" s="124" t="s">
        <v>37</v>
      </c>
      <c r="D1115" s="124" t="s">
        <v>1287</v>
      </c>
      <c r="E1115" s="124" t="s">
        <v>139</v>
      </c>
      <c r="F1115" s="122">
        <v>82</v>
      </c>
      <c r="G1115" s="125">
        <v>289354.51</v>
      </c>
      <c r="H1115" s="126">
        <v>76505</v>
      </c>
      <c r="I1115" s="127">
        <v>145</v>
      </c>
      <c r="J1115" s="125">
        <v>564701.72</v>
      </c>
      <c r="K1115" s="126">
        <v>127755</v>
      </c>
      <c r="L1115" s="122">
        <v>14</v>
      </c>
    </row>
    <row r="1116" spans="1:12">
      <c r="A1116" s="122">
        <v>3</v>
      </c>
      <c r="B1116" s="123" t="s">
        <v>1260</v>
      </c>
      <c r="C1116" s="124" t="s">
        <v>33</v>
      </c>
      <c r="D1116" s="124" t="s">
        <v>1261</v>
      </c>
      <c r="E1116" s="124" t="s">
        <v>139</v>
      </c>
      <c r="F1116" s="122">
        <v>84</v>
      </c>
      <c r="G1116" s="125">
        <v>257798.3</v>
      </c>
      <c r="H1116" s="126">
        <v>69564</v>
      </c>
      <c r="I1116" s="127">
        <v>169</v>
      </c>
      <c r="J1116" s="125">
        <v>1286512.01999999</v>
      </c>
      <c r="K1116" s="128">
        <v>245312</v>
      </c>
      <c r="L1116" s="122">
        <v>21</v>
      </c>
    </row>
    <row r="1117" spans="1:12">
      <c r="A1117" s="122">
        <v>4</v>
      </c>
      <c r="B1117" s="123" t="s">
        <v>1312</v>
      </c>
      <c r="C1117" s="124" t="s">
        <v>37</v>
      </c>
      <c r="D1117" s="124" t="s">
        <v>1313</v>
      </c>
      <c r="E1117" s="124" t="s">
        <v>139</v>
      </c>
      <c r="F1117" s="122">
        <v>87</v>
      </c>
      <c r="G1117" s="125">
        <v>165473.10999999999</v>
      </c>
      <c r="H1117" s="126">
        <v>41537</v>
      </c>
      <c r="I1117" s="127">
        <v>87</v>
      </c>
      <c r="J1117" s="125">
        <v>165473.10999999999</v>
      </c>
      <c r="K1117" s="128">
        <v>41537</v>
      </c>
      <c r="L1117" s="122">
        <v>7</v>
      </c>
    </row>
    <row r="1118" spans="1:12">
      <c r="A1118" s="122">
        <v>5</v>
      </c>
      <c r="B1118" s="123" t="s">
        <v>1264</v>
      </c>
      <c r="C1118" s="124" t="s">
        <v>37</v>
      </c>
      <c r="D1118" s="124" t="s">
        <v>1265</v>
      </c>
      <c r="E1118" s="124" t="s">
        <v>139</v>
      </c>
      <c r="F1118" s="122">
        <v>85</v>
      </c>
      <c r="G1118" s="125">
        <v>93590.07</v>
      </c>
      <c r="H1118" s="126">
        <v>22648</v>
      </c>
      <c r="I1118" s="127">
        <v>179</v>
      </c>
      <c r="J1118" s="125">
        <v>410950.19000000099</v>
      </c>
      <c r="K1118" s="128">
        <v>85120</v>
      </c>
      <c r="L1118" s="122">
        <v>21</v>
      </c>
    </row>
    <row r="1119" spans="1:12">
      <c r="A1119" s="122">
        <v>6</v>
      </c>
      <c r="B1119" s="129" t="s">
        <v>1316</v>
      </c>
      <c r="C1119" s="124" t="s">
        <v>37</v>
      </c>
      <c r="D1119" s="66" t="s">
        <v>1317</v>
      </c>
      <c r="E1119" s="66" t="s">
        <v>1319</v>
      </c>
      <c r="F1119" s="122">
        <v>59</v>
      </c>
      <c r="G1119" s="125">
        <v>88547.92</v>
      </c>
      <c r="H1119" s="126">
        <v>26453</v>
      </c>
      <c r="I1119" s="127">
        <v>60</v>
      </c>
      <c r="J1119" s="130">
        <v>89570.92</v>
      </c>
      <c r="K1119" s="131">
        <v>27215</v>
      </c>
      <c r="L1119" s="122">
        <v>7</v>
      </c>
    </row>
    <row r="1120" spans="1:12">
      <c r="A1120" s="122">
        <v>7</v>
      </c>
      <c r="B1120" s="123" t="s">
        <v>1314</v>
      </c>
      <c r="C1120" s="124" t="s">
        <v>33</v>
      </c>
      <c r="D1120" s="124" t="s">
        <v>1315</v>
      </c>
      <c r="E1120" s="124" t="s">
        <v>139</v>
      </c>
      <c r="F1120" s="122">
        <v>58</v>
      </c>
      <c r="G1120" s="125">
        <v>86674.93</v>
      </c>
      <c r="H1120" s="126">
        <v>25002</v>
      </c>
      <c r="I1120" s="127">
        <v>58</v>
      </c>
      <c r="J1120" s="125">
        <v>86674.93</v>
      </c>
      <c r="K1120" s="128">
        <v>25002</v>
      </c>
      <c r="L1120" s="122">
        <v>7</v>
      </c>
    </row>
    <row r="1121" spans="1:12">
      <c r="A1121" s="122">
        <v>8</v>
      </c>
      <c r="B1121" s="123" t="s">
        <v>1324</v>
      </c>
      <c r="C1121" s="124" t="s">
        <v>131</v>
      </c>
      <c r="D1121" s="124" t="s">
        <v>1325</v>
      </c>
      <c r="E1121" s="124" t="s">
        <v>1327</v>
      </c>
      <c r="F1121" s="122">
        <v>27</v>
      </c>
      <c r="G1121" s="125">
        <v>42843.79</v>
      </c>
      <c r="H1121" s="126">
        <v>11268</v>
      </c>
      <c r="I1121" s="127">
        <v>27</v>
      </c>
      <c r="J1121" s="125">
        <v>42843.79</v>
      </c>
      <c r="K1121" s="128">
        <v>11268</v>
      </c>
      <c r="L1121" s="122">
        <v>7</v>
      </c>
    </row>
    <row r="1122" spans="1:12">
      <c r="A1122" s="122">
        <v>9</v>
      </c>
      <c r="B1122" s="123" t="s">
        <v>1320</v>
      </c>
      <c r="C1122" s="124" t="s">
        <v>131</v>
      </c>
      <c r="D1122" s="124" t="s">
        <v>1321</v>
      </c>
      <c r="E1122" s="124" t="s">
        <v>1323</v>
      </c>
      <c r="F1122" s="122">
        <v>62</v>
      </c>
      <c r="G1122" s="125">
        <v>36195.78</v>
      </c>
      <c r="H1122" s="126">
        <v>8600</v>
      </c>
      <c r="I1122" s="127">
        <v>62</v>
      </c>
      <c r="J1122" s="125">
        <v>36195.78</v>
      </c>
      <c r="K1122" s="128">
        <v>8600</v>
      </c>
      <c r="L1122" s="122">
        <v>7</v>
      </c>
    </row>
    <row r="1123" spans="1:12">
      <c r="A1123" s="122">
        <v>10</v>
      </c>
      <c r="B1123" s="123" t="s">
        <v>1238</v>
      </c>
      <c r="C1123" s="124" t="s">
        <v>37</v>
      </c>
      <c r="D1123" s="124" t="s">
        <v>1239</v>
      </c>
      <c r="E1123" s="124" t="s">
        <v>139</v>
      </c>
      <c r="F1123" s="122">
        <v>19</v>
      </c>
      <c r="G1123" s="125">
        <v>33623.54</v>
      </c>
      <c r="H1123" s="126">
        <v>9547</v>
      </c>
      <c r="I1123" s="127">
        <v>100</v>
      </c>
      <c r="J1123" s="125">
        <v>266003.65000000002</v>
      </c>
      <c r="K1123" s="128">
        <v>52972</v>
      </c>
      <c r="L1123" s="122">
        <v>28</v>
      </c>
    </row>
    <row r="1124" spans="1:12">
      <c r="A1124" s="122">
        <v>11</v>
      </c>
      <c r="B1124" s="129" t="s">
        <v>1288</v>
      </c>
      <c r="C1124" s="66" t="s">
        <v>131</v>
      </c>
      <c r="D1124" s="129" t="s">
        <v>1289</v>
      </c>
      <c r="E1124" s="129" t="s">
        <v>142</v>
      </c>
      <c r="F1124" s="132">
        <v>22</v>
      </c>
      <c r="G1124" s="133">
        <v>19772.78</v>
      </c>
      <c r="H1124" s="134">
        <v>5287</v>
      </c>
      <c r="I1124" s="135">
        <v>34</v>
      </c>
      <c r="J1124" s="136">
        <v>51809.389999999898</v>
      </c>
      <c r="K1124" s="137">
        <v>11201</v>
      </c>
      <c r="L1124" s="132">
        <v>14</v>
      </c>
    </row>
    <row r="1125" spans="1:12">
      <c r="A1125" s="122">
        <v>12</v>
      </c>
      <c r="B1125" s="129" t="s">
        <v>1290</v>
      </c>
      <c r="C1125" s="66" t="s">
        <v>30</v>
      </c>
      <c r="D1125" s="129" t="s">
        <v>1291</v>
      </c>
      <c r="E1125" s="129" t="s">
        <v>139</v>
      </c>
      <c r="F1125" s="132">
        <v>29</v>
      </c>
      <c r="G1125" s="133">
        <v>19029.75</v>
      </c>
      <c r="H1125" s="134">
        <v>5628</v>
      </c>
      <c r="I1125" s="135">
        <v>58</v>
      </c>
      <c r="J1125" s="136">
        <v>41563.410000000003</v>
      </c>
      <c r="K1125" s="137">
        <v>9805</v>
      </c>
      <c r="L1125" s="132">
        <v>14</v>
      </c>
    </row>
    <row r="1126" spans="1:12">
      <c r="A1126" s="122">
        <v>13</v>
      </c>
      <c r="B1126" s="123" t="s">
        <v>1209</v>
      </c>
      <c r="C1126" s="124" t="s">
        <v>37</v>
      </c>
      <c r="D1126" s="124" t="s">
        <v>1198</v>
      </c>
      <c r="E1126" s="124" t="s">
        <v>1199</v>
      </c>
      <c r="F1126" s="122">
        <v>15</v>
      </c>
      <c r="G1126" s="125">
        <v>17839.71</v>
      </c>
      <c r="H1126" s="126">
        <v>4836</v>
      </c>
      <c r="I1126" s="127">
        <v>137</v>
      </c>
      <c r="J1126" s="125">
        <v>389828.020000002</v>
      </c>
      <c r="K1126" s="128">
        <v>73542</v>
      </c>
      <c r="L1126" s="122">
        <v>42</v>
      </c>
    </row>
    <row r="1127" spans="1:12">
      <c r="A1127" s="122">
        <v>14</v>
      </c>
      <c r="B1127" s="123" t="s">
        <v>1242</v>
      </c>
      <c r="C1127" s="124" t="s">
        <v>33</v>
      </c>
      <c r="D1127" s="124" t="s">
        <v>1243</v>
      </c>
      <c r="E1127" s="124" t="s">
        <v>139</v>
      </c>
      <c r="F1127" s="122">
        <v>12</v>
      </c>
      <c r="G1127" s="125">
        <v>11852.62</v>
      </c>
      <c r="H1127" s="126">
        <v>3675</v>
      </c>
      <c r="I1127" s="127">
        <v>70</v>
      </c>
      <c r="J1127" s="125">
        <v>141054.41999999899</v>
      </c>
      <c r="K1127" s="128">
        <v>27524</v>
      </c>
      <c r="L1127" s="122">
        <v>28</v>
      </c>
    </row>
    <row r="1128" spans="1:12">
      <c r="A1128" s="122">
        <v>15</v>
      </c>
      <c r="B1128" s="123" t="s">
        <v>1143</v>
      </c>
      <c r="C1128" s="124" t="s">
        <v>37</v>
      </c>
      <c r="D1128" s="124" t="s">
        <v>1144</v>
      </c>
      <c r="E1128" s="124" t="s">
        <v>139</v>
      </c>
      <c r="F1128" s="122">
        <v>11</v>
      </c>
      <c r="G1128" s="125">
        <v>9740.19</v>
      </c>
      <c r="H1128" s="126">
        <v>2746</v>
      </c>
      <c r="I1128" s="127">
        <v>236</v>
      </c>
      <c r="J1128" s="125">
        <v>1634626.03999999</v>
      </c>
      <c r="K1128" s="128">
        <v>288899</v>
      </c>
      <c r="L1128" s="122">
        <v>49</v>
      </c>
    </row>
    <row r="1129" spans="1:12">
      <c r="A1129" s="122">
        <v>16</v>
      </c>
      <c r="B1129" s="123" t="s">
        <v>1175</v>
      </c>
      <c r="C1129" s="124" t="s">
        <v>30</v>
      </c>
      <c r="D1129" s="124" t="s">
        <v>1200</v>
      </c>
      <c r="E1129" s="124" t="s">
        <v>139</v>
      </c>
      <c r="F1129" s="122">
        <v>7</v>
      </c>
      <c r="G1129" s="125">
        <v>8475.0499999999993</v>
      </c>
      <c r="H1129" s="126">
        <v>2215</v>
      </c>
      <c r="I1129" s="127">
        <v>112</v>
      </c>
      <c r="J1129" s="125">
        <v>192673.91000000099</v>
      </c>
      <c r="K1129" s="128">
        <v>36109</v>
      </c>
      <c r="L1129" s="122">
        <v>42</v>
      </c>
    </row>
    <row r="1130" spans="1:12">
      <c r="A1130" s="122">
        <v>17</v>
      </c>
      <c r="B1130" s="123" t="s">
        <v>1152</v>
      </c>
      <c r="C1130" s="124" t="s">
        <v>37</v>
      </c>
      <c r="D1130" s="124" t="s">
        <v>1164</v>
      </c>
      <c r="E1130" s="124" t="s">
        <v>139</v>
      </c>
      <c r="F1130" s="122">
        <v>5</v>
      </c>
      <c r="G1130" s="125">
        <v>6834.86</v>
      </c>
      <c r="H1130" s="126">
        <v>1897</v>
      </c>
      <c r="I1130" s="127">
        <v>86</v>
      </c>
      <c r="J1130" s="125">
        <v>228928.820000001</v>
      </c>
      <c r="K1130" s="128">
        <v>42826</v>
      </c>
      <c r="L1130" s="122">
        <v>49</v>
      </c>
    </row>
    <row r="1131" spans="1:12">
      <c r="A1131" s="122">
        <v>18</v>
      </c>
      <c r="B1131" s="123" t="s">
        <v>1218</v>
      </c>
      <c r="C1131" s="124" t="s">
        <v>37</v>
      </c>
      <c r="D1131" s="124" t="s">
        <v>1219</v>
      </c>
      <c r="E1131" s="124" t="s">
        <v>264</v>
      </c>
      <c r="F1131" s="122">
        <v>2</v>
      </c>
      <c r="G1131" s="125">
        <v>5504.4</v>
      </c>
      <c r="H1131" s="126">
        <v>1342</v>
      </c>
      <c r="I1131" s="127">
        <v>30</v>
      </c>
      <c r="J1131" s="125">
        <v>60640.380000000099</v>
      </c>
      <c r="K1131" s="128">
        <v>11664</v>
      </c>
      <c r="L1131" s="122">
        <v>35</v>
      </c>
    </row>
    <row r="1132" spans="1:12">
      <c r="A1132" s="122">
        <v>19</v>
      </c>
      <c r="B1132" s="123" t="s">
        <v>1240</v>
      </c>
      <c r="C1132" s="124" t="s">
        <v>131</v>
      </c>
      <c r="D1132" s="124" t="s">
        <v>1241</v>
      </c>
      <c r="E1132" s="124" t="s">
        <v>176</v>
      </c>
      <c r="F1132" s="122">
        <v>7</v>
      </c>
      <c r="G1132" s="125">
        <v>5212.24</v>
      </c>
      <c r="H1132" s="126">
        <v>1564</v>
      </c>
      <c r="I1132" s="127">
        <v>128</v>
      </c>
      <c r="J1132" s="125">
        <v>139039.14000000001</v>
      </c>
      <c r="K1132" s="128">
        <v>26775</v>
      </c>
      <c r="L1132" s="122">
        <v>28</v>
      </c>
    </row>
    <row r="1133" spans="1:12">
      <c r="A1133" s="122">
        <v>20</v>
      </c>
      <c r="B1133" s="123" t="s">
        <v>1328</v>
      </c>
      <c r="C1133" s="124" t="s">
        <v>271</v>
      </c>
      <c r="D1133" s="124" t="s">
        <v>1329</v>
      </c>
      <c r="E1133" s="124" t="s">
        <v>143</v>
      </c>
      <c r="F1133" s="122">
        <v>11</v>
      </c>
      <c r="G1133" s="125">
        <v>4436.32</v>
      </c>
      <c r="H1133" s="126">
        <v>1313</v>
      </c>
      <c r="I1133" s="127">
        <v>11</v>
      </c>
      <c r="J1133" s="125">
        <v>4436.32</v>
      </c>
      <c r="K1133" s="128">
        <v>1313</v>
      </c>
      <c r="L1133" s="122">
        <v>7</v>
      </c>
    </row>
    <row r="1134" spans="1:12">
      <c r="A1134" s="146"/>
      <c r="B1134" s="143"/>
      <c r="C1134" s="227"/>
      <c r="D1134" s="227"/>
      <c r="E1134" s="227"/>
      <c r="F1134" s="146"/>
      <c r="G1134" s="145"/>
      <c r="H1134" s="29"/>
      <c r="I1134" s="146"/>
      <c r="J1134" s="145"/>
      <c r="K1134" s="144"/>
      <c r="L1134" s="50"/>
    </row>
    <row r="1135" spans="1:12">
      <c r="A1135" s="29" t="s">
        <v>7</v>
      </c>
      <c r="B1135" s="31"/>
      <c r="C1135" s="227"/>
      <c r="D1135" s="227"/>
      <c r="E1135" s="31"/>
      <c r="F1135" s="32"/>
      <c r="G1135" s="33"/>
      <c r="H1135" s="34"/>
      <c r="I1135" s="32"/>
      <c r="J1135" s="33"/>
      <c r="K1135" s="34"/>
      <c r="L1135" s="20"/>
    </row>
    <row r="1137" spans="1:12">
      <c r="A1137" s="572" t="s">
        <v>1355</v>
      </c>
      <c r="B1137" s="572"/>
      <c r="C1137" s="572"/>
      <c r="D1137" s="572"/>
      <c r="E1137" s="572"/>
      <c r="F1137" s="572"/>
      <c r="G1137" s="572"/>
      <c r="H1137" s="572"/>
      <c r="I1137" s="572"/>
      <c r="J1137" s="572"/>
      <c r="K1137" s="572"/>
      <c r="L1137" s="572"/>
    </row>
    <row r="1138" spans="1:12">
      <c r="A1138" s="25"/>
      <c r="B1138" s="26"/>
      <c r="C1138" s="26"/>
      <c r="D1138" s="26"/>
      <c r="E1138" s="26"/>
      <c r="F1138" s="23"/>
      <c r="G1138" s="24"/>
      <c r="H1138" s="24"/>
      <c r="I1138" s="23"/>
      <c r="J1138" s="24"/>
      <c r="K1138" s="24"/>
      <c r="L1138" s="22"/>
    </row>
    <row r="1139" spans="1:12">
      <c r="A1139" s="573" t="s">
        <v>246</v>
      </c>
      <c r="B1139" s="573"/>
      <c r="C1139" s="573" t="s">
        <v>251</v>
      </c>
      <c r="D1139" s="573" t="s">
        <v>252</v>
      </c>
      <c r="E1139" s="573" t="s">
        <v>247</v>
      </c>
      <c r="F1139" s="571" t="s">
        <v>253</v>
      </c>
      <c r="G1139" s="571"/>
      <c r="H1139" s="575"/>
      <c r="I1139" s="570" t="s">
        <v>248</v>
      </c>
      <c r="J1139" s="571"/>
      <c r="K1139" s="571"/>
      <c r="L1139" s="571"/>
    </row>
    <row r="1140" spans="1:12">
      <c r="A1140" s="574"/>
      <c r="B1140" s="574"/>
      <c r="C1140" s="574"/>
      <c r="D1140" s="574"/>
      <c r="E1140" s="574"/>
      <c r="F1140" s="514" t="s">
        <v>8</v>
      </c>
      <c r="G1140" s="48" t="s">
        <v>5</v>
      </c>
      <c r="H1140" s="514" t="s">
        <v>4</v>
      </c>
      <c r="I1140" s="513" t="s">
        <v>8</v>
      </c>
      <c r="J1140" s="48" t="s">
        <v>5</v>
      </c>
      <c r="K1140" s="48" t="s">
        <v>4</v>
      </c>
      <c r="L1140" s="514" t="s">
        <v>6</v>
      </c>
    </row>
    <row r="1141" spans="1:12">
      <c r="A1141" s="122">
        <v>1</v>
      </c>
      <c r="B1141" s="123" t="s">
        <v>1285</v>
      </c>
      <c r="C1141" s="124" t="s">
        <v>37</v>
      </c>
      <c r="D1141" s="124" t="s">
        <v>1287</v>
      </c>
      <c r="E1141" s="124" t="s">
        <v>139</v>
      </c>
      <c r="F1141" s="122">
        <v>93</v>
      </c>
      <c r="G1141" s="125">
        <v>239133.57</v>
      </c>
      <c r="H1141" s="126">
        <v>44135</v>
      </c>
      <c r="I1141" s="127">
        <v>195</v>
      </c>
      <c r="J1141" s="125">
        <v>809024.68999999505</v>
      </c>
      <c r="K1141" s="126">
        <v>173825</v>
      </c>
      <c r="L1141" s="122">
        <v>21</v>
      </c>
    </row>
    <row r="1142" spans="1:12">
      <c r="A1142" s="122">
        <v>2</v>
      </c>
      <c r="B1142" s="123" t="s">
        <v>1335</v>
      </c>
      <c r="C1142" s="124" t="s">
        <v>37</v>
      </c>
      <c r="D1142" s="124" t="s">
        <v>1336</v>
      </c>
      <c r="E1142" s="124" t="s">
        <v>139</v>
      </c>
      <c r="F1142" s="122">
        <v>118</v>
      </c>
      <c r="G1142" s="125">
        <v>222210.09</v>
      </c>
      <c r="H1142" s="126">
        <v>41096</v>
      </c>
      <c r="I1142" s="127">
        <v>118</v>
      </c>
      <c r="J1142" s="125">
        <v>222210.09000000099</v>
      </c>
      <c r="K1142" s="126">
        <v>41096</v>
      </c>
      <c r="L1142" s="122">
        <v>7</v>
      </c>
    </row>
    <row r="1143" spans="1:12">
      <c r="A1143" s="122">
        <v>3</v>
      </c>
      <c r="B1143" s="123" t="s">
        <v>1262</v>
      </c>
      <c r="C1143" s="124" t="s">
        <v>37</v>
      </c>
      <c r="D1143" s="124" t="s">
        <v>1263</v>
      </c>
      <c r="E1143" s="124" t="s">
        <v>456</v>
      </c>
      <c r="F1143" s="122">
        <v>98</v>
      </c>
      <c r="G1143" s="125">
        <v>171603.12</v>
      </c>
      <c r="H1143" s="126">
        <v>31771</v>
      </c>
      <c r="I1143" s="127">
        <v>214</v>
      </c>
      <c r="J1143" s="125">
        <v>1264783.3599999901</v>
      </c>
      <c r="K1143" s="128">
        <v>259494</v>
      </c>
      <c r="L1143" s="122">
        <v>28</v>
      </c>
    </row>
    <row r="1144" spans="1:12">
      <c r="A1144" s="122">
        <v>4</v>
      </c>
      <c r="B1144" s="123" t="s">
        <v>1260</v>
      </c>
      <c r="C1144" s="124" t="s">
        <v>33</v>
      </c>
      <c r="D1144" s="124" t="s">
        <v>1261</v>
      </c>
      <c r="E1144" s="124" t="s">
        <v>139</v>
      </c>
      <c r="F1144" s="122">
        <v>86</v>
      </c>
      <c r="G1144" s="125">
        <v>109887.61</v>
      </c>
      <c r="H1144" s="126">
        <v>19813</v>
      </c>
      <c r="I1144" s="127">
        <v>229</v>
      </c>
      <c r="J1144" s="125">
        <v>1400397.72999999</v>
      </c>
      <c r="K1144" s="128">
        <v>266627</v>
      </c>
      <c r="L1144" s="122">
        <v>28</v>
      </c>
    </row>
    <row r="1145" spans="1:12">
      <c r="A1145" s="122">
        <v>5</v>
      </c>
      <c r="B1145" s="123" t="s">
        <v>1337</v>
      </c>
      <c r="C1145" s="124" t="s">
        <v>37</v>
      </c>
      <c r="D1145" s="124" t="s">
        <v>1338</v>
      </c>
      <c r="E1145" s="124" t="s">
        <v>555</v>
      </c>
      <c r="F1145" s="122">
        <v>108</v>
      </c>
      <c r="G1145" s="125">
        <v>106525.21</v>
      </c>
      <c r="H1145" s="126">
        <v>19702</v>
      </c>
      <c r="I1145" s="127">
        <v>108</v>
      </c>
      <c r="J1145" s="125">
        <v>106525.21</v>
      </c>
      <c r="K1145" s="128">
        <v>19702</v>
      </c>
      <c r="L1145" s="122">
        <v>7</v>
      </c>
    </row>
    <row r="1146" spans="1:12">
      <c r="A1146" s="122">
        <v>6</v>
      </c>
      <c r="B1146" s="129" t="s">
        <v>1264</v>
      </c>
      <c r="C1146" s="124" t="s">
        <v>37</v>
      </c>
      <c r="D1146" s="66" t="s">
        <v>1265</v>
      </c>
      <c r="E1146" s="66" t="s">
        <v>139</v>
      </c>
      <c r="F1146" s="122">
        <v>88</v>
      </c>
      <c r="G1146" s="125">
        <v>78348.4399999999</v>
      </c>
      <c r="H1146" s="126">
        <v>15676</v>
      </c>
      <c r="I1146" s="127">
        <v>221</v>
      </c>
      <c r="J1146" s="130">
        <v>490289.03000000102</v>
      </c>
      <c r="K1146" s="131">
        <v>101132</v>
      </c>
      <c r="L1146" s="122">
        <v>28</v>
      </c>
    </row>
    <row r="1147" spans="1:12">
      <c r="A1147" s="122">
        <v>7</v>
      </c>
      <c r="B1147" s="123" t="s">
        <v>1312</v>
      </c>
      <c r="C1147" s="124" t="s">
        <v>37</v>
      </c>
      <c r="D1147" s="124" t="s">
        <v>1313</v>
      </c>
      <c r="E1147" s="124" t="s">
        <v>139</v>
      </c>
      <c r="F1147" s="122">
        <v>88</v>
      </c>
      <c r="G1147" s="125">
        <v>68193.159999999902</v>
      </c>
      <c r="H1147" s="126">
        <v>11261</v>
      </c>
      <c r="I1147" s="127">
        <v>163</v>
      </c>
      <c r="J1147" s="125">
        <v>235764.97000000099</v>
      </c>
      <c r="K1147" s="128">
        <v>53638</v>
      </c>
      <c r="L1147" s="122">
        <v>14</v>
      </c>
    </row>
    <row r="1148" spans="1:12">
      <c r="A1148" s="122">
        <v>8</v>
      </c>
      <c r="B1148" s="123" t="s">
        <v>1349</v>
      </c>
      <c r="C1148" s="124" t="s">
        <v>33</v>
      </c>
      <c r="D1148" s="124" t="s">
        <v>1350</v>
      </c>
      <c r="E1148" s="124" t="s">
        <v>142</v>
      </c>
      <c r="F1148" s="122">
        <v>68</v>
      </c>
      <c r="G1148" s="125">
        <v>53758.91</v>
      </c>
      <c r="H1148" s="126">
        <v>9281</v>
      </c>
      <c r="I1148" s="127">
        <v>68</v>
      </c>
      <c r="J1148" s="125">
        <v>53758.91</v>
      </c>
      <c r="K1148" s="128">
        <v>9281</v>
      </c>
      <c r="L1148" s="122">
        <v>1</v>
      </c>
    </row>
    <row r="1149" spans="1:12">
      <c r="A1149" s="122">
        <v>9</v>
      </c>
      <c r="B1149" s="123" t="s">
        <v>1316</v>
      </c>
      <c r="C1149" s="124" t="s">
        <v>37</v>
      </c>
      <c r="D1149" s="124" t="s">
        <v>1317</v>
      </c>
      <c r="E1149" s="124" t="s">
        <v>1319</v>
      </c>
      <c r="F1149" s="122">
        <v>66</v>
      </c>
      <c r="G1149" s="125">
        <v>45094.47</v>
      </c>
      <c r="H1149" s="126">
        <v>8750</v>
      </c>
      <c r="I1149" s="127">
        <v>107</v>
      </c>
      <c r="J1149" s="125">
        <v>136342.79</v>
      </c>
      <c r="K1149" s="128">
        <v>36631</v>
      </c>
      <c r="L1149" s="122">
        <v>14</v>
      </c>
    </row>
    <row r="1150" spans="1:12">
      <c r="A1150" s="122">
        <v>10</v>
      </c>
      <c r="B1150" s="123" t="s">
        <v>1339</v>
      </c>
      <c r="C1150" s="124" t="s">
        <v>131</v>
      </c>
      <c r="D1150" s="124" t="s">
        <v>1340</v>
      </c>
      <c r="E1150" s="124" t="s">
        <v>264</v>
      </c>
      <c r="F1150" s="122">
        <v>55</v>
      </c>
      <c r="G1150" s="125">
        <v>33032.300000000003</v>
      </c>
      <c r="H1150" s="126">
        <v>6093</v>
      </c>
      <c r="I1150" s="127">
        <v>55</v>
      </c>
      <c r="J1150" s="125">
        <v>33032.300000000003</v>
      </c>
      <c r="K1150" s="128">
        <v>6093</v>
      </c>
      <c r="L1150" s="122">
        <v>7</v>
      </c>
    </row>
    <row r="1151" spans="1:12">
      <c r="A1151" s="122">
        <v>11</v>
      </c>
      <c r="B1151" s="129" t="s">
        <v>1341</v>
      </c>
      <c r="C1151" s="66" t="s">
        <v>30</v>
      </c>
      <c r="D1151" s="129" t="s">
        <v>477</v>
      </c>
      <c r="E1151" s="129" t="s">
        <v>264</v>
      </c>
      <c r="F1151" s="132">
        <v>33</v>
      </c>
      <c r="G1151" s="133">
        <v>29828.639999999999</v>
      </c>
      <c r="H1151" s="134">
        <v>5607</v>
      </c>
      <c r="I1151" s="135">
        <v>33</v>
      </c>
      <c r="J1151" s="136">
        <v>29828.639999999999</v>
      </c>
      <c r="K1151" s="137">
        <v>5607</v>
      </c>
      <c r="L1151" s="132">
        <v>7</v>
      </c>
    </row>
    <row r="1152" spans="1:12">
      <c r="A1152" s="122">
        <v>12</v>
      </c>
      <c r="B1152" s="129" t="s">
        <v>1324</v>
      </c>
      <c r="C1152" s="66" t="s">
        <v>131</v>
      </c>
      <c r="D1152" s="129" t="s">
        <v>1325</v>
      </c>
      <c r="E1152" s="129" t="s">
        <v>1327</v>
      </c>
      <c r="F1152" s="132">
        <v>34</v>
      </c>
      <c r="G1152" s="133">
        <v>26088.28</v>
      </c>
      <c r="H1152" s="134">
        <v>4598</v>
      </c>
      <c r="I1152" s="135">
        <v>55</v>
      </c>
      <c r="J1152" s="136">
        <v>69879.569999999905</v>
      </c>
      <c r="K1152" s="137">
        <v>16245</v>
      </c>
      <c r="L1152" s="132">
        <v>14</v>
      </c>
    </row>
    <row r="1153" spans="1:12">
      <c r="A1153" s="122">
        <v>13</v>
      </c>
      <c r="B1153" s="123" t="s">
        <v>1342</v>
      </c>
      <c r="C1153" s="124" t="s">
        <v>33</v>
      </c>
      <c r="D1153" s="124" t="s">
        <v>1343</v>
      </c>
      <c r="E1153" s="124" t="s">
        <v>139</v>
      </c>
      <c r="F1153" s="122">
        <v>48</v>
      </c>
      <c r="G1153" s="125">
        <v>24071.94</v>
      </c>
      <c r="H1153" s="126">
        <v>4297</v>
      </c>
      <c r="I1153" s="127">
        <v>48</v>
      </c>
      <c r="J1153" s="125">
        <v>24071.94</v>
      </c>
      <c r="K1153" s="128">
        <v>4297</v>
      </c>
      <c r="L1153" s="122">
        <v>7</v>
      </c>
    </row>
    <row r="1154" spans="1:12">
      <c r="A1154" s="122">
        <v>14</v>
      </c>
      <c r="B1154" s="123" t="s">
        <v>1320</v>
      </c>
      <c r="C1154" s="124" t="s">
        <v>131</v>
      </c>
      <c r="D1154" s="124" t="s">
        <v>1321</v>
      </c>
      <c r="E1154" s="124" t="s">
        <v>1323</v>
      </c>
      <c r="F1154" s="122">
        <v>62</v>
      </c>
      <c r="G1154" s="125">
        <v>23591.46</v>
      </c>
      <c r="H1154" s="126">
        <v>4662</v>
      </c>
      <c r="I1154" s="127">
        <v>104</v>
      </c>
      <c r="J1154" s="125">
        <v>60128.74</v>
      </c>
      <c r="K1154" s="128">
        <v>13399</v>
      </c>
      <c r="L1154" s="122">
        <v>14</v>
      </c>
    </row>
    <row r="1155" spans="1:12">
      <c r="A1155" s="122">
        <v>15</v>
      </c>
      <c r="B1155" s="123" t="s">
        <v>1314</v>
      </c>
      <c r="C1155" s="124" t="s">
        <v>33</v>
      </c>
      <c r="D1155" s="124" t="s">
        <v>1315</v>
      </c>
      <c r="E1155" s="124" t="s">
        <v>139</v>
      </c>
      <c r="F1155" s="122">
        <v>54</v>
      </c>
      <c r="G1155" s="125">
        <v>22352.58</v>
      </c>
      <c r="H1155" s="126">
        <v>4153</v>
      </c>
      <c r="I1155" s="127">
        <v>100</v>
      </c>
      <c r="J1155" s="125">
        <v>112421.01</v>
      </c>
      <c r="K1155" s="128">
        <v>30429</v>
      </c>
      <c r="L1155" s="122">
        <v>14</v>
      </c>
    </row>
    <row r="1156" spans="1:12">
      <c r="A1156" s="122">
        <v>16</v>
      </c>
      <c r="B1156" s="123" t="s">
        <v>1351</v>
      </c>
      <c r="C1156" s="124" t="s">
        <v>37</v>
      </c>
      <c r="D1156" s="124" t="s">
        <v>1352</v>
      </c>
      <c r="E1156" s="124" t="s">
        <v>139</v>
      </c>
      <c r="F1156" s="122">
        <v>78</v>
      </c>
      <c r="G1156" s="125">
        <v>15216</v>
      </c>
      <c r="H1156" s="126">
        <v>2931</v>
      </c>
      <c r="I1156" s="127">
        <v>78</v>
      </c>
      <c r="J1156" s="125">
        <v>15216</v>
      </c>
      <c r="K1156" s="128">
        <v>2931</v>
      </c>
      <c r="L1156" s="122">
        <v>1</v>
      </c>
    </row>
    <row r="1157" spans="1:12">
      <c r="A1157" s="122">
        <v>17</v>
      </c>
      <c r="B1157" s="123" t="s">
        <v>1238</v>
      </c>
      <c r="C1157" s="124" t="s">
        <v>37</v>
      </c>
      <c r="D1157" s="124" t="s">
        <v>1239</v>
      </c>
      <c r="E1157" s="124" t="s">
        <v>139</v>
      </c>
      <c r="F1157" s="122">
        <v>5</v>
      </c>
      <c r="G1157" s="125">
        <v>8261.1200000000008</v>
      </c>
      <c r="H1157" s="126">
        <v>1566</v>
      </c>
      <c r="I1157" s="127">
        <v>101</v>
      </c>
      <c r="J1157" s="125">
        <v>274264.77</v>
      </c>
      <c r="K1157" s="128">
        <v>54538</v>
      </c>
      <c r="L1157" s="122">
        <v>35</v>
      </c>
    </row>
    <row r="1158" spans="1:12">
      <c r="A1158" s="122">
        <v>18</v>
      </c>
      <c r="B1158" s="123" t="s">
        <v>1344</v>
      </c>
      <c r="C1158" s="124" t="s">
        <v>377</v>
      </c>
      <c r="D1158" s="124" t="s">
        <v>1345</v>
      </c>
      <c r="E1158" s="124" t="s">
        <v>563</v>
      </c>
      <c r="F1158" s="122">
        <v>11</v>
      </c>
      <c r="G1158" s="125">
        <v>5595.46</v>
      </c>
      <c r="H1158" s="126">
        <v>1125</v>
      </c>
      <c r="I1158" s="127">
        <v>11</v>
      </c>
      <c r="J1158" s="125">
        <v>5595.46</v>
      </c>
      <c r="K1158" s="128">
        <v>1125</v>
      </c>
      <c r="L1158" s="122">
        <v>7</v>
      </c>
    </row>
    <row r="1159" spans="1:12">
      <c r="A1159" s="122">
        <v>19</v>
      </c>
      <c r="B1159" s="123" t="s">
        <v>1353</v>
      </c>
      <c r="C1159" s="124" t="s">
        <v>37</v>
      </c>
      <c r="D1159" s="124" t="s">
        <v>1354</v>
      </c>
      <c r="E1159" s="124" t="s">
        <v>139</v>
      </c>
      <c r="F1159" s="122">
        <v>16</v>
      </c>
      <c r="G1159" s="125">
        <v>5100.99</v>
      </c>
      <c r="H1159" s="126">
        <v>941</v>
      </c>
      <c r="I1159" s="127">
        <v>16</v>
      </c>
      <c r="J1159" s="125">
        <v>5100.99</v>
      </c>
      <c r="K1159" s="128">
        <v>941</v>
      </c>
      <c r="L1159" s="122">
        <v>1</v>
      </c>
    </row>
    <row r="1160" spans="1:12">
      <c r="A1160" s="122">
        <v>20</v>
      </c>
      <c r="B1160" s="123" t="s">
        <v>1175</v>
      </c>
      <c r="C1160" s="124" t="s">
        <v>30</v>
      </c>
      <c r="D1160" s="124" t="s">
        <v>1200</v>
      </c>
      <c r="E1160" s="124" t="s">
        <v>139</v>
      </c>
      <c r="F1160" s="122">
        <v>4</v>
      </c>
      <c r="G1160" s="125">
        <v>4810.26</v>
      </c>
      <c r="H1160" s="126">
        <v>829</v>
      </c>
      <c r="I1160" s="127">
        <v>115</v>
      </c>
      <c r="J1160" s="125">
        <v>197972.670000001</v>
      </c>
      <c r="K1160" s="128">
        <v>37084</v>
      </c>
      <c r="L1160" s="122">
        <v>49</v>
      </c>
    </row>
    <row r="1161" spans="1:12">
      <c r="A1161" s="146"/>
      <c r="B1161" s="143"/>
      <c r="C1161" s="227"/>
      <c r="D1161" s="227"/>
      <c r="E1161" s="227"/>
      <c r="F1161" s="146"/>
      <c r="G1161" s="145"/>
      <c r="H1161" s="29"/>
      <c r="I1161" s="146"/>
      <c r="J1161" s="145"/>
      <c r="K1161" s="144"/>
      <c r="L1161" s="50"/>
    </row>
    <row r="1162" spans="1:12">
      <c r="A1162" s="29" t="s">
        <v>7</v>
      </c>
      <c r="B1162" s="31"/>
      <c r="C1162" s="227"/>
      <c r="D1162" s="227"/>
      <c r="E1162" s="31"/>
      <c r="F1162" s="32"/>
      <c r="G1162" s="33"/>
      <c r="H1162" s="34"/>
      <c r="I1162" s="32"/>
      <c r="J1162" s="33"/>
      <c r="K1162" s="34"/>
      <c r="L1162" s="20"/>
    </row>
    <row r="1163" spans="1:12">
      <c r="A1163" s="30"/>
      <c r="B1163" s="31"/>
      <c r="C1163" s="227"/>
      <c r="D1163" s="227"/>
      <c r="E1163" s="31"/>
      <c r="F1163" s="32"/>
      <c r="G1163" s="33"/>
      <c r="H1163" s="34"/>
      <c r="I1163" s="32"/>
      <c r="J1163" s="33"/>
      <c r="K1163" s="34"/>
      <c r="L1163" s="20"/>
    </row>
    <row r="1164" spans="1:12">
      <c r="A1164" s="572" t="s">
        <v>1376</v>
      </c>
      <c r="B1164" s="572"/>
      <c r="C1164" s="572"/>
      <c r="D1164" s="572"/>
      <c r="E1164" s="572"/>
      <c r="F1164" s="572"/>
      <c r="G1164" s="572"/>
      <c r="H1164" s="572"/>
      <c r="I1164" s="572"/>
      <c r="J1164" s="572"/>
      <c r="K1164" s="572"/>
      <c r="L1164" s="572"/>
    </row>
    <row r="1165" spans="1:12">
      <c r="A1165" s="25"/>
      <c r="B1165" s="26"/>
      <c r="C1165" s="26"/>
      <c r="D1165" s="26"/>
      <c r="E1165" s="26"/>
      <c r="F1165" s="23"/>
      <c r="G1165" s="24"/>
      <c r="H1165" s="24"/>
      <c r="I1165" s="23"/>
      <c r="J1165" s="24"/>
      <c r="K1165" s="24"/>
      <c r="L1165" s="22"/>
    </row>
    <row r="1166" spans="1:12">
      <c r="A1166" s="573" t="s">
        <v>246</v>
      </c>
      <c r="B1166" s="573"/>
      <c r="C1166" s="573" t="s">
        <v>251</v>
      </c>
      <c r="D1166" s="573" t="s">
        <v>252</v>
      </c>
      <c r="E1166" s="573" t="s">
        <v>247</v>
      </c>
      <c r="F1166" s="571" t="s">
        <v>253</v>
      </c>
      <c r="G1166" s="571"/>
      <c r="H1166" s="575"/>
      <c r="I1166" s="570" t="s">
        <v>248</v>
      </c>
      <c r="J1166" s="571"/>
      <c r="K1166" s="571"/>
      <c r="L1166" s="571"/>
    </row>
    <row r="1167" spans="1:12">
      <c r="A1167" s="574"/>
      <c r="B1167" s="574"/>
      <c r="C1167" s="574"/>
      <c r="D1167" s="574"/>
      <c r="E1167" s="574"/>
      <c r="F1167" s="519" t="s">
        <v>8</v>
      </c>
      <c r="G1167" s="48" t="s">
        <v>5</v>
      </c>
      <c r="H1167" s="519" t="s">
        <v>4</v>
      </c>
      <c r="I1167" s="518" t="s">
        <v>8</v>
      </c>
      <c r="J1167" s="48" t="s">
        <v>5</v>
      </c>
      <c r="K1167" s="48" t="s">
        <v>4</v>
      </c>
      <c r="L1167" s="519" t="s">
        <v>6</v>
      </c>
    </row>
    <row r="1168" spans="1:12">
      <c r="A1168" s="122">
        <v>1</v>
      </c>
      <c r="B1168" s="123" t="s">
        <v>1349</v>
      </c>
      <c r="C1168" s="124" t="s">
        <v>33</v>
      </c>
      <c r="D1168" s="124" t="s">
        <v>1350</v>
      </c>
      <c r="E1168" s="124" t="s">
        <v>142</v>
      </c>
      <c r="F1168" s="122">
        <v>91</v>
      </c>
      <c r="G1168" s="125">
        <v>706364.36999999802</v>
      </c>
      <c r="H1168" s="126">
        <v>120444</v>
      </c>
      <c r="I1168" s="127">
        <v>91</v>
      </c>
      <c r="J1168" s="125">
        <v>762855.329999996</v>
      </c>
      <c r="K1168" s="126">
        <v>130239</v>
      </c>
      <c r="L1168" s="122">
        <v>8</v>
      </c>
    </row>
    <row r="1169" spans="1:12">
      <c r="A1169" s="122">
        <v>2</v>
      </c>
      <c r="B1169" s="123" t="s">
        <v>1285</v>
      </c>
      <c r="C1169" s="124" t="s">
        <v>37</v>
      </c>
      <c r="D1169" s="124" t="s">
        <v>1287</v>
      </c>
      <c r="E1169" s="124" t="s">
        <v>139</v>
      </c>
      <c r="F1169" s="122">
        <v>67</v>
      </c>
      <c r="G1169" s="125">
        <v>256341.82</v>
      </c>
      <c r="H1169" s="126">
        <v>47539</v>
      </c>
      <c r="I1169" s="127">
        <v>207</v>
      </c>
      <c r="J1169" s="125">
        <v>1071184.3699999901</v>
      </c>
      <c r="K1169" s="126">
        <v>222417</v>
      </c>
      <c r="L1169" s="122">
        <v>28</v>
      </c>
    </row>
    <row r="1170" spans="1:12">
      <c r="A1170" s="122">
        <v>3</v>
      </c>
      <c r="B1170" s="123" t="s">
        <v>1351</v>
      </c>
      <c r="C1170" s="124" t="s">
        <v>37</v>
      </c>
      <c r="D1170" s="124" t="s">
        <v>1352</v>
      </c>
      <c r="E1170" s="124" t="s">
        <v>139</v>
      </c>
      <c r="F1170" s="122">
        <v>107</v>
      </c>
      <c r="G1170" s="125">
        <v>248107.600000001</v>
      </c>
      <c r="H1170" s="126">
        <v>47528</v>
      </c>
      <c r="I1170" s="127">
        <v>108</v>
      </c>
      <c r="J1170" s="125">
        <v>264524.55000000098</v>
      </c>
      <c r="K1170" s="128">
        <v>50692</v>
      </c>
      <c r="L1170" s="122">
        <v>8</v>
      </c>
    </row>
    <row r="1171" spans="1:12">
      <c r="A1171" s="122">
        <v>4</v>
      </c>
      <c r="B1171" s="123" t="s">
        <v>1262</v>
      </c>
      <c r="C1171" s="124" t="s">
        <v>37</v>
      </c>
      <c r="D1171" s="124" t="s">
        <v>1263</v>
      </c>
      <c r="E1171" s="124" t="s">
        <v>456</v>
      </c>
      <c r="F1171" s="122">
        <v>62</v>
      </c>
      <c r="G1171" s="125">
        <v>160733.79</v>
      </c>
      <c r="H1171" s="126">
        <v>29528</v>
      </c>
      <c r="I1171" s="127">
        <v>226</v>
      </c>
      <c r="J1171" s="125">
        <v>1431863.1999999799</v>
      </c>
      <c r="K1171" s="128">
        <v>290530</v>
      </c>
      <c r="L1171" s="122">
        <v>35</v>
      </c>
    </row>
    <row r="1172" spans="1:12">
      <c r="A1172" s="122">
        <v>5</v>
      </c>
      <c r="B1172" s="123" t="s">
        <v>1335</v>
      </c>
      <c r="C1172" s="124" t="s">
        <v>37</v>
      </c>
      <c r="D1172" s="124" t="s">
        <v>1336</v>
      </c>
      <c r="E1172" s="124" t="s">
        <v>139</v>
      </c>
      <c r="F1172" s="122">
        <v>67</v>
      </c>
      <c r="G1172" s="125">
        <v>147605.66</v>
      </c>
      <c r="H1172" s="126">
        <v>26909</v>
      </c>
      <c r="I1172" s="127">
        <v>129</v>
      </c>
      <c r="J1172" s="125">
        <v>376087.400000002</v>
      </c>
      <c r="K1172" s="128">
        <v>69243</v>
      </c>
      <c r="L1172" s="122">
        <v>14</v>
      </c>
    </row>
    <row r="1173" spans="1:12">
      <c r="A1173" s="122">
        <v>6</v>
      </c>
      <c r="B1173" s="129" t="s">
        <v>1264</v>
      </c>
      <c r="C1173" s="124" t="s">
        <v>37</v>
      </c>
      <c r="D1173" s="66" t="s">
        <v>1265</v>
      </c>
      <c r="E1173" s="66" t="s">
        <v>139</v>
      </c>
      <c r="F1173" s="122">
        <v>71</v>
      </c>
      <c r="G1173" s="125">
        <v>95733.799999999595</v>
      </c>
      <c r="H1173" s="126">
        <v>19163</v>
      </c>
      <c r="I1173" s="127">
        <v>239</v>
      </c>
      <c r="J1173" s="130">
        <v>587998.42999999796</v>
      </c>
      <c r="K1173" s="131">
        <v>121012</v>
      </c>
      <c r="L1173" s="122">
        <v>35</v>
      </c>
    </row>
    <row r="1174" spans="1:12">
      <c r="A1174" s="122">
        <v>7</v>
      </c>
      <c r="B1174" s="123" t="s">
        <v>1337</v>
      </c>
      <c r="C1174" s="124" t="s">
        <v>37</v>
      </c>
      <c r="D1174" s="124" t="s">
        <v>1338</v>
      </c>
      <c r="E1174" s="124" t="s">
        <v>555</v>
      </c>
      <c r="F1174" s="122">
        <v>59</v>
      </c>
      <c r="G1174" s="125">
        <v>77372.789999999994</v>
      </c>
      <c r="H1174" s="126">
        <v>14221</v>
      </c>
      <c r="I1174" s="127">
        <v>113</v>
      </c>
      <c r="J1174" s="125">
        <v>185158.35</v>
      </c>
      <c r="K1174" s="128">
        <v>34144</v>
      </c>
      <c r="L1174" s="122">
        <v>14</v>
      </c>
    </row>
    <row r="1175" spans="1:12">
      <c r="A1175" s="122">
        <v>8</v>
      </c>
      <c r="B1175" s="123" t="s">
        <v>1260</v>
      </c>
      <c r="C1175" s="124" t="s">
        <v>33</v>
      </c>
      <c r="D1175" s="124" t="s">
        <v>1261</v>
      </c>
      <c r="E1175" s="124" t="s">
        <v>139</v>
      </c>
      <c r="F1175" s="122">
        <v>47</v>
      </c>
      <c r="G1175" s="125">
        <v>77228.429999999993</v>
      </c>
      <c r="H1175" s="126">
        <v>14113</v>
      </c>
      <c r="I1175" s="127">
        <v>236</v>
      </c>
      <c r="J1175" s="125">
        <v>1481513.55999999</v>
      </c>
      <c r="K1175" s="128">
        <v>281640</v>
      </c>
      <c r="L1175" s="122">
        <v>35</v>
      </c>
    </row>
    <row r="1176" spans="1:12">
      <c r="A1176" s="122">
        <v>9</v>
      </c>
      <c r="B1176" s="123" t="s">
        <v>1316</v>
      </c>
      <c r="C1176" s="124" t="s">
        <v>37</v>
      </c>
      <c r="D1176" s="124" t="s">
        <v>1317</v>
      </c>
      <c r="E1176" s="124" t="s">
        <v>1319</v>
      </c>
      <c r="F1176" s="122">
        <v>34</v>
      </c>
      <c r="G1176" s="125">
        <v>29170.55</v>
      </c>
      <c r="H1176" s="126">
        <v>5509</v>
      </c>
      <c r="I1176" s="127">
        <v>113</v>
      </c>
      <c r="J1176" s="125">
        <v>165889.34</v>
      </c>
      <c r="K1176" s="128">
        <v>42244</v>
      </c>
      <c r="L1176" s="122">
        <v>21</v>
      </c>
    </row>
    <row r="1177" spans="1:12">
      <c r="A1177" s="122">
        <v>10</v>
      </c>
      <c r="B1177" s="123" t="s">
        <v>1312</v>
      </c>
      <c r="C1177" s="124" t="s">
        <v>37</v>
      </c>
      <c r="D1177" s="124" t="s">
        <v>1313</v>
      </c>
      <c r="E1177" s="124" t="s">
        <v>139</v>
      </c>
      <c r="F1177" s="122">
        <v>36</v>
      </c>
      <c r="G1177" s="125">
        <v>27323.07</v>
      </c>
      <c r="H1177" s="126">
        <v>4959</v>
      </c>
      <c r="I1177" s="127">
        <v>176</v>
      </c>
      <c r="J1177" s="125">
        <v>263534.09000000102</v>
      </c>
      <c r="K1177" s="128">
        <v>58690</v>
      </c>
      <c r="L1177" s="122">
        <v>21</v>
      </c>
    </row>
    <row r="1178" spans="1:12">
      <c r="A1178" s="122">
        <v>11</v>
      </c>
      <c r="B1178" s="129" t="s">
        <v>1341</v>
      </c>
      <c r="C1178" s="66" t="s">
        <v>30</v>
      </c>
      <c r="D1178" s="129" t="s">
        <v>477</v>
      </c>
      <c r="E1178" s="129" t="s">
        <v>264</v>
      </c>
      <c r="F1178" s="132">
        <v>23</v>
      </c>
      <c r="G1178" s="133">
        <v>24424.99</v>
      </c>
      <c r="H1178" s="134">
        <v>4555</v>
      </c>
      <c r="I1178" s="135">
        <v>36</v>
      </c>
      <c r="J1178" s="136">
        <v>54913.230000000098</v>
      </c>
      <c r="K1178" s="137">
        <v>10283</v>
      </c>
      <c r="L1178" s="132">
        <v>14</v>
      </c>
    </row>
    <row r="1179" spans="1:12">
      <c r="A1179" s="122">
        <v>12</v>
      </c>
      <c r="B1179" s="129" t="s">
        <v>1339</v>
      </c>
      <c r="C1179" s="66" t="s">
        <v>131</v>
      </c>
      <c r="D1179" s="129" t="s">
        <v>1340</v>
      </c>
      <c r="E1179" s="129" t="s">
        <v>264</v>
      </c>
      <c r="F1179" s="132">
        <v>33</v>
      </c>
      <c r="G1179" s="133">
        <v>21499.38</v>
      </c>
      <c r="H1179" s="134">
        <v>3960</v>
      </c>
      <c r="I1179" s="135">
        <v>58</v>
      </c>
      <c r="J1179" s="136">
        <v>55579.779999999897</v>
      </c>
      <c r="K1179" s="137">
        <v>10240</v>
      </c>
      <c r="L1179" s="132">
        <v>14</v>
      </c>
    </row>
    <row r="1180" spans="1:12">
      <c r="A1180" s="122">
        <v>13</v>
      </c>
      <c r="B1180" s="123" t="s">
        <v>1353</v>
      </c>
      <c r="C1180" s="124" t="s">
        <v>37</v>
      </c>
      <c r="D1180" s="124" t="s">
        <v>1354</v>
      </c>
      <c r="E1180" s="124" t="s">
        <v>139</v>
      </c>
      <c r="F1180" s="122">
        <v>16</v>
      </c>
      <c r="G1180" s="125">
        <v>19917.62</v>
      </c>
      <c r="H1180" s="126">
        <v>3645</v>
      </c>
      <c r="I1180" s="127">
        <v>16</v>
      </c>
      <c r="J1180" s="125">
        <v>25018.61</v>
      </c>
      <c r="K1180" s="128">
        <v>4586</v>
      </c>
      <c r="L1180" s="122">
        <v>8</v>
      </c>
    </row>
    <row r="1181" spans="1:12">
      <c r="A1181" s="122">
        <v>14</v>
      </c>
      <c r="B1181" s="123" t="s">
        <v>1324</v>
      </c>
      <c r="C1181" s="124" t="s">
        <v>131</v>
      </c>
      <c r="D1181" s="124" t="s">
        <v>1325</v>
      </c>
      <c r="E1181" s="124" t="s">
        <v>1327</v>
      </c>
      <c r="F1181" s="122">
        <v>11</v>
      </c>
      <c r="G1181" s="125">
        <v>18305.59</v>
      </c>
      <c r="H1181" s="126">
        <v>3120</v>
      </c>
      <c r="I1181" s="127">
        <v>59</v>
      </c>
      <c r="J1181" s="125">
        <v>88423.9099999998</v>
      </c>
      <c r="K1181" s="128">
        <v>19404</v>
      </c>
      <c r="L1181" s="122">
        <v>21</v>
      </c>
    </row>
    <row r="1182" spans="1:12">
      <c r="A1182" s="122">
        <v>15</v>
      </c>
      <c r="B1182" s="123" t="s">
        <v>1342</v>
      </c>
      <c r="C1182" s="124" t="s">
        <v>33</v>
      </c>
      <c r="D1182" s="124" t="s">
        <v>1343</v>
      </c>
      <c r="E1182" s="124" t="s">
        <v>139</v>
      </c>
      <c r="F1182" s="122">
        <v>31</v>
      </c>
      <c r="G1182" s="125">
        <v>15486.25</v>
      </c>
      <c r="H1182" s="126">
        <v>2560</v>
      </c>
      <c r="I1182" s="127">
        <v>54</v>
      </c>
      <c r="J1182" s="125">
        <v>40050.640000000101</v>
      </c>
      <c r="K1182" s="128">
        <v>6951</v>
      </c>
      <c r="L1182" s="122">
        <v>14</v>
      </c>
    </row>
    <row r="1183" spans="1:12">
      <c r="A1183" s="122">
        <v>16</v>
      </c>
      <c r="B1183" s="123" t="s">
        <v>1356</v>
      </c>
      <c r="C1183" s="124" t="s">
        <v>37</v>
      </c>
      <c r="D1183" s="124" t="s">
        <v>1357</v>
      </c>
      <c r="E1183" s="124" t="s">
        <v>141</v>
      </c>
      <c r="F1183" s="122">
        <v>11</v>
      </c>
      <c r="G1183" s="125">
        <v>11952.55</v>
      </c>
      <c r="H1183" s="126">
        <v>2179</v>
      </c>
      <c r="I1183" s="127">
        <v>16</v>
      </c>
      <c r="J1183" s="125">
        <v>12714.37</v>
      </c>
      <c r="K1183" s="128">
        <v>3095</v>
      </c>
      <c r="L1183" s="122">
        <v>8</v>
      </c>
    </row>
    <row r="1184" spans="1:12">
      <c r="A1184" s="122">
        <v>17</v>
      </c>
      <c r="B1184" s="123" t="s">
        <v>1375</v>
      </c>
      <c r="C1184" s="124" t="s">
        <v>131</v>
      </c>
      <c r="D1184" s="124" t="s">
        <v>1321</v>
      </c>
      <c r="E1184" s="124" t="s">
        <v>1323</v>
      </c>
      <c r="F1184" s="122">
        <v>36</v>
      </c>
      <c r="G1184" s="125">
        <v>11603.82</v>
      </c>
      <c r="H1184" s="126">
        <v>2254</v>
      </c>
      <c r="I1184" s="127">
        <v>119</v>
      </c>
      <c r="J1184" s="125">
        <v>72209.359999999797</v>
      </c>
      <c r="K1184" s="128">
        <v>15759</v>
      </c>
      <c r="L1184" s="122">
        <v>21</v>
      </c>
    </row>
    <row r="1185" spans="1:12">
      <c r="A1185" s="122">
        <v>18</v>
      </c>
      <c r="B1185" s="123" t="s">
        <v>1364</v>
      </c>
      <c r="C1185" s="124" t="s">
        <v>131</v>
      </c>
      <c r="D1185" s="124" t="s">
        <v>1365</v>
      </c>
      <c r="E1185" s="124" t="s">
        <v>139</v>
      </c>
      <c r="F1185" s="122">
        <v>11</v>
      </c>
      <c r="G1185" s="125">
        <v>10801.54</v>
      </c>
      <c r="H1185" s="126">
        <v>1961</v>
      </c>
      <c r="I1185" s="127">
        <v>11</v>
      </c>
      <c r="J1185" s="125">
        <v>11565.89</v>
      </c>
      <c r="K1185" s="128">
        <v>2112</v>
      </c>
      <c r="L1185" s="122">
        <v>8</v>
      </c>
    </row>
    <row r="1186" spans="1:12">
      <c r="A1186" s="122">
        <v>19</v>
      </c>
      <c r="B1186" s="123" t="s">
        <v>1238</v>
      </c>
      <c r="C1186" s="124" t="s">
        <v>37</v>
      </c>
      <c r="D1186" s="124" t="s">
        <v>1239</v>
      </c>
      <c r="E1186" s="124" t="s">
        <v>139</v>
      </c>
      <c r="F1186" s="122">
        <v>3</v>
      </c>
      <c r="G1186" s="125">
        <v>8334.52</v>
      </c>
      <c r="H1186" s="126">
        <v>1581</v>
      </c>
      <c r="I1186" s="127">
        <v>101</v>
      </c>
      <c r="J1186" s="125">
        <v>282599.28999999998</v>
      </c>
      <c r="K1186" s="128">
        <v>56119</v>
      </c>
      <c r="L1186" s="122">
        <v>42</v>
      </c>
    </row>
    <row r="1187" spans="1:12" ht="24">
      <c r="A1187" s="122">
        <v>20</v>
      </c>
      <c r="B1187" s="123" t="s">
        <v>983</v>
      </c>
      <c r="C1187" s="124" t="s">
        <v>33</v>
      </c>
      <c r="D1187" s="124" t="s">
        <v>997</v>
      </c>
      <c r="E1187" s="124" t="s">
        <v>139</v>
      </c>
      <c r="F1187" s="122">
        <v>11</v>
      </c>
      <c r="G1187" s="125">
        <v>5474.73</v>
      </c>
      <c r="H1187" s="126">
        <v>1053</v>
      </c>
      <c r="I1187" s="127">
        <v>324</v>
      </c>
      <c r="J1187" s="125">
        <v>2253663.4800000498</v>
      </c>
      <c r="K1187" s="128">
        <v>442897</v>
      </c>
      <c r="L1187" s="122">
        <v>105</v>
      </c>
    </row>
    <row r="1188" spans="1:12">
      <c r="A1188" s="146"/>
      <c r="B1188" s="143"/>
      <c r="C1188" s="227"/>
      <c r="D1188" s="227"/>
      <c r="E1188" s="227"/>
      <c r="F1188" s="146"/>
      <c r="G1188" s="145"/>
      <c r="H1188" s="29"/>
      <c r="I1188" s="146"/>
      <c r="J1188" s="145"/>
      <c r="K1188" s="144"/>
      <c r="L1188" s="50"/>
    </row>
    <row r="1189" spans="1:12">
      <c r="A1189" s="29" t="s">
        <v>7</v>
      </c>
      <c r="B1189" s="31"/>
      <c r="C1189" s="227"/>
      <c r="D1189" s="227"/>
      <c r="E1189" s="31"/>
      <c r="F1189" s="32"/>
      <c r="G1189" s="33"/>
      <c r="H1189" s="34"/>
      <c r="I1189" s="32"/>
      <c r="J1189" s="33"/>
      <c r="K1189" s="34"/>
      <c r="L1189" s="20"/>
    </row>
    <row r="1191" spans="1:12">
      <c r="A1191" s="572" t="s">
        <v>1408</v>
      </c>
      <c r="B1191" s="572"/>
      <c r="C1191" s="572"/>
      <c r="D1191" s="572"/>
      <c r="E1191" s="572"/>
      <c r="F1191" s="572"/>
      <c r="G1191" s="572"/>
      <c r="H1191" s="572"/>
      <c r="I1191" s="572"/>
      <c r="J1191" s="572"/>
      <c r="K1191" s="572"/>
      <c r="L1191" s="572"/>
    </row>
    <row r="1192" spans="1:12">
      <c r="A1192" s="25"/>
      <c r="B1192" s="26"/>
      <c r="C1192" s="26"/>
      <c r="D1192" s="26"/>
      <c r="E1192" s="26"/>
      <c r="F1192" s="23"/>
      <c r="G1192" s="24"/>
      <c r="H1192" s="24"/>
      <c r="I1192" s="23"/>
      <c r="J1192" s="24"/>
      <c r="K1192" s="24"/>
      <c r="L1192" s="22"/>
    </row>
    <row r="1193" spans="1:12">
      <c r="A1193" s="573" t="s">
        <v>246</v>
      </c>
      <c r="B1193" s="573"/>
      <c r="C1193" s="573" t="s">
        <v>251</v>
      </c>
      <c r="D1193" s="573" t="s">
        <v>252</v>
      </c>
      <c r="E1193" s="573" t="s">
        <v>247</v>
      </c>
      <c r="F1193" s="571" t="s">
        <v>253</v>
      </c>
      <c r="G1193" s="571"/>
      <c r="H1193" s="575"/>
      <c r="I1193" s="570" t="s">
        <v>248</v>
      </c>
      <c r="J1193" s="571"/>
      <c r="K1193" s="571"/>
      <c r="L1193" s="571"/>
    </row>
    <row r="1194" spans="1:12">
      <c r="A1194" s="574"/>
      <c r="B1194" s="574"/>
      <c r="C1194" s="574"/>
      <c r="D1194" s="574"/>
      <c r="E1194" s="574"/>
      <c r="F1194" s="524" t="s">
        <v>8</v>
      </c>
      <c r="G1194" s="48" t="s">
        <v>5</v>
      </c>
      <c r="H1194" s="524" t="s">
        <v>4</v>
      </c>
      <c r="I1194" s="523" t="s">
        <v>8</v>
      </c>
      <c r="J1194" s="48" t="s">
        <v>5</v>
      </c>
      <c r="K1194" s="48" t="s">
        <v>4</v>
      </c>
      <c r="L1194" s="524" t="s">
        <v>6</v>
      </c>
    </row>
    <row r="1195" spans="1:12">
      <c r="A1195" s="122">
        <v>1</v>
      </c>
      <c r="B1195" s="123" t="s">
        <v>1349</v>
      </c>
      <c r="C1195" s="124" t="s">
        <v>33</v>
      </c>
      <c r="D1195" s="124" t="s">
        <v>1350</v>
      </c>
      <c r="E1195" s="124" t="s">
        <v>142</v>
      </c>
      <c r="F1195" s="122">
        <v>121</v>
      </c>
      <c r="G1195" s="125">
        <v>518072.17</v>
      </c>
      <c r="H1195" s="126">
        <v>90973</v>
      </c>
      <c r="I1195" s="127">
        <v>155</v>
      </c>
      <c r="J1195" s="125">
        <v>1285287.6999999899</v>
      </c>
      <c r="K1195" s="126">
        <v>222056</v>
      </c>
      <c r="L1195" s="122">
        <v>15</v>
      </c>
    </row>
    <row r="1196" spans="1:12">
      <c r="A1196" s="122">
        <v>2</v>
      </c>
      <c r="B1196" s="123" t="s">
        <v>1285</v>
      </c>
      <c r="C1196" s="124" t="s">
        <v>37</v>
      </c>
      <c r="D1196" s="124" t="s">
        <v>1287</v>
      </c>
      <c r="E1196" s="124" t="s">
        <v>139</v>
      </c>
      <c r="F1196" s="122">
        <v>56</v>
      </c>
      <c r="G1196" s="125">
        <v>175973.58</v>
      </c>
      <c r="H1196" s="126">
        <v>32270</v>
      </c>
      <c r="I1196" s="127">
        <v>226</v>
      </c>
      <c r="J1196" s="125">
        <v>1248783.0999999901</v>
      </c>
      <c r="K1196" s="126">
        <v>254970</v>
      </c>
      <c r="L1196" s="122">
        <v>35</v>
      </c>
    </row>
    <row r="1197" spans="1:12">
      <c r="A1197" s="122">
        <v>3</v>
      </c>
      <c r="B1197" s="123" t="s">
        <v>1351</v>
      </c>
      <c r="C1197" s="124" t="s">
        <v>37</v>
      </c>
      <c r="D1197" s="124" t="s">
        <v>1352</v>
      </c>
      <c r="E1197" s="124" t="s">
        <v>139</v>
      </c>
      <c r="F1197" s="122">
        <v>102</v>
      </c>
      <c r="G1197" s="125">
        <v>150699.57999999999</v>
      </c>
      <c r="H1197" s="126">
        <v>29151</v>
      </c>
      <c r="I1197" s="127">
        <v>164</v>
      </c>
      <c r="J1197" s="125">
        <v>415871.28000000201</v>
      </c>
      <c r="K1197" s="128">
        <v>79966</v>
      </c>
      <c r="L1197" s="122">
        <v>15</v>
      </c>
    </row>
    <row r="1198" spans="1:12">
      <c r="A1198" s="122">
        <v>4</v>
      </c>
      <c r="B1198" s="123" t="s">
        <v>1384</v>
      </c>
      <c r="C1198" s="124" t="s">
        <v>33</v>
      </c>
      <c r="D1198" s="124" t="s">
        <v>1385</v>
      </c>
      <c r="E1198" s="124" t="s">
        <v>1387</v>
      </c>
      <c r="F1198" s="122">
        <v>83</v>
      </c>
      <c r="G1198" s="125">
        <v>120361.91</v>
      </c>
      <c r="H1198" s="126">
        <v>21752</v>
      </c>
      <c r="I1198" s="127">
        <v>83</v>
      </c>
      <c r="J1198" s="125">
        <v>120361.91</v>
      </c>
      <c r="K1198" s="128">
        <v>21752</v>
      </c>
      <c r="L1198" s="122">
        <v>7</v>
      </c>
    </row>
    <row r="1199" spans="1:12">
      <c r="A1199" s="122">
        <v>5</v>
      </c>
      <c r="B1199" s="123" t="s">
        <v>1388</v>
      </c>
      <c r="C1199" s="124" t="s">
        <v>37</v>
      </c>
      <c r="D1199" s="124" t="s">
        <v>1389</v>
      </c>
      <c r="E1199" s="124" t="s">
        <v>139</v>
      </c>
      <c r="F1199" s="122">
        <v>64</v>
      </c>
      <c r="G1199" s="125">
        <v>74056.549999999799</v>
      </c>
      <c r="H1199" s="126">
        <v>13118</v>
      </c>
      <c r="I1199" s="127">
        <v>64</v>
      </c>
      <c r="J1199" s="125">
        <v>74056.549999999697</v>
      </c>
      <c r="K1199" s="128">
        <v>13118</v>
      </c>
      <c r="L1199" s="122">
        <v>7</v>
      </c>
    </row>
    <row r="1200" spans="1:12">
      <c r="A1200" s="122">
        <v>6</v>
      </c>
      <c r="B1200" s="129" t="s">
        <v>1262</v>
      </c>
      <c r="C1200" s="124" t="s">
        <v>37</v>
      </c>
      <c r="D1200" s="66" t="s">
        <v>1263</v>
      </c>
      <c r="E1200" s="66" t="s">
        <v>456</v>
      </c>
      <c r="F1200" s="122">
        <v>49</v>
      </c>
      <c r="G1200" s="125">
        <v>74033.73</v>
      </c>
      <c r="H1200" s="126">
        <v>13753</v>
      </c>
      <c r="I1200" s="127">
        <v>252</v>
      </c>
      <c r="J1200" s="130">
        <v>1506460.1799999799</v>
      </c>
      <c r="K1200" s="131">
        <v>304424</v>
      </c>
      <c r="L1200" s="122">
        <v>42</v>
      </c>
    </row>
    <row r="1201" spans="1:12" ht="24">
      <c r="A1201" s="122">
        <v>7</v>
      </c>
      <c r="B1201" s="123" t="s">
        <v>1407</v>
      </c>
      <c r="C1201" s="124" t="s">
        <v>37</v>
      </c>
      <c r="D1201" s="124" t="s">
        <v>69</v>
      </c>
      <c r="E1201" s="124" t="s">
        <v>142</v>
      </c>
      <c r="F1201" s="122">
        <v>65</v>
      </c>
      <c r="G1201" s="125">
        <v>53240.29</v>
      </c>
      <c r="H1201" s="126">
        <v>9779</v>
      </c>
      <c r="I1201" s="127">
        <v>65</v>
      </c>
      <c r="J1201" s="125">
        <v>53240.29</v>
      </c>
      <c r="K1201" s="128">
        <v>9779</v>
      </c>
      <c r="L1201" s="122">
        <v>0</v>
      </c>
    </row>
    <row r="1202" spans="1:12">
      <c r="A1202" s="122">
        <v>8</v>
      </c>
      <c r="B1202" s="123" t="s">
        <v>1390</v>
      </c>
      <c r="C1202" s="124" t="s">
        <v>30</v>
      </c>
      <c r="D1202" s="124" t="s">
        <v>1391</v>
      </c>
      <c r="E1202" s="124" t="s">
        <v>143</v>
      </c>
      <c r="F1202" s="122">
        <v>29</v>
      </c>
      <c r="G1202" s="125">
        <v>44682.31</v>
      </c>
      <c r="H1202" s="126">
        <v>8306</v>
      </c>
      <c r="I1202" s="127">
        <v>29</v>
      </c>
      <c r="J1202" s="125">
        <v>44682.31</v>
      </c>
      <c r="K1202" s="128">
        <v>8306</v>
      </c>
      <c r="L1202" s="122">
        <v>7</v>
      </c>
    </row>
    <row r="1203" spans="1:12">
      <c r="A1203" s="122">
        <v>9</v>
      </c>
      <c r="B1203" s="123" t="s">
        <v>1264</v>
      </c>
      <c r="C1203" s="124" t="s">
        <v>37</v>
      </c>
      <c r="D1203" s="124" t="s">
        <v>1265</v>
      </c>
      <c r="E1203" s="124" t="s">
        <v>139</v>
      </c>
      <c r="F1203" s="122">
        <v>61</v>
      </c>
      <c r="G1203" s="125">
        <v>41249.11</v>
      </c>
      <c r="H1203" s="126">
        <v>8230</v>
      </c>
      <c r="I1203" s="127">
        <v>261</v>
      </c>
      <c r="J1203" s="125">
        <v>629473.68999999505</v>
      </c>
      <c r="K1203" s="128">
        <v>129282</v>
      </c>
      <c r="L1203" s="122">
        <v>42</v>
      </c>
    </row>
    <row r="1204" spans="1:12">
      <c r="A1204" s="122">
        <v>10</v>
      </c>
      <c r="B1204" s="123" t="s">
        <v>1335</v>
      </c>
      <c r="C1204" s="124" t="s">
        <v>37</v>
      </c>
      <c r="D1204" s="124" t="s">
        <v>1336</v>
      </c>
      <c r="E1204" s="124" t="s">
        <v>139</v>
      </c>
      <c r="F1204" s="122">
        <v>46</v>
      </c>
      <c r="G1204" s="125">
        <v>38557.120000000003</v>
      </c>
      <c r="H1204" s="126">
        <v>7152</v>
      </c>
      <c r="I1204" s="127">
        <v>168</v>
      </c>
      <c r="J1204" s="125">
        <v>416604.67000000202</v>
      </c>
      <c r="K1204" s="128">
        <v>76770</v>
      </c>
      <c r="L1204" s="122">
        <v>21</v>
      </c>
    </row>
    <row r="1205" spans="1:12">
      <c r="A1205" s="122">
        <v>11</v>
      </c>
      <c r="B1205" s="129" t="s">
        <v>1260</v>
      </c>
      <c r="C1205" s="66" t="s">
        <v>33</v>
      </c>
      <c r="D1205" s="129" t="s">
        <v>1261</v>
      </c>
      <c r="E1205" s="129" t="s">
        <v>139</v>
      </c>
      <c r="F1205" s="132">
        <v>29</v>
      </c>
      <c r="G1205" s="133">
        <v>27593.3</v>
      </c>
      <c r="H1205" s="134">
        <v>5041</v>
      </c>
      <c r="I1205" s="135">
        <v>252</v>
      </c>
      <c r="J1205" s="136">
        <v>1509597.1099999801</v>
      </c>
      <c r="K1205" s="137">
        <v>286817</v>
      </c>
      <c r="L1205" s="132">
        <v>42</v>
      </c>
    </row>
    <row r="1206" spans="1:12">
      <c r="A1206" s="122">
        <v>12</v>
      </c>
      <c r="B1206" s="129" t="s">
        <v>1392</v>
      </c>
      <c r="C1206" s="66" t="s">
        <v>37</v>
      </c>
      <c r="D1206" s="129" t="s">
        <v>1393</v>
      </c>
      <c r="E1206" s="129" t="s">
        <v>139</v>
      </c>
      <c r="F1206" s="132">
        <v>19</v>
      </c>
      <c r="G1206" s="133">
        <v>21843.47</v>
      </c>
      <c r="H1206" s="134">
        <v>4007</v>
      </c>
      <c r="I1206" s="135">
        <v>19</v>
      </c>
      <c r="J1206" s="136">
        <v>21843.47</v>
      </c>
      <c r="K1206" s="137">
        <v>4007</v>
      </c>
      <c r="L1206" s="132">
        <v>7</v>
      </c>
    </row>
    <row r="1207" spans="1:12">
      <c r="A1207" s="122">
        <v>13</v>
      </c>
      <c r="B1207" s="123" t="s">
        <v>1396</v>
      </c>
      <c r="C1207" s="124" t="s">
        <v>1398</v>
      </c>
      <c r="D1207" s="124" t="s">
        <v>1397</v>
      </c>
      <c r="E1207" s="124" t="s">
        <v>141</v>
      </c>
      <c r="F1207" s="122">
        <v>34</v>
      </c>
      <c r="G1207" s="125">
        <v>15971.83</v>
      </c>
      <c r="H1207" s="126">
        <v>6691</v>
      </c>
      <c r="I1207" s="127">
        <v>38</v>
      </c>
      <c r="J1207" s="125">
        <v>16029.33</v>
      </c>
      <c r="K1207" s="128">
        <v>7760</v>
      </c>
      <c r="L1207" s="122">
        <v>7</v>
      </c>
    </row>
    <row r="1208" spans="1:12">
      <c r="A1208" s="122">
        <v>14</v>
      </c>
      <c r="B1208" s="123" t="s">
        <v>1394</v>
      </c>
      <c r="C1208" s="124" t="s">
        <v>131</v>
      </c>
      <c r="D1208" s="124" t="s">
        <v>1395</v>
      </c>
      <c r="E1208" s="124" t="s">
        <v>139</v>
      </c>
      <c r="F1208" s="122">
        <v>16</v>
      </c>
      <c r="G1208" s="125">
        <v>13601.47</v>
      </c>
      <c r="H1208" s="126">
        <v>2543</v>
      </c>
      <c r="I1208" s="127">
        <v>16</v>
      </c>
      <c r="J1208" s="125">
        <v>13601.47</v>
      </c>
      <c r="K1208" s="128">
        <v>2543</v>
      </c>
      <c r="L1208" s="122">
        <v>7</v>
      </c>
    </row>
    <row r="1209" spans="1:12">
      <c r="A1209" s="122">
        <v>15</v>
      </c>
      <c r="B1209" s="123" t="s">
        <v>1337</v>
      </c>
      <c r="C1209" s="124" t="s">
        <v>37</v>
      </c>
      <c r="D1209" s="124" t="s">
        <v>1338</v>
      </c>
      <c r="E1209" s="124" t="s">
        <v>555</v>
      </c>
      <c r="F1209" s="122">
        <v>19</v>
      </c>
      <c r="G1209" s="125">
        <v>10150.68</v>
      </c>
      <c r="H1209" s="126">
        <v>1883</v>
      </c>
      <c r="I1209" s="127">
        <v>129</v>
      </c>
      <c r="J1209" s="125">
        <v>195407.53</v>
      </c>
      <c r="K1209" s="128">
        <v>36044</v>
      </c>
      <c r="L1209" s="122">
        <v>21</v>
      </c>
    </row>
    <row r="1210" spans="1:12">
      <c r="A1210" s="122">
        <v>16</v>
      </c>
      <c r="B1210" s="123" t="s">
        <v>1324</v>
      </c>
      <c r="C1210" s="124" t="s">
        <v>131</v>
      </c>
      <c r="D1210" s="124" t="s">
        <v>1325</v>
      </c>
      <c r="E1210" s="124" t="s">
        <v>1327</v>
      </c>
      <c r="F1210" s="122">
        <v>11</v>
      </c>
      <c r="G1210" s="125">
        <v>9626.75</v>
      </c>
      <c r="H1210" s="126">
        <v>1676</v>
      </c>
      <c r="I1210" s="127">
        <v>62</v>
      </c>
      <c r="J1210" s="125">
        <v>98423.209999999803</v>
      </c>
      <c r="K1210" s="128">
        <v>21143</v>
      </c>
      <c r="L1210" s="122">
        <v>28</v>
      </c>
    </row>
    <row r="1211" spans="1:12">
      <c r="A1211" s="122">
        <v>17</v>
      </c>
      <c r="B1211" s="123" t="s">
        <v>1316</v>
      </c>
      <c r="C1211" s="124" t="s">
        <v>37</v>
      </c>
      <c r="D1211" s="124" t="s">
        <v>1317</v>
      </c>
      <c r="E1211" s="124" t="s">
        <v>1319</v>
      </c>
      <c r="F1211" s="122">
        <v>14</v>
      </c>
      <c r="G1211" s="125">
        <v>9062.59</v>
      </c>
      <c r="H1211" s="126">
        <v>1807</v>
      </c>
      <c r="I1211" s="127">
        <v>119</v>
      </c>
      <c r="J1211" s="125">
        <v>175026.43</v>
      </c>
      <c r="K1211" s="128">
        <v>44066</v>
      </c>
      <c r="L1211" s="122">
        <v>28</v>
      </c>
    </row>
    <row r="1212" spans="1:12">
      <c r="A1212" s="122">
        <v>18</v>
      </c>
      <c r="B1212" s="123" t="s">
        <v>1312</v>
      </c>
      <c r="C1212" s="124" t="s">
        <v>37</v>
      </c>
      <c r="D1212" s="124" t="s">
        <v>1313</v>
      </c>
      <c r="E1212" s="124" t="s">
        <v>139</v>
      </c>
      <c r="F1212" s="122">
        <v>14</v>
      </c>
      <c r="G1212" s="125">
        <v>6909.39</v>
      </c>
      <c r="H1212" s="126">
        <v>1446</v>
      </c>
      <c r="I1212" s="127">
        <v>187</v>
      </c>
      <c r="J1212" s="125">
        <v>271313.18000000098</v>
      </c>
      <c r="K1212" s="128">
        <v>60293</v>
      </c>
      <c r="L1212" s="122">
        <v>28</v>
      </c>
    </row>
    <row r="1213" spans="1:12">
      <c r="A1213" s="122">
        <v>19</v>
      </c>
      <c r="B1213" s="123" t="s">
        <v>1356</v>
      </c>
      <c r="C1213" s="124" t="s">
        <v>37</v>
      </c>
      <c r="D1213" s="124" t="s">
        <v>1357</v>
      </c>
      <c r="E1213" s="124" t="s">
        <v>141</v>
      </c>
      <c r="F1213" s="122">
        <v>11</v>
      </c>
      <c r="G1213" s="125">
        <v>6616.7</v>
      </c>
      <c r="H1213" s="126">
        <v>1204</v>
      </c>
      <c r="I1213" s="127">
        <v>18</v>
      </c>
      <c r="J1213" s="125">
        <v>19331.07</v>
      </c>
      <c r="K1213" s="128">
        <v>4299</v>
      </c>
      <c r="L1213" s="122">
        <v>15</v>
      </c>
    </row>
    <row r="1214" spans="1:12">
      <c r="A1214" s="122">
        <v>20</v>
      </c>
      <c r="B1214" s="123" t="s">
        <v>1399</v>
      </c>
      <c r="C1214" s="124" t="s">
        <v>126</v>
      </c>
      <c r="D1214" s="124" t="s">
        <v>1400</v>
      </c>
      <c r="E1214" s="124" t="s">
        <v>1402</v>
      </c>
      <c r="F1214" s="122">
        <v>9</v>
      </c>
      <c r="G1214" s="125">
        <v>5587.9</v>
      </c>
      <c r="H1214" s="126">
        <v>979</v>
      </c>
      <c r="I1214" s="127">
        <v>9</v>
      </c>
      <c r="J1214" s="125">
        <v>5953.9</v>
      </c>
      <c r="K1214" s="128">
        <v>1215</v>
      </c>
      <c r="L1214" s="122">
        <v>7</v>
      </c>
    </row>
    <row r="1215" spans="1:12">
      <c r="A1215" s="146"/>
      <c r="B1215" s="143"/>
      <c r="C1215" s="227"/>
      <c r="D1215" s="227"/>
      <c r="E1215" s="227"/>
      <c r="F1215" s="146"/>
      <c r="G1215" s="145"/>
      <c r="H1215" s="29"/>
      <c r="I1215" s="146"/>
      <c r="J1215" s="145"/>
      <c r="K1215" s="144"/>
      <c r="L1215" s="50"/>
    </row>
    <row r="1216" spans="1:12">
      <c r="A1216" s="29" t="s">
        <v>7</v>
      </c>
      <c r="B1216" s="31"/>
      <c r="C1216" s="227"/>
      <c r="D1216" s="227"/>
      <c r="E1216" s="31"/>
      <c r="F1216" s="32"/>
      <c r="G1216" s="33"/>
      <c r="H1216" s="34"/>
      <c r="I1216" s="32"/>
      <c r="J1216" s="33"/>
      <c r="K1216" s="34"/>
      <c r="L1216" s="20"/>
    </row>
    <row r="1218" spans="1:12">
      <c r="A1218" s="572" t="s">
        <v>1438</v>
      </c>
      <c r="B1218" s="572"/>
      <c r="C1218" s="572"/>
      <c r="D1218" s="572"/>
      <c r="E1218" s="572"/>
      <c r="F1218" s="572"/>
      <c r="G1218" s="572"/>
      <c r="H1218" s="572"/>
      <c r="I1218" s="572"/>
      <c r="J1218" s="572"/>
      <c r="K1218" s="572"/>
      <c r="L1218" s="572"/>
    </row>
    <row r="1219" spans="1:12">
      <c r="A1219" s="25"/>
      <c r="B1219" s="26"/>
      <c r="C1219" s="26"/>
      <c r="D1219" s="26"/>
      <c r="E1219" s="26"/>
      <c r="F1219" s="23"/>
      <c r="G1219" s="24"/>
      <c r="H1219" s="24"/>
      <c r="I1219" s="23"/>
      <c r="J1219" s="24"/>
      <c r="K1219" s="24"/>
      <c r="L1219" s="22"/>
    </row>
    <row r="1220" spans="1:12">
      <c r="A1220" s="573" t="s">
        <v>246</v>
      </c>
      <c r="B1220" s="573"/>
      <c r="C1220" s="573" t="s">
        <v>251</v>
      </c>
      <c r="D1220" s="573" t="s">
        <v>252</v>
      </c>
      <c r="E1220" s="573" t="s">
        <v>247</v>
      </c>
      <c r="F1220" s="571" t="s">
        <v>253</v>
      </c>
      <c r="G1220" s="571"/>
      <c r="H1220" s="575"/>
      <c r="I1220" s="570" t="s">
        <v>248</v>
      </c>
      <c r="J1220" s="571"/>
      <c r="K1220" s="571"/>
      <c r="L1220" s="571"/>
    </row>
    <row r="1221" spans="1:12">
      <c r="A1221" s="574"/>
      <c r="B1221" s="574"/>
      <c r="C1221" s="574"/>
      <c r="D1221" s="574"/>
      <c r="E1221" s="574"/>
      <c r="F1221" s="529" t="s">
        <v>8</v>
      </c>
      <c r="G1221" s="48" t="s">
        <v>5</v>
      </c>
      <c r="H1221" s="529" t="s">
        <v>4</v>
      </c>
      <c r="I1221" s="528" t="s">
        <v>8</v>
      </c>
      <c r="J1221" s="48" t="s">
        <v>5</v>
      </c>
      <c r="K1221" s="48" t="s">
        <v>4</v>
      </c>
      <c r="L1221" s="529" t="s">
        <v>6</v>
      </c>
    </row>
    <row r="1222" spans="1:12" ht="24">
      <c r="A1222" s="122">
        <v>1</v>
      </c>
      <c r="B1222" s="123" t="s">
        <v>1407</v>
      </c>
      <c r="C1222" s="124" t="s">
        <v>37</v>
      </c>
      <c r="D1222" s="124" t="s">
        <v>69</v>
      </c>
      <c r="E1222" s="124" t="s">
        <v>142</v>
      </c>
      <c r="F1222" s="122">
        <v>121</v>
      </c>
      <c r="G1222" s="125">
        <v>784169.65999999596</v>
      </c>
      <c r="H1222" s="126">
        <v>134319</v>
      </c>
      <c r="I1222" s="127">
        <v>131</v>
      </c>
      <c r="J1222" s="125">
        <v>837898.29999999399</v>
      </c>
      <c r="K1222" s="126">
        <v>144182</v>
      </c>
      <c r="L1222" s="122">
        <v>7</v>
      </c>
    </row>
    <row r="1223" spans="1:12">
      <c r="A1223" s="122">
        <v>2</v>
      </c>
      <c r="B1223" s="123" t="s">
        <v>1349</v>
      </c>
      <c r="C1223" s="124" t="s">
        <v>33</v>
      </c>
      <c r="D1223" s="124" t="s">
        <v>1350</v>
      </c>
      <c r="E1223" s="124" t="s">
        <v>142</v>
      </c>
      <c r="F1223" s="122">
        <v>88</v>
      </c>
      <c r="G1223" s="125">
        <v>376044.15000000101</v>
      </c>
      <c r="H1223" s="126">
        <v>67743</v>
      </c>
      <c r="I1223" s="127">
        <v>204</v>
      </c>
      <c r="J1223" s="125">
        <v>1670437.3599999801</v>
      </c>
      <c r="K1223" s="126">
        <v>291685</v>
      </c>
      <c r="L1223" s="122">
        <v>22</v>
      </c>
    </row>
    <row r="1224" spans="1:12">
      <c r="A1224" s="122">
        <v>3</v>
      </c>
      <c r="B1224" s="123" t="s">
        <v>1285</v>
      </c>
      <c r="C1224" s="124" t="s">
        <v>37</v>
      </c>
      <c r="D1224" s="124" t="s">
        <v>1287</v>
      </c>
      <c r="E1224" s="124" t="s">
        <v>139</v>
      </c>
      <c r="F1224" s="122">
        <v>53</v>
      </c>
      <c r="G1224" s="125">
        <v>158454.79</v>
      </c>
      <c r="H1224" s="126">
        <v>28806</v>
      </c>
      <c r="I1224" s="127">
        <v>241</v>
      </c>
      <c r="J1224" s="125">
        <v>1413932.8699999801</v>
      </c>
      <c r="K1224" s="128">
        <v>285305</v>
      </c>
      <c r="L1224" s="122">
        <v>42</v>
      </c>
    </row>
    <row r="1225" spans="1:12">
      <c r="A1225" s="122">
        <v>4</v>
      </c>
      <c r="B1225" s="123" t="s">
        <v>1414</v>
      </c>
      <c r="C1225" s="124" t="s">
        <v>33</v>
      </c>
      <c r="D1225" s="124" t="s">
        <v>1416</v>
      </c>
      <c r="E1225" s="124" t="s">
        <v>142</v>
      </c>
      <c r="F1225" s="122">
        <v>56</v>
      </c>
      <c r="G1225" s="125">
        <v>142399</v>
      </c>
      <c r="H1225" s="126">
        <v>26285</v>
      </c>
      <c r="I1225" s="127">
        <v>56</v>
      </c>
      <c r="J1225" s="125">
        <v>142399</v>
      </c>
      <c r="K1225" s="128">
        <v>26285</v>
      </c>
      <c r="L1225" s="122">
        <v>7</v>
      </c>
    </row>
    <row r="1226" spans="1:12">
      <c r="A1226" s="122">
        <v>5</v>
      </c>
      <c r="B1226" s="123" t="s">
        <v>1351</v>
      </c>
      <c r="C1226" s="124" t="s">
        <v>37</v>
      </c>
      <c r="D1226" s="124" t="s">
        <v>1352</v>
      </c>
      <c r="E1226" s="124" t="s">
        <v>139</v>
      </c>
      <c r="F1226" s="122">
        <v>89</v>
      </c>
      <c r="G1226" s="125">
        <v>105272.07</v>
      </c>
      <c r="H1226" s="126">
        <v>20597</v>
      </c>
      <c r="I1226" s="127">
        <v>210</v>
      </c>
      <c r="J1226" s="125">
        <v>522729.45000000298</v>
      </c>
      <c r="K1226" s="128">
        <v>100909</v>
      </c>
      <c r="L1226" s="122">
        <v>22</v>
      </c>
    </row>
    <row r="1227" spans="1:12">
      <c r="A1227" s="122">
        <v>6</v>
      </c>
      <c r="B1227" s="129" t="s">
        <v>1384</v>
      </c>
      <c r="C1227" s="124" t="s">
        <v>33</v>
      </c>
      <c r="D1227" s="66" t="s">
        <v>1385</v>
      </c>
      <c r="E1227" s="66" t="s">
        <v>1387</v>
      </c>
      <c r="F1227" s="122">
        <v>72</v>
      </c>
      <c r="G1227" s="125">
        <v>52746.309999999903</v>
      </c>
      <c r="H1227" s="126">
        <v>9635</v>
      </c>
      <c r="I1227" s="127">
        <v>134</v>
      </c>
      <c r="J1227" s="130">
        <v>175189.390000001</v>
      </c>
      <c r="K1227" s="131">
        <v>31811</v>
      </c>
      <c r="L1227" s="122">
        <v>14</v>
      </c>
    </row>
    <row r="1228" spans="1:12">
      <c r="A1228" s="122">
        <v>7</v>
      </c>
      <c r="B1228" s="123" t="s">
        <v>1262</v>
      </c>
      <c r="C1228" s="124" t="s">
        <v>37</v>
      </c>
      <c r="D1228" s="124" t="s">
        <v>1263</v>
      </c>
      <c r="E1228" s="124" t="s">
        <v>456</v>
      </c>
      <c r="F1228" s="122">
        <v>40</v>
      </c>
      <c r="G1228" s="125">
        <v>49574.730000000098</v>
      </c>
      <c r="H1228" s="126">
        <v>9129</v>
      </c>
      <c r="I1228" s="127">
        <v>269</v>
      </c>
      <c r="J1228" s="125">
        <v>1559174.50999998</v>
      </c>
      <c r="K1228" s="128">
        <v>314325</v>
      </c>
      <c r="L1228" s="122">
        <v>49</v>
      </c>
    </row>
    <row r="1229" spans="1:12">
      <c r="A1229" s="122">
        <v>8</v>
      </c>
      <c r="B1229" s="123" t="s">
        <v>1417</v>
      </c>
      <c r="C1229" s="124" t="s">
        <v>120</v>
      </c>
      <c r="D1229" s="124" t="s">
        <v>1418</v>
      </c>
      <c r="E1229" s="124" t="s">
        <v>1419</v>
      </c>
      <c r="F1229" s="122">
        <v>15</v>
      </c>
      <c r="G1229" s="125">
        <v>46449.22</v>
      </c>
      <c r="H1229" s="126">
        <v>4908</v>
      </c>
      <c r="I1229" s="127">
        <v>15</v>
      </c>
      <c r="J1229" s="125">
        <v>46449.22</v>
      </c>
      <c r="K1229" s="128">
        <v>4908</v>
      </c>
      <c r="L1229" s="122">
        <v>2</v>
      </c>
    </row>
    <row r="1230" spans="1:12">
      <c r="A1230" s="122">
        <v>9</v>
      </c>
      <c r="B1230" s="123" t="s">
        <v>1264</v>
      </c>
      <c r="C1230" s="124" t="s">
        <v>37</v>
      </c>
      <c r="D1230" s="124" t="s">
        <v>1265</v>
      </c>
      <c r="E1230" s="124" t="s">
        <v>139</v>
      </c>
      <c r="F1230" s="122">
        <v>48</v>
      </c>
      <c r="G1230" s="125">
        <v>32532.47</v>
      </c>
      <c r="H1230" s="126">
        <v>6685</v>
      </c>
      <c r="I1230" s="127">
        <v>279</v>
      </c>
      <c r="J1230" s="125">
        <v>663565.00999999198</v>
      </c>
      <c r="K1230" s="128">
        <v>136336</v>
      </c>
      <c r="L1230" s="122">
        <v>49</v>
      </c>
    </row>
    <row r="1231" spans="1:12">
      <c r="A1231" s="122">
        <v>10</v>
      </c>
      <c r="B1231" s="123" t="s">
        <v>1396</v>
      </c>
      <c r="C1231" s="124" t="s">
        <v>1398</v>
      </c>
      <c r="D1231" s="124" t="s">
        <v>1397</v>
      </c>
      <c r="E1231" s="124" t="s">
        <v>141</v>
      </c>
      <c r="F1231" s="122">
        <v>29</v>
      </c>
      <c r="G1231" s="125">
        <v>31339.68</v>
      </c>
      <c r="H1231" s="126">
        <v>15448</v>
      </c>
      <c r="I1231" s="127">
        <v>53</v>
      </c>
      <c r="J1231" s="125">
        <v>47526.76</v>
      </c>
      <c r="K1231" s="128">
        <v>23521</v>
      </c>
      <c r="L1231" s="122">
        <v>14</v>
      </c>
    </row>
    <row r="1232" spans="1:12">
      <c r="A1232" s="122">
        <v>11</v>
      </c>
      <c r="B1232" s="129" t="s">
        <v>1388</v>
      </c>
      <c r="C1232" s="66" t="s">
        <v>37</v>
      </c>
      <c r="D1232" s="129" t="s">
        <v>1389</v>
      </c>
      <c r="E1232" s="129" t="s">
        <v>139</v>
      </c>
      <c r="F1232" s="132">
        <v>54</v>
      </c>
      <c r="G1232" s="133">
        <v>26709.14</v>
      </c>
      <c r="H1232" s="134">
        <v>4908</v>
      </c>
      <c r="I1232" s="135">
        <v>110</v>
      </c>
      <c r="J1232" s="136">
        <v>101598.29</v>
      </c>
      <c r="K1232" s="137">
        <v>18200</v>
      </c>
      <c r="L1232" s="132">
        <v>14</v>
      </c>
    </row>
    <row r="1233" spans="1:12">
      <c r="A1233" s="122">
        <v>12</v>
      </c>
      <c r="B1233" s="129" t="s">
        <v>1390</v>
      </c>
      <c r="C1233" s="66" t="s">
        <v>30</v>
      </c>
      <c r="D1233" s="129" t="s">
        <v>1391</v>
      </c>
      <c r="E1233" s="129" t="s">
        <v>143</v>
      </c>
      <c r="F1233" s="132">
        <v>29</v>
      </c>
      <c r="G1233" s="133">
        <v>22130.86</v>
      </c>
      <c r="H1233" s="134">
        <v>4111</v>
      </c>
      <c r="I1233" s="135">
        <v>47</v>
      </c>
      <c r="J1233" s="136">
        <v>67264.19</v>
      </c>
      <c r="K1233" s="137">
        <v>12521</v>
      </c>
      <c r="L1233" s="132">
        <v>14</v>
      </c>
    </row>
    <row r="1234" spans="1:12">
      <c r="A1234" s="122">
        <v>13</v>
      </c>
      <c r="B1234" s="123" t="s">
        <v>1420</v>
      </c>
      <c r="C1234" s="124" t="s">
        <v>37</v>
      </c>
      <c r="D1234" s="124" t="s">
        <v>1421</v>
      </c>
      <c r="E1234" s="124" t="s">
        <v>140</v>
      </c>
      <c r="F1234" s="122">
        <v>12</v>
      </c>
      <c r="G1234" s="125">
        <v>13136.7</v>
      </c>
      <c r="H1234" s="126">
        <v>2473</v>
      </c>
      <c r="I1234" s="127">
        <v>12</v>
      </c>
      <c r="J1234" s="125">
        <v>13136.7</v>
      </c>
      <c r="K1234" s="128">
        <v>2473</v>
      </c>
      <c r="L1234" s="122">
        <v>7</v>
      </c>
    </row>
    <row r="1235" spans="1:12">
      <c r="A1235" s="122">
        <v>14</v>
      </c>
      <c r="B1235" s="123" t="s">
        <v>1392</v>
      </c>
      <c r="C1235" s="124" t="s">
        <v>37</v>
      </c>
      <c r="D1235" s="124" t="s">
        <v>1393</v>
      </c>
      <c r="E1235" s="124" t="s">
        <v>139</v>
      </c>
      <c r="F1235" s="122">
        <v>21</v>
      </c>
      <c r="G1235" s="125">
        <v>10051.44</v>
      </c>
      <c r="H1235" s="126">
        <v>1853</v>
      </c>
      <c r="I1235" s="127">
        <v>33</v>
      </c>
      <c r="J1235" s="125">
        <v>32836.31</v>
      </c>
      <c r="K1235" s="128">
        <v>6054</v>
      </c>
      <c r="L1235" s="122">
        <v>14</v>
      </c>
    </row>
    <row r="1236" spans="1:12">
      <c r="A1236" s="122">
        <v>15</v>
      </c>
      <c r="B1236" s="123" t="s">
        <v>1260</v>
      </c>
      <c r="C1236" s="124" t="s">
        <v>33</v>
      </c>
      <c r="D1236" s="124" t="s">
        <v>1261</v>
      </c>
      <c r="E1236" s="124" t="s">
        <v>139</v>
      </c>
      <c r="F1236" s="122">
        <v>14</v>
      </c>
      <c r="G1236" s="125">
        <v>8493.93</v>
      </c>
      <c r="H1236" s="126">
        <v>1519</v>
      </c>
      <c r="I1236" s="127">
        <v>257</v>
      </c>
      <c r="J1236" s="125">
        <v>1519361.28999998</v>
      </c>
      <c r="K1236" s="128">
        <v>288618</v>
      </c>
      <c r="L1236" s="122">
        <v>49</v>
      </c>
    </row>
    <row r="1237" spans="1:12">
      <c r="A1237" s="122">
        <v>16</v>
      </c>
      <c r="B1237" s="123" t="s">
        <v>1424</v>
      </c>
      <c r="C1237" s="124" t="s">
        <v>271</v>
      </c>
      <c r="D1237" s="124" t="s">
        <v>1425</v>
      </c>
      <c r="E1237" s="124" t="s">
        <v>143</v>
      </c>
      <c r="F1237" s="122">
        <v>12</v>
      </c>
      <c r="G1237" s="125">
        <v>7454.81</v>
      </c>
      <c r="H1237" s="126">
        <v>1360</v>
      </c>
      <c r="I1237" s="127">
        <v>12</v>
      </c>
      <c r="J1237" s="125">
        <v>7454.81</v>
      </c>
      <c r="K1237" s="128">
        <v>1360</v>
      </c>
      <c r="L1237" s="122">
        <v>7</v>
      </c>
    </row>
    <row r="1238" spans="1:12">
      <c r="A1238" s="122">
        <v>17</v>
      </c>
      <c r="B1238" s="123" t="s">
        <v>1422</v>
      </c>
      <c r="C1238" s="124" t="s">
        <v>30</v>
      </c>
      <c r="D1238" s="124" t="s">
        <v>1423</v>
      </c>
      <c r="E1238" s="124" t="s">
        <v>563</v>
      </c>
      <c r="F1238" s="122">
        <v>17</v>
      </c>
      <c r="G1238" s="125">
        <v>6853.09</v>
      </c>
      <c r="H1238" s="126">
        <v>1289</v>
      </c>
      <c r="I1238" s="127">
        <v>17</v>
      </c>
      <c r="J1238" s="125">
        <v>6853.09</v>
      </c>
      <c r="K1238" s="128">
        <v>1289</v>
      </c>
      <c r="L1238" s="122">
        <v>7</v>
      </c>
    </row>
    <row r="1239" spans="1:12">
      <c r="A1239" s="122">
        <v>18</v>
      </c>
      <c r="B1239" s="123" t="s">
        <v>1324</v>
      </c>
      <c r="C1239" s="124" t="s">
        <v>131</v>
      </c>
      <c r="D1239" s="124" t="s">
        <v>1325</v>
      </c>
      <c r="E1239" s="124" t="s">
        <v>1327</v>
      </c>
      <c r="F1239" s="122">
        <v>5</v>
      </c>
      <c r="G1239" s="125">
        <v>6269.97</v>
      </c>
      <c r="H1239" s="126">
        <v>1084</v>
      </c>
      <c r="I1239" s="127">
        <v>66</v>
      </c>
      <c r="J1239" s="125">
        <v>106351.13</v>
      </c>
      <c r="K1239" s="128">
        <v>22599</v>
      </c>
      <c r="L1239" s="122">
        <v>35</v>
      </c>
    </row>
    <row r="1240" spans="1:12">
      <c r="A1240" s="122">
        <v>19</v>
      </c>
      <c r="B1240" s="123" t="s">
        <v>1426</v>
      </c>
      <c r="C1240" s="124" t="s">
        <v>32</v>
      </c>
      <c r="D1240" s="124" t="s">
        <v>1427</v>
      </c>
      <c r="E1240" s="124" t="s">
        <v>1429</v>
      </c>
      <c r="F1240" s="122">
        <v>12</v>
      </c>
      <c r="G1240" s="125">
        <v>5167.47</v>
      </c>
      <c r="H1240" s="126">
        <v>984</v>
      </c>
      <c r="I1240" s="127">
        <v>12</v>
      </c>
      <c r="J1240" s="125">
        <v>5167.47</v>
      </c>
      <c r="K1240" s="128">
        <v>984</v>
      </c>
      <c r="L1240" s="122">
        <v>7</v>
      </c>
    </row>
    <row r="1241" spans="1:12">
      <c r="A1241" s="122">
        <v>20</v>
      </c>
      <c r="B1241" s="123" t="s">
        <v>1335</v>
      </c>
      <c r="C1241" s="124" t="s">
        <v>37</v>
      </c>
      <c r="D1241" s="124" t="s">
        <v>1336</v>
      </c>
      <c r="E1241" s="124" t="s">
        <v>139</v>
      </c>
      <c r="F1241" s="122">
        <v>16</v>
      </c>
      <c r="G1241" s="125">
        <v>4722.8599999999997</v>
      </c>
      <c r="H1241" s="126">
        <v>892</v>
      </c>
      <c r="I1241" s="127">
        <v>178</v>
      </c>
      <c r="J1241" s="125">
        <v>421396.150000002</v>
      </c>
      <c r="K1241" s="128">
        <v>77683</v>
      </c>
      <c r="L1241" s="122">
        <v>28</v>
      </c>
    </row>
    <row r="1242" spans="1:12">
      <c r="A1242" s="146"/>
      <c r="B1242" s="143"/>
      <c r="C1242" s="227"/>
      <c r="D1242" s="227"/>
      <c r="E1242" s="227"/>
      <c r="F1242" s="146"/>
      <c r="G1242" s="145"/>
      <c r="H1242" s="29"/>
      <c r="I1242" s="146"/>
      <c r="J1242" s="145"/>
      <c r="K1242" s="144"/>
      <c r="L1242" s="50"/>
    </row>
    <row r="1243" spans="1:12">
      <c r="A1243" s="29" t="s">
        <v>7</v>
      </c>
      <c r="B1243" s="31"/>
      <c r="C1243" s="227"/>
      <c r="D1243" s="227"/>
      <c r="E1243" s="31"/>
      <c r="F1243" s="32"/>
      <c r="G1243" s="33"/>
      <c r="H1243" s="34"/>
      <c r="I1243" s="32"/>
      <c r="J1243" s="33"/>
      <c r="K1243" s="34"/>
      <c r="L1243" s="20"/>
    </row>
    <row r="1245" spans="1:12">
      <c r="A1245" s="572" t="s">
        <v>1466</v>
      </c>
      <c r="B1245" s="572"/>
      <c r="C1245" s="572"/>
      <c r="D1245" s="572"/>
      <c r="E1245" s="572"/>
      <c r="F1245" s="572"/>
      <c r="G1245" s="572"/>
      <c r="H1245" s="572"/>
      <c r="I1245" s="572"/>
      <c r="J1245" s="572"/>
      <c r="K1245" s="572"/>
      <c r="L1245" s="572"/>
    </row>
    <row r="1246" spans="1:12">
      <c r="A1246" s="25"/>
      <c r="B1246" s="26"/>
      <c r="C1246" s="26"/>
      <c r="D1246" s="26"/>
      <c r="E1246" s="26"/>
      <c r="F1246" s="23"/>
      <c r="G1246" s="24"/>
      <c r="H1246" s="24"/>
      <c r="I1246" s="23"/>
      <c r="J1246" s="24"/>
      <c r="K1246" s="24"/>
      <c r="L1246" s="22"/>
    </row>
    <row r="1247" spans="1:12">
      <c r="A1247" s="573" t="s">
        <v>246</v>
      </c>
      <c r="B1247" s="573"/>
      <c r="C1247" s="573" t="s">
        <v>251</v>
      </c>
      <c r="D1247" s="573" t="s">
        <v>252</v>
      </c>
      <c r="E1247" s="573" t="s">
        <v>247</v>
      </c>
      <c r="F1247" s="571" t="s">
        <v>253</v>
      </c>
      <c r="G1247" s="571"/>
      <c r="H1247" s="575"/>
      <c r="I1247" s="570" t="s">
        <v>248</v>
      </c>
      <c r="J1247" s="571"/>
      <c r="K1247" s="571"/>
      <c r="L1247" s="571"/>
    </row>
    <row r="1248" spans="1:12">
      <c r="A1248" s="574"/>
      <c r="B1248" s="574"/>
      <c r="C1248" s="574"/>
      <c r="D1248" s="574"/>
      <c r="E1248" s="574"/>
      <c r="F1248" s="534" t="s">
        <v>8</v>
      </c>
      <c r="G1248" s="48" t="s">
        <v>5</v>
      </c>
      <c r="H1248" s="534" t="s">
        <v>4</v>
      </c>
      <c r="I1248" s="533" t="s">
        <v>8</v>
      </c>
      <c r="J1248" s="48" t="s">
        <v>5</v>
      </c>
      <c r="K1248" s="48" t="s">
        <v>4</v>
      </c>
      <c r="L1248" s="534" t="s">
        <v>6</v>
      </c>
    </row>
    <row r="1249" spans="1:12" ht="24">
      <c r="A1249" s="122">
        <v>1</v>
      </c>
      <c r="B1249" s="123" t="s">
        <v>1407</v>
      </c>
      <c r="C1249" s="124" t="s">
        <v>37</v>
      </c>
      <c r="D1249" s="124" t="s">
        <v>69</v>
      </c>
      <c r="E1249" s="124" t="s">
        <v>142</v>
      </c>
      <c r="F1249" s="122">
        <v>125</v>
      </c>
      <c r="G1249" s="125">
        <v>362157.8</v>
      </c>
      <c r="H1249" s="126">
        <v>62524</v>
      </c>
      <c r="I1249" s="127">
        <v>167</v>
      </c>
      <c r="J1249" s="125">
        <v>1201996.54999999</v>
      </c>
      <c r="K1249" s="126">
        <v>207054</v>
      </c>
      <c r="L1249" s="122">
        <v>14</v>
      </c>
    </row>
    <row r="1250" spans="1:12">
      <c r="A1250" s="122">
        <v>2</v>
      </c>
      <c r="B1250" s="123" t="s">
        <v>1440</v>
      </c>
      <c r="C1250" s="124" t="s">
        <v>37</v>
      </c>
      <c r="D1250" s="124" t="s">
        <v>1442</v>
      </c>
      <c r="E1250" s="124" t="s">
        <v>154</v>
      </c>
      <c r="F1250" s="122">
        <v>115</v>
      </c>
      <c r="G1250" s="125">
        <v>279610.54000000103</v>
      </c>
      <c r="H1250" s="126">
        <v>54574</v>
      </c>
      <c r="I1250" s="127">
        <v>115</v>
      </c>
      <c r="J1250" s="125">
        <v>279610.54000000202</v>
      </c>
      <c r="K1250" s="126">
        <v>54574</v>
      </c>
      <c r="L1250" s="122">
        <v>7</v>
      </c>
    </row>
    <row r="1251" spans="1:12">
      <c r="A1251" s="122">
        <v>3</v>
      </c>
      <c r="B1251" s="123" t="s">
        <v>1349</v>
      </c>
      <c r="C1251" s="124" t="s">
        <v>33</v>
      </c>
      <c r="D1251" s="124" t="s">
        <v>1350</v>
      </c>
      <c r="E1251" s="124" t="s">
        <v>142</v>
      </c>
      <c r="F1251" s="122">
        <v>81</v>
      </c>
      <c r="G1251" s="125">
        <v>277706.65000000101</v>
      </c>
      <c r="H1251" s="126">
        <v>50160</v>
      </c>
      <c r="I1251" s="127">
        <v>233</v>
      </c>
      <c r="J1251" s="125">
        <v>1951798.9099999701</v>
      </c>
      <c r="K1251" s="128">
        <v>342498</v>
      </c>
      <c r="L1251" s="122">
        <v>29</v>
      </c>
    </row>
    <row r="1252" spans="1:12">
      <c r="A1252" s="122">
        <v>4</v>
      </c>
      <c r="B1252" s="123" t="s">
        <v>1285</v>
      </c>
      <c r="C1252" s="124" t="s">
        <v>37</v>
      </c>
      <c r="D1252" s="124" t="s">
        <v>1287</v>
      </c>
      <c r="E1252" s="124" t="s">
        <v>139</v>
      </c>
      <c r="F1252" s="122">
        <v>52</v>
      </c>
      <c r="G1252" s="125">
        <v>107185.31</v>
      </c>
      <c r="H1252" s="126">
        <v>19531</v>
      </c>
      <c r="I1252" s="127">
        <v>259</v>
      </c>
      <c r="J1252" s="125">
        <v>1525728.1299999801</v>
      </c>
      <c r="K1252" s="128">
        <v>305720</v>
      </c>
      <c r="L1252" s="122">
        <v>49</v>
      </c>
    </row>
    <row r="1253" spans="1:12">
      <c r="A1253" s="122">
        <v>5</v>
      </c>
      <c r="B1253" s="123" t="s">
        <v>1414</v>
      </c>
      <c r="C1253" s="124" t="s">
        <v>33</v>
      </c>
      <c r="D1253" s="124" t="s">
        <v>1416</v>
      </c>
      <c r="E1253" s="124" t="s">
        <v>142</v>
      </c>
      <c r="F1253" s="122">
        <v>48</v>
      </c>
      <c r="G1253" s="125">
        <v>103214.64</v>
      </c>
      <c r="H1253" s="126">
        <v>19092</v>
      </c>
      <c r="I1253" s="127">
        <v>87</v>
      </c>
      <c r="J1253" s="125">
        <v>246124.29</v>
      </c>
      <c r="K1253" s="128">
        <v>45465</v>
      </c>
      <c r="L1253" s="122">
        <v>14</v>
      </c>
    </row>
    <row r="1254" spans="1:12">
      <c r="A1254" s="122">
        <v>6</v>
      </c>
      <c r="B1254" s="129" t="s">
        <v>1351</v>
      </c>
      <c r="C1254" s="124" t="s">
        <v>37</v>
      </c>
      <c r="D1254" s="66" t="s">
        <v>1352</v>
      </c>
      <c r="E1254" s="66" t="s">
        <v>139</v>
      </c>
      <c r="F1254" s="122">
        <v>71</v>
      </c>
      <c r="G1254" s="125">
        <v>45858.12</v>
      </c>
      <c r="H1254" s="126">
        <v>9537</v>
      </c>
      <c r="I1254" s="127">
        <v>242</v>
      </c>
      <c r="J1254" s="130">
        <v>570003.27000000095</v>
      </c>
      <c r="K1254" s="131">
        <v>110729</v>
      </c>
      <c r="L1254" s="122">
        <v>29</v>
      </c>
    </row>
    <row r="1255" spans="1:12">
      <c r="A1255" s="122">
        <v>7</v>
      </c>
      <c r="B1255" s="123" t="s">
        <v>1443</v>
      </c>
      <c r="C1255" s="124" t="s">
        <v>37</v>
      </c>
      <c r="D1255" s="124" t="s">
        <v>1445</v>
      </c>
      <c r="E1255" s="124" t="s">
        <v>142</v>
      </c>
      <c r="F1255" s="122">
        <v>27</v>
      </c>
      <c r="G1255" s="125">
        <v>28858.14</v>
      </c>
      <c r="H1255" s="126">
        <v>5275</v>
      </c>
      <c r="I1255" s="127">
        <v>28</v>
      </c>
      <c r="J1255" s="125">
        <v>29016.14</v>
      </c>
      <c r="K1255" s="128">
        <v>5314</v>
      </c>
      <c r="L1255" s="122">
        <v>7</v>
      </c>
    </row>
    <row r="1256" spans="1:12">
      <c r="A1256" s="122">
        <v>8</v>
      </c>
      <c r="B1256" s="123" t="s">
        <v>1446</v>
      </c>
      <c r="C1256" s="124" t="s">
        <v>33</v>
      </c>
      <c r="D1256" s="124" t="s">
        <v>1448</v>
      </c>
      <c r="E1256" s="124" t="s">
        <v>139</v>
      </c>
      <c r="F1256" s="122">
        <v>17</v>
      </c>
      <c r="G1256" s="125">
        <v>25658.73</v>
      </c>
      <c r="H1256" s="126">
        <v>4730</v>
      </c>
      <c r="I1256" s="127">
        <v>18</v>
      </c>
      <c r="J1256" s="125">
        <v>25714.730000000101</v>
      </c>
      <c r="K1256" s="128">
        <v>4744</v>
      </c>
      <c r="L1256" s="122">
        <v>7</v>
      </c>
    </row>
    <row r="1257" spans="1:12">
      <c r="A1257" s="122">
        <v>9</v>
      </c>
      <c r="B1257" s="123" t="s">
        <v>1262</v>
      </c>
      <c r="C1257" s="124" t="s">
        <v>37</v>
      </c>
      <c r="D1257" s="124" t="s">
        <v>1263</v>
      </c>
      <c r="E1257" s="124" t="s">
        <v>456</v>
      </c>
      <c r="F1257" s="122">
        <v>26</v>
      </c>
      <c r="G1257" s="125">
        <v>22595.31</v>
      </c>
      <c r="H1257" s="126">
        <v>4189</v>
      </c>
      <c r="I1257" s="127">
        <v>277</v>
      </c>
      <c r="J1257" s="125">
        <v>1582430.51999998</v>
      </c>
      <c r="K1257" s="128">
        <v>318635</v>
      </c>
      <c r="L1257" s="122">
        <v>56</v>
      </c>
    </row>
    <row r="1258" spans="1:12">
      <c r="A1258" s="122">
        <v>10</v>
      </c>
      <c r="B1258" s="123" t="s">
        <v>1449</v>
      </c>
      <c r="C1258" s="124" t="s">
        <v>30</v>
      </c>
      <c r="D1258" s="124" t="s">
        <v>650</v>
      </c>
      <c r="E1258" s="124" t="s">
        <v>139</v>
      </c>
      <c r="F1258" s="122">
        <v>24</v>
      </c>
      <c r="G1258" s="125">
        <v>19431.169999999998</v>
      </c>
      <c r="H1258" s="126">
        <v>3553</v>
      </c>
      <c r="I1258" s="127">
        <v>25</v>
      </c>
      <c r="J1258" s="125">
        <v>19431.169999999998</v>
      </c>
      <c r="K1258" s="128">
        <v>3553</v>
      </c>
      <c r="L1258" s="122">
        <v>7</v>
      </c>
    </row>
    <row r="1259" spans="1:12">
      <c r="A1259" s="122">
        <v>11</v>
      </c>
      <c r="B1259" s="129" t="s">
        <v>1450</v>
      </c>
      <c r="C1259" s="66" t="s">
        <v>37</v>
      </c>
      <c r="D1259" s="129" t="s">
        <v>297</v>
      </c>
      <c r="E1259" s="129" t="s">
        <v>846</v>
      </c>
      <c r="F1259" s="132">
        <v>27</v>
      </c>
      <c r="G1259" s="133">
        <v>18519.86</v>
      </c>
      <c r="H1259" s="134">
        <v>3462</v>
      </c>
      <c r="I1259" s="135">
        <v>27</v>
      </c>
      <c r="J1259" s="136">
        <v>18519.86</v>
      </c>
      <c r="K1259" s="137">
        <v>3462</v>
      </c>
      <c r="L1259" s="132">
        <v>7</v>
      </c>
    </row>
    <row r="1260" spans="1:12">
      <c r="A1260" s="122">
        <v>12</v>
      </c>
      <c r="B1260" s="129" t="s">
        <v>1384</v>
      </c>
      <c r="C1260" s="66" t="s">
        <v>33</v>
      </c>
      <c r="D1260" s="129" t="s">
        <v>1385</v>
      </c>
      <c r="E1260" s="129" t="s">
        <v>1387</v>
      </c>
      <c r="F1260" s="132">
        <v>44</v>
      </c>
      <c r="G1260" s="133">
        <v>15227.9</v>
      </c>
      <c r="H1260" s="134">
        <v>2833</v>
      </c>
      <c r="I1260" s="135">
        <v>159</v>
      </c>
      <c r="J1260" s="136">
        <v>190715.99000000101</v>
      </c>
      <c r="K1260" s="137">
        <v>34700</v>
      </c>
      <c r="L1260" s="132">
        <v>21</v>
      </c>
    </row>
    <row r="1261" spans="1:12" ht="24">
      <c r="A1261" s="122">
        <v>13</v>
      </c>
      <c r="B1261" s="123" t="s">
        <v>1451</v>
      </c>
      <c r="C1261" s="124" t="s">
        <v>1454</v>
      </c>
      <c r="D1261" s="124" t="s">
        <v>1453</v>
      </c>
      <c r="E1261" s="124" t="s">
        <v>583</v>
      </c>
      <c r="F1261" s="122">
        <v>9</v>
      </c>
      <c r="G1261" s="125">
        <v>8532.99</v>
      </c>
      <c r="H1261" s="126">
        <v>1654</v>
      </c>
      <c r="I1261" s="127">
        <v>11</v>
      </c>
      <c r="J1261" s="125">
        <v>9673.99</v>
      </c>
      <c r="K1261" s="128">
        <v>1908</v>
      </c>
      <c r="L1261" s="122">
        <v>7</v>
      </c>
    </row>
    <row r="1262" spans="1:12">
      <c r="A1262" s="122">
        <v>14</v>
      </c>
      <c r="B1262" s="123" t="s">
        <v>1388</v>
      </c>
      <c r="C1262" s="124" t="s">
        <v>37</v>
      </c>
      <c r="D1262" s="124" t="s">
        <v>1389</v>
      </c>
      <c r="E1262" s="124" t="s">
        <v>139</v>
      </c>
      <c r="F1262" s="122">
        <v>31</v>
      </c>
      <c r="G1262" s="125">
        <v>5340.04</v>
      </c>
      <c r="H1262" s="126">
        <v>984</v>
      </c>
      <c r="I1262" s="127">
        <v>126</v>
      </c>
      <c r="J1262" s="125">
        <v>107015.13</v>
      </c>
      <c r="K1262" s="128">
        <v>19197</v>
      </c>
      <c r="L1262" s="122">
        <v>21</v>
      </c>
    </row>
    <row r="1263" spans="1:12">
      <c r="A1263" s="122">
        <v>15</v>
      </c>
      <c r="B1263" s="123" t="s">
        <v>1264</v>
      </c>
      <c r="C1263" s="124" t="s">
        <v>37</v>
      </c>
      <c r="D1263" s="124" t="s">
        <v>1265</v>
      </c>
      <c r="E1263" s="124" t="s">
        <v>139</v>
      </c>
      <c r="F1263" s="122">
        <v>34</v>
      </c>
      <c r="G1263" s="125">
        <v>5249.56</v>
      </c>
      <c r="H1263" s="126">
        <v>1073</v>
      </c>
      <c r="I1263" s="127">
        <v>286</v>
      </c>
      <c r="J1263" s="125">
        <v>669793.71999999206</v>
      </c>
      <c r="K1263" s="128">
        <v>137784</v>
      </c>
      <c r="L1263" s="122">
        <v>56</v>
      </c>
    </row>
    <row r="1264" spans="1:12">
      <c r="A1264" s="122">
        <v>16</v>
      </c>
      <c r="B1264" s="123" t="s">
        <v>1455</v>
      </c>
      <c r="C1264" s="124" t="s">
        <v>37</v>
      </c>
      <c r="D1264" s="124" t="s">
        <v>1456</v>
      </c>
      <c r="E1264" s="124" t="s">
        <v>149</v>
      </c>
      <c r="F1264" s="122">
        <v>7</v>
      </c>
      <c r="G1264" s="125">
        <v>5055.18</v>
      </c>
      <c r="H1264" s="126">
        <v>975</v>
      </c>
      <c r="I1264" s="127">
        <v>8</v>
      </c>
      <c r="J1264" s="125">
        <v>5105.18</v>
      </c>
      <c r="K1264" s="128">
        <v>987</v>
      </c>
      <c r="L1264" s="122">
        <v>7</v>
      </c>
    </row>
    <row r="1265" spans="1:12">
      <c r="A1265" s="122">
        <v>17</v>
      </c>
      <c r="B1265" s="123" t="s">
        <v>1390</v>
      </c>
      <c r="C1265" s="124" t="s">
        <v>30</v>
      </c>
      <c r="D1265" s="124" t="s">
        <v>1391</v>
      </c>
      <c r="E1265" s="124" t="s">
        <v>143</v>
      </c>
      <c r="F1265" s="122">
        <v>11</v>
      </c>
      <c r="G1265" s="125">
        <v>4945.51</v>
      </c>
      <c r="H1265" s="126">
        <v>945</v>
      </c>
      <c r="I1265" s="127">
        <v>53</v>
      </c>
      <c r="J1265" s="125">
        <v>72232.600000000006</v>
      </c>
      <c r="K1265" s="128">
        <v>13470</v>
      </c>
      <c r="L1265" s="122">
        <v>21</v>
      </c>
    </row>
    <row r="1266" spans="1:12">
      <c r="A1266" s="122">
        <v>18</v>
      </c>
      <c r="B1266" s="123" t="s">
        <v>1396</v>
      </c>
      <c r="C1266" s="124" t="s">
        <v>1398</v>
      </c>
      <c r="D1266" s="124" t="s">
        <v>1397</v>
      </c>
      <c r="E1266" s="124" t="s">
        <v>141</v>
      </c>
      <c r="F1266" s="122">
        <v>19</v>
      </c>
      <c r="G1266" s="125">
        <v>4587.26</v>
      </c>
      <c r="H1266" s="126">
        <v>1011</v>
      </c>
      <c r="I1266" s="127">
        <v>63</v>
      </c>
      <c r="J1266" s="125">
        <v>52185.719999999797</v>
      </c>
      <c r="K1266" s="128">
        <v>25193</v>
      </c>
      <c r="L1266" s="122">
        <v>21</v>
      </c>
    </row>
    <row r="1267" spans="1:12">
      <c r="A1267" s="122">
        <v>19</v>
      </c>
      <c r="B1267" s="123" t="s">
        <v>1420</v>
      </c>
      <c r="C1267" s="124" t="s">
        <v>37</v>
      </c>
      <c r="D1267" s="124" t="s">
        <v>1421</v>
      </c>
      <c r="E1267" s="124" t="s">
        <v>140</v>
      </c>
      <c r="F1267" s="122">
        <v>12</v>
      </c>
      <c r="G1267" s="125">
        <v>3943.11</v>
      </c>
      <c r="H1267" s="126">
        <v>744</v>
      </c>
      <c r="I1267" s="127">
        <v>18</v>
      </c>
      <c r="J1267" s="125">
        <v>17079.810000000001</v>
      </c>
      <c r="K1267" s="128">
        <v>3217</v>
      </c>
      <c r="L1267" s="122">
        <v>14</v>
      </c>
    </row>
    <row r="1268" spans="1:12">
      <c r="A1268" s="122">
        <v>20</v>
      </c>
      <c r="B1268" s="123" t="s">
        <v>1457</v>
      </c>
      <c r="C1268" s="124" t="s">
        <v>37</v>
      </c>
      <c r="D1268" s="124" t="s">
        <v>1458</v>
      </c>
      <c r="E1268" s="124" t="s">
        <v>139</v>
      </c>
      <c r="F1268" s="122">
        <v>6</v>
      </c>
      <c r="G1268" s="125">
        <v>3842.43</v>
      </c>
      <c r="H1268" s="126">
        <v>701</v>
      </c>
      <c r="I1268" s="127">
        <v>6</v>
      </c>
      <c r="J1268" s="125">
        <v>3842.43</v>
      </c>
      <c r="K1268" s="128">
        <v>701</v>
      </c>
      <c r="L1268" s="122">
        <v>7</v>
      </c>
    </row>
    <row r="1269" spans="1:12">
      <c r="A1269" s="146"/>
      <c r="B1269" s="143"/>
      <c r="C1269" s="227"/>
      <c r="D1269" s="227"/>
      <c r="E1269" s="227"/>
      <c r="F1269" s="146"/>
      <c r="G1269" s="145"/>
      <c r="H1269" s="29"/>
      <c r="I1269" s="146"/>
      <c r="J1269" s="145"/>
      <c r="K1269" s="144"/>
      <c r="L1269" s="50"/>
    </row>
    <row r="1270" spans="1:12">
      <c r="A1270" s="29" t="s">
        <v>7</v>
      </c>
      <c r="B1270" s="31"/>
      <c r="C1270" s="227"/>
      <c r="D1270" s="227"/>
      <c r="E1270" s="31"/>
      <c r="F1270" s="32"/>
      <c r="G1270" s="33"/>
      <c r="H1270" s="34"/>
      <c r="I1270" s="32"/>
      <c r="J1270" s="33"/>
      <c r="K1270" s="34"/>
      <c r="L1270" s="20"/>
    </row>
    <row r="1272" spans="1:12">
      <c r="A1272" s="572" t="s">
        <v>1488</v>
      </c>
      <c r="B1272" s="572"/>
      <c r="C1272" s="572"/>
      <c r="D1272" s="572"/>
      <c r="E1272" s="572"/>
      <c r="F1272" s="572"/>
      <c r="G1272" s="572"/>
      <c r="H1272" s="572"/>
      <c r="I1272" s="572"/>
      <c r="J1272" s="572"/>
      <c r="K1272" s="572"/>
      <c r="L1272" s="572"/>
    </row>
    <row r="1273" spans="1:12">
      <c r="A1273" s="25"/>
      <c r="B1273" s="26"/>
      <c r="C1273" s="26"/>
      <c r="D1273" s="26"/>
      <c r="E1273" s="26"/>
      <c r="F1273" s="23"/>
      <c r="G1273" s="24"/>
      <c r="H1273" s="24"/>
      <c r="I1273" s="23"/>
      <c r="J1273" s="24"/>
      <c r="K1273" s="24"/>
      <c r="L1273" s="22"/>
    </row>
    <row r="1274" spans="1:12">
      <c r="A1274" s="573" t="s">
        <v>246</v>
      </c>
      <c r="B1274" s="573"/>
      <c r="C1274" s="573" t="s">
        <v>251</v>
      </c>
      <c r="D1274" s="573" t="s">
        <v>252</v>
      </c>
      <c r="E1274" s="573" t="s">
        <v>247</v>
      </c>
      <c r="F1274" s="571" t="s">
        <v>253</v>
      </c>
      <c r="G1274" s="571"/>
      <c r="H1274" s="575"/>
      <c r="I1274" s="570" t="s">
        <v>248</v>
      </c>
      <c r="J1274" s="571"/>
      <c r="K1274" s="571"/>
      <c r="L1274" s="571"/>
    </row>
    <row r="1275" spans="1:12">
      <c r="A1275" s="574"/>
      <c r="B1275" s="574"/>
      <c r="C1275" s="574"/>
      <c r="D1275" s="574"/>
      <c r="E1275" s="574"/>
      <c r="F1275" s="539" t="s">
        <v>8</v>
      </c>
      <c r="G1275" s="48" t="s">
        <v>5</v>
      </c>
      <c r="H1275" s="539" t="s">
        <v>4</v>
      </c>
      <c r="I1275" s="538" t="s">
        <v>8</v>
      </c>
      <c r="J1275" s="48" t="s">
        <v>5</v>
      </c>
      <c r="K1275" s="48" t="s">
        <v>4</v>
      </c>
      <c r="L1275" s="539" t="s">
        <v>6</v>
      </c>
    </row>
    <row r="1276" spans="1:12">
      <c r="A1276" s="122">
        <v>1</v>
      </c>
      <c r="B1276" s="123" t="s">
        <v>1469</v>
      </c>
      <c r="C1276" s="124" t="s">
        <v>37</v>
      </c>
      <c r="D1276" s="124" t="s">
        <v>1471</v>
      </c>
      <c r="E1276" s="124" t="s">
        <v>139</v>
      </c>
      <c r="F1276" s="122">
        <v>114</v>
      </c>
      <c r="G1276" s="125">
        <v>215564.35</v>
      </c>
      <c r="H1276" s="126">
        <v>41352</v>
      </c>
      <c r="I1276" s="127">
        <v>114</v>
      </c>
      <c r="J1276" s="125">
        <v>215564.35</v>
      </c>
      <c r="K1276" s="126">
        <v>41352</v>
      </c>
      <c r="L1276" s="122">
        <v>7</v>
      </c>
    </row>
    <row r="1277" spans="1:12">
      <c r="A1277" s="122">
        <v>2</v>
      </c>
      <c r="B1277" s="123" t="s">
        <v>1349</v>
      </c>
      <c r="C1277" s="124" t="s">
        <v>33</v>
      </c>
      <c r="D1277" s="124" t="s">
        <v>1350</v>
      </c>
      <c r="E1277" s="124" t="s">
        <v>142</v>
      </c>
      <c r="F1277" s="122">
        <v>90</v>
      </c>
      <c r="G1277" s="125">
        <v>208715.03</v>
      </c>
      <c r="H1277" s="126">
        <v>38367</v>
      </c>
      <c r="I1277" s="127">
        <v>269</v>
      </c>
      <c r="J1277" s="125">
        <v>2170313.58999997</v>
      </c>
      <c r="K1277" s="126">
        <v>382690</v>
      </c>
      <c r="L1277" s="122">
        <v>36</v>
      </c>
    </row>
    <row r="1278" spans="1:12" ht="24">
      <c r="A1278" s="122">
        <v>3</v>
      </c>
      <c r="B1278" s="123" t="s">
        <v>1407</v>
      </c>
      <c r="C1278" s="124" t="s">
        <v>37</v>
      </c>
      <c r="D1278" s="124" t="s">
        <v>69</v>
      </c>
      <c r="E1278" s="124" t="s">
        <v>142</v>
      </c>
      <c r="F1278" s="122">
        <v>123</v>
      </c>
      <c r="G1278" s="125">
        <v>193960.09</v>
      </c>
      <c r="H1278" s="126">
        <v>34432</v>
      </c>
      <c r="I1278" s="127">
        <v>217</v>
      </c>
      <c r="J1278" s="125">
        <v>1406180.6399999801</v>
      </c>
      <c r="K1278" s="128">
        <v>243415</v>
      </c>
      <c r="L1278" s="122">
        <v>21</v>
      </c>
    </row>
    <row r="1279" spans="1:12">
      <c r="A1279" s="122">
        <v>4</v>
      </c>
      <c r="B1279" s="123" t="s">
        <v>1472</v>
      </c>
      <c r="C1279" s="124" t="s">
        <v>30</v>
      </c>
      <c r="D1279" s="124" t="s">
        <v>1473</v>
      </c>
      <c r="E1279" s="124" t="s">
        <v>139</v>
      </c>
      <c r="F1279" s="122">
        <v>85</v>
      </c>
      <c r="G1279" s="125">
        <v>188452.35</v>
      </c>
      <c r="H1279" s="126">
        <v>34344</v>
      </c>
      <c r="I1279" s="127">
        <v>85</v>
      </c>
      <c r="J1279" s="125">
        <v>188452.35</v>
      </c>
      <c r="K1279" s="128">
        <v>34344</v>
      </c>
      <c r="L1279" s="122">
        <v>7</v>
      </c>
    </row>
    <row r="1280" spans="1:12">
      <c r="A1280" s="122">
        <v>5</v>
      </c>
      <c r="B1280" s="123" t="s">
        <v>1440</v>
      </c>
      <c r="C1280" s="124" t="s">
        <v>37</v>
      </c>
      <c r="D1280" s="124" t="s">
        <v>1442</v>
      </c>
      <c r="E1280" s="124" t="s">
        <v>154</v>
      </c>
      <c r="F1280" s="122">
        <v>97</v>
      </c>
      <c r="G1280" s="125">
        <v>169678.11</v>
      </c>
      <c r="H1280" s="126">
        <v>33714</v>
      </c>
      <c r="I1280" s="127">
        <v>170</v>
      </c>
      <c r="J1280" s="125">
        <v>460255.45000000403</v>
      </c>
      <c r="K1280" s="128">
        <v>90434</v>
      </c>
      <c r="L1280" s="122">
        <v>14</v>
      </c>
    </row>
    <row r="1281" spans="1:12">
      <c r="A1281" s="122">
        <v>6</v>
      </c>
      <c r="B1281" s="129" t="s">
        <v>1285</v>
      </c>
      <c r="C1281" s="124" t="s">
        <v>37</v>
      </c>
      <c r="D1281" s="66" t="s">
        <v>1287</v>
      </c>
      <c r="E1281" s="66" t="s">
        <v>139</v>
      </c>
      <c r="F1281" s="122">
        <v>40</v>
      </c>
      <c r="G1281" s="125">
        <v>81043.609999999899</v>
      </c>
      <c r="H1281" s="126">
        <v>14669</v>
      </c>
      <c r="I1281" s="127">
        <v>272</v>
      </c>
      <c r="J1281" s="130">
        <v>1610053.03999998</v>
      </c>
      <c r="K1281" s="131">
        <v>320945</v>
      </c>
      <c r="L1281" s="122">
        <v>56</v>
      </c>
    </row>
    <row r="1282" spans="1:12">
      <c r="A1282" s="122">
        <v>7</v>
      </c>
      <c r="B1282" s="123" t="s">
        <v>1414</v>
      </c>
      <c r="C1282" s="124" t="s">
        <v>33</v>
      </c>
      <c r="D1282" s="124" t="s">
        <v>1416</v>
      </c>
      <c r="E1282" s="124" t="s">
        <v>142</v>
      </c>
      <c r="F1282" s="122">
        <v>50</v>
      </c>
      <c r="G1282" s="125">
        <v>65896.320000000007</v>
      </c>
      <c r="H1282" s="126">
        <v>12090</v>
      </c>
      <c r="I1282" s="127">
        <v>120</v>
      </c>
      <c r="J1282" s="125">
        <v>313756.31000000099</v>
      </c>
      <c r="K1282" s="128">
        <v>57860</v>
      </c>
      <c r="L1282" s="122">
        <v>21</v>
      </c>
    </row>
    <row r="1283" spans="1:12">
      <c r="A1283" s="122">
        <v>8</v>
      </c>
      <c r="B1283" s="123" t="s">
        <v>1462</v>
      </c>
      <c r="C1283" s="124" t="s">
        <v>37</v>
      </c>
      <c r="D1283" s="124" t="s">
        <v>1463</v>
      </c>
      <c r="E1283" s="124" t="s">
        <v>139</v>
      </c>
      <c r="F1283" s="122">
        <v>20</v>
      </c>
      <c r="G1283" s="125">
        <v>29389.23</v>
      </c>
      <c r="H1283" s="126">
        <v>5534</v>
      </c>
      <c r="I1283" s="127">
        <v>21</v>
      </c>
      <c r="J1283" s="125">
        <v>30047.23</v>
      </c>
      <c r="K1283" s="128">
        <v>5652</v>
      </c>
      <c r="L1283" s="122">
        <v>7</v>
      </c>
    </row>
    <row r="1284" spans="1:12">
      <c r="A1284" s="122">
        <v>9</v>
      </c>
      <c r="B1284" s="123" t="s">
        <v>1443</v>
      </c>
      <c r="C1284" s="124" t="s">
        <v>37</v>
      </c>
      <c r="D1284" s="124" t="s">
        <v>1445</v>
      </c>
      <c r="E1284" s="124" t="s">
        <v>142</v>
      </c>
      <c r="F1284" s="122">
        <v>23</v>
      </c>
      <c r="G1284" s="125">
        <v>13265.75</v>
      </c>
      <c r="H1284" s="126">
        <v>2438</v>
      </c>
      <c r="I1284" s="127">
        <v>48</v>
      </c>
      <c r="J1284" s="125">
        <v>43005.29</v>
      </c>
      <c r="K1284" s="128">
        <v>7874</v>
      </c>
      <c r="L1284" s="122">
        <v>14</v>
      </c>
    </row>
    <row r="1285" spans="1:12">
      <c r="A1285" s="122">
        <v>10</v>
      </c>
      <c r="B1285" s="123" t="s">
        <v>1262</v>
      </c>
      <c r="C1285" s="124" t="s">
        <v>37</v>
      </c>
      <c r="D1285" s="124" t="s">
        <v>1263</v>
      </c>
      <c r="E1285" s="124" t="s">
        <v>456</v>
      </c>
      <c r="F1285" s="122">
        <v>15</v>
      </c>
      <c r="G1285" s="125">
        <v>11870.39</v>
      </c>
      <c r="H1285" s="126">
        <v>2213</v>
      </c>
      <c r="I1285" s="127">
        <v>282</v>
      </c>
      <c r="J1285" s="125">
        <v>1594817.6999999799</v>
      </c>
      <c r="K1285" s="128">
        <v>320985</v>
      </c>
      <c r="L1285" s="122">
        <v>63</v>
      </c>
    </row>
    <row r="1286" spans="1:12">
      <c r="A1286" s="122">
        <v>11</v>
      </c>
      <c r="B1286" s="129" t="s">
        <v>1446</v>
      </c>
      <c r="C1286" s="66" t="s">
        <v>33</v>
      </c>
      <c r="D1286" s="129" t="s">
        <v>1448</v>
      </c>
      <c r="E1286" s="129" t="s">
        <v>139</v>
      </c>
      <c r="F1286" s="132">
        <v>15</v>
      </c>
      <c r="G1286" s="133">
        <v>11508.03</v>
      </c>
      <c r="H1286" s="134">
        <v>2081</v>
      </c>
      <c r="I1286" s="135">
        <v>30</v>
      </c>
      <c r="J1286" s="136">
        <v>37792.460000000101</v>
      </c>
      <c r="K1286" s="137">
        <v>6920</v>
      </c>
      <c r="L1286" s="132">
        <v>14</v>
      </c>
    </row>
    <row r="1287" spans="1:12">
      <c r="A1287" s="122">
        <v>12</v>
      </c>
      <c r="B1287" s="129" t="s">
        <v>1351</v>
      </c>
      <c r="C1287" s="66" t="s">
        <v>37</v>
      </c>
      <c r="D1287" s="129" t="s">
        <v>1352</v>
      </c>
      <c r="E1287" s="129" t="s">
        <v>139</v>
      </c>
      <c r="F1287" s="132">
        <v>37</v>
      </c>
      <c r="G1287" s="133">
        <v>10211.35</v>
      </c>
      <c r="H1287" s="134">
        <v>2077</v>
      </c>
      <c r="I1287" s="135">
        <v>257</v>
      </c>
      <c r="J1287" s="136">
        <v>581797.92000000004</v>
      </c>
      <c r="K1287" s="137">
        <v>113329</v>
      </c>
      <c r="L1287" s="132">
        <v>36</v>
      </c>
    </row>
    <row r="1288" spans="1:12">
      <c r="A1288" s="122">
        <v>13</v>
      </c>
      <c r="B1288" s="123" t="s">
        <v>1474</v>
      </c>
      <c r="C1288" s="124" t="s">
        <v>271</v>
      </c>
      <c r="D1288" s="124" t="s">
        <v>1475</v>
      </c>
      <c r="E1288" s="124" t="s">
        <v>264</v>
      </c>
      <c r="F1288" s="122">
        <v>11</v>
      </c>
      <c r="G1288" s="125">
        <v>9507.77</v>
      </c>
      <c r="H1288" s="126">
        <v>1737</v>
      </c>
      <c r="I1288" s="127">
        <v>11</v>
      </c>
      <c r="J1288" s="125">
        <v>9507.77</v>
      </c>
      <c r="K1288" s="128">
        <v>1737</v>
      </c>
      <c r="L1288" s="122">
        <v>7</v>
      </c>
    </row>
    <row r="1289" spans="1:12">
      <c r="A1289" s="122">
        <v>14</v>
      </c>
      <c r="B1289" s="123" t="s">
        <v>1486</v>
      </c>
      <c r="C1289" s="124" t="s">
        <v>37</v>
      </c>
      <c r="D1289" s="124" t="s">
        <v>1487</v>
      </c>
      <c r="E1289" s="124" t="s">
        <v>143</v>
      </c>
      <c r="F1289" s="122">
        <v>10</v>
      </c>
      <c r="G1289" s="125">
        <v>8894.89</v>
      </c>
      <c r="H1289" s="126">
        <v>1661</v>
      </c>
      <c r="I1289" s="127">
        <v>10</v>
      </c>
      <c r="J1289" s="125">
        <v>8894.89</v>
      </c>
      <c r="K1289" s="128">
        <v>1661</v>
      </c>
      <c r="L1289" s="122">
        <v>7</v>
      </c>
    </row>
    <row r="1290" spans="1:12" ht="24">
      <c r="A1290" s="122">
        <v>15</v>
      </c>
      <c r="B1290" s="123" t="s">
        <v>1451</v>
      </c>
      <c r="C1290" s="124" t="s">
        <v>1454</v>
      </c>
      <c r="D1290" s="124" t="s">
        <v>1453</v>
      </c>
      <c r="E1290" s="124" t="s">
        <v>583</v>
      </c>
      <c r="F1290" s="122">
        <v>8</v>
      </c>
      <c r="G1290" s="125">
        <v>8506.9500000000007</v>
      </c>
      <c r="H1290" s="126">
        <v>1618</v>
      </c>
      <c r="I1290" s="127">
        <v>14</v>
      </c>
      <c r="J1290" s="125">
        <v>20531.34</v>
      </c>
      <c r="K1290" s="128">
        <v>4033</v>
      </c>
      <c r="L1290" s="122">
        <v>14</v>
      </c>
    </row>
    <row r="1291" spans="1:12">
      <c r="A1291" s="122">
        <v>16</v>
      </c>
      <c r="B1291" s="123" t="s">
        <v>1450</v>
      </c>
      <c r="C1291" s="124" t="s">
        <v>37</v>
      </c>
      <c r="D1291" s="124" t="s">
        <v>297</v>
      </c>
      <c r="E1291" s="124" t="s">
        <v>846</v>
      </c>
      <c r="F1291" s="122">
        <v>23</v>
      </c>
      <c r="G1291" s="125">
        <v>6958.94</v>
      </c>
      <c r="H1291" s="126">
        <v>1298</v>
      </c>
      <c r="I1291" s="127">
        <v>45</v>
      </c>
      <c r="J1291" s="125">
        <v>25863.8</v>
      </c>
      <c r="K1291" s="128">
        <v>4850</v>
      </c>
      <c r="L1291" s="122">
        <v>14</v>
      </c>
    </row>
    <row r="1292" spans="1:12">
      <c r="A1292" s="122">
        <v>17</v>
      </c>
      <c r="B1292" s="123" t="s">
        <v>1449</v>
      </c>
      <c r="C1292" s="124" t="s">
        <v>30</v>
      </c>
      <c r="D1292" s="124" t="s">
        <v>650</v>
      </c>
      <c r="E1292" s="124" t="s">
        <v>139</v>
      </c>
      <c r="F1292" s="122">
        <v>24</v>
      </c>
      <c r="G1292" s="125">
        <v>6936.38</v>
      </c>
      <c r="H1292" s="126">
        <v>1269</v>
      </c>
      <c r="I1292" s="127">
        <v>44</v>
      </c>
      <c r="J1292" s="125">
        <v>26401.450000000099</v>
      </c>
      <c r="K1292" s="128">
        <v>4827</v>
      </c>
      <c r="L1292" s="122">
        <v>14</v>
      </c>
    </row>
    <row r="1293" spans="1:12">
      <c r="A1293" s="122">
        <v>18</v>
      </c>
      <c r="B1293" s="123" t="s">
        <v>1478</v>
      </c>
      <c r="C1293" s="124" t="s">
        <v>324</v>
      </c>
      <c r="D1293" s="124" t="s">
        <v>1479</v>
      </c>
      <c r="E1293" s="124" t="s">
        <v>326</v>
      </c>
      <c r="F1293" s="122">
        <v>2</v>
      </c>
      <c r="G1293" s="125">
        <v>4346.62</v>
      </c>
      <c r="H1293" s="126">
        <v>562</v>
      </c>
      <c r="I1293" s="127">
        <v>2</v>
      </c>
      <c r="J1293" s="125">
        <v>4346.62</v>
      </c>
      <c r="K1293" s="128">
        <v>562</v>
      </c>
      <c r="L1293" s="122">
        <v>6</v>
      </c>
    </row>
    <row r="1294" spans="1:12">
      <c r="A1294" s="122">
        <v>19</v>
      </c>
      <c r="B1294" s="123" t="s">
        <v>1476</v>
      </c>
      <c r="C1294" s="124" t="s">
        <v>37</v>
      </c>
      <c r="D1294" s="124" t="s">
        <v>1477</v>
      </c>
      <c r="E1294" s="124" t="s">
        <v>264</v>
      </c>
      <c r="F1294" s="122">
        <v>7</v>
      </c>
      <c r="G1294" s="125">
        <v>4279.96</v>
      </c>
      <c r="H1294" s="126">
        <v>802</v>
      </c>
      <c r="I1294" s="127">
        <v>8</v>
      </c>
      <c r="J1294" s="125">
        <v>4298.96</v>
      </c>
      <c r="K1294" s="128">
        <v>806</v>
      </c>
      <c r="L1294" s="122">
        <v>7</v>
      </c>
    </row>
    <row r="1295" spans="1:12">
      <c r="A1295" s="122">
        <v>20</v>
      </c>
      <c r="B1295" s="123" t="s">
        <v>1384</v>
      </c>
      <c r="C1295" s="124" t="s">
        <v>33</v>
      </c>
      <c r="D1295" s="124" t="s">
        <v>1385</v>
      </c>
      <c r="E1295" s="124" t="s">
        <v>1387</v>
      </c>
      <c r="F1295" s="122">
        <v>11</v>
      </c>
      <c r="G1295" s="125">
        <v>2649.84</v>
      </c>
      <c r="H1295" s="126">
        <v>488</v>
      </c>
      <c r="I1295" s="127">
        <v>165</v>
      </c>
      <c r="J1295" s="125">
        <v>193822.980000001</v>
      </c>
      <c r="K1295" s="128">
        <v>35284</v>
      </c>
      <c r="L1295" s="122">
        <v>28</v>
      </c>
    </row>
    <row r="1296" spans="1:12">
      <c r="A1296" s="146"/>
      <c r="B1296" s="143"/>
      <c r="C1296" s="227"/>
      <c r="D1296" s="227"/>
      <c r="E1296" s="227"/>
      <c r="F1296" s="146"/>
      <c r="G1296" s="145"/>
      <c r="H1296" s="29"/>
      <c r="I1296" s="146"/>
      <c r="J1296" s="145"/>
      <c r="K1296" s="144"/>
      <c r="L1296" s="50"/>
    </row>
    <row r="1297" spans="1:12">
      <c r="A1297" s="29" t="s">
        <v>7</v>
      </c>
      <c r="B1297" s="31"/>
      <c r="C1297" s="227"/>
      <c r="D1297" s="227"/>
      <c r="E1297" s="31"/>
      <c r="F1297" s="32"/>
      <c r="G1297" s="33"/>
      <c r="H1297" s="34"/>
      <c r="I1297" s="32"/>
      <c r="J1297" s="33"/>
      <c r="K1297" s="34"/>
      <c r="L1297" s="20"/>
    </row>
    <row r="1299" spans="1:12">
      <c r="A1299" s="572" t="s">
        <v>1521</v>
      </c>
      <c r="B1299" s="572"/>
      <c r="C1299" s="572"/>
      <c r="D1299" s="572"/>
      <c r="E1299" s="572"/>
      <c r="F1299" s="572"/>
      <c r="G1299" s="572"/>
      <c r="H1299" s="572"/>
      <c r="I1299" s="572"/>
      <c r="J1299" s="572"/>
      <c r="K1299" s="572"/>
      <c r="L1299" s="572"/>
    </row>
    <row r="1300" spans="1:12">
      <c r="A1300" s="25"/>
      <c r="B1300" s="26"/>
      <c r="C1300" s="26"/>
      <c r="D1300" s="26"/>
      <c r="E1300" s="26"/>
      <c r="F1300" s="23"/>
      <c r="G1300" s="24"/>
      <c r="H1300" s="24"/>
      <c r="I1300" s="23"/>
      <c r="J1300" s="24"/>
      <c r="K1300" s="24"/>
      <c r="L1300" s="22"/>
    </row>
    <row r="1301" spans="1:12">
      <c r="A1301" s="573" t="s">
        <v>246</v>
      </c>
      <c r="B1301" s="573"/>
      <c r="C1301" s="573" t="s">
        <v>251</v>
      </c>
      <c r="D1301" s="573" t="s">
        <v>252</v>
      </c>
      <c r="E1301" s="573" t="s">
        <v>247</v>
      </c>
      <c r="F1301" s="571" t="s">
        <v>253</v>
      </c>
      <c r="G1301" s="571"/>
      <c r="H1301" s="575"/>
      <c r="I1301" s="570" t="s">
        <v>248</v>
      </c>
      <c r="J1301" s="571"/>
      <c r="K1301" s="571"/>
      <c r="L1301" s="571"/>
    </row>
    <row r="1302" spans="1:12">
      <c r="A1302" s="574"/>
      <c r="B1302" s="574"/>
      <c r="C1302" s="574"/>
      <c r="D1302" s="574"/>
      <c r="E1302" s="574"/>
      <c r="F1302" s="544" t="s">
        <v>8</v>
      </c>
      <c r="G1302" s="48" t="s">
        <v>5</v>
      </c>
      <c r="H1302" s="544" t="s">
        <v>4</v>
      </c>
      <c r="I1302" s="543" t="s">
        <v>8</v>
      </c>
      <c r="J1302" s="48" t="s">
        <v>5</v>
      </c>
      <c r="K1302" s="48" t="s">
        <v>4</v>
      </c>
      <c r="L1302" s="544" t="s">
        <v>6</v>
      </c>
    </row>
    <row r="1303" spans="1:12">
      <c r="A1303" s="122">
        <v>1</v>
      </c>
      <c r="B1303" s="123" t="s">
        <v>1491</v>
      </c>
      <c r="C1303" s="124" t="s">
        <v>37</v>
      </c>
      <c r="D1303" s="124" t="s">
        <v>1493</v>
      </c>
      <c r="E1303" s="124" t="s">
        <v>1495</v>
      </c>
      <c r="F1303" s="122">
        <v>78</v>
      </c>
      <c r="G1303" s="125">
        <v>173649.01</v>
      </c>
      <c r="H1303" s="126">
        <v>29969</v>
      </c>
      <c r="I1303" s="127">
        <v>78</v>
      </c>
      <c r="J1303" s="125">
        <v>173649.01</v>
      </c>
      <c r="K1303" s="126">
        <v>29969</v>
      </c>
      <c r="L1303" s="122">
        <v>7</v>
      </c>
    </row>
    <row r="1304" spans="1:12">
      <c r="A1304" s="122">
        <v>2</v>
      </c>
      <c r="B1304" s="123" t="s">
        <v>1469</v>
      </c>
      <c r="C1304" s="124" t="s">
        <v>37</v>
      </c>
      <c r="D1304" s="124" t="s">
        <v>1471</v>
      </c>
      <c r="E1304" s="124" t="s">
        <v>139</v>
      </c>
      <c r="F1304" s="122">
        <v>101</v>
      </c>
      <c r="G1304" s="125">
        <v>165008.98000000001</v>
      </c>
      <c r="H1304" s="126">
        <v>32324</v>
      </c>
      <c r="I1304" s="127">
        <v>174</v>
      </c>
      <c r="J1304" s="125">
        <v>384050.27000000101</v>
      </c>
      <c r="K1304" s="126">
        <v>74327</v>
      </c>
      <c r="L1304" s="122">
        <v>14</v>
      </c>
    </row>
    <row r="1305" spans="1:12">
      <c r="A1305" s="122">
        <v>3</v>
      </c>
      <c r="B1305" s="123" t="s">
        <v>1440</v>
      </c>
      <c r="C1305" s="124" t="s">
        <v>37</v>
      </c>
      <c r="D1305" s="124" t="s">
        <v>1442</v>
      </c>
      <c r="E1305" s="124" t="s">
        <v>154</v>
      </c>
      <c r="F1305" s="122">
        <v>105</v>
      </c>
      <c r="G1305" s="125">
        <v>156194.46</v>
      </c>
      <c r="H1305" s="126">
        <v>31909</v>
      </c>
      <c r="I1305" s="127">
        <v>214</v>
      </c>
      <c r="J1305" s="125">
        <v>617094.51000000199</v>
      </c>
      <c r="K1305" s="128">
        <v>122470</v>
      </c>
      <c r="L1305" s="122">
        <v>21</v>
      </c>
    </row>
    <row r="1306" spans="1:12">
      <c r="A1306" s="122">
        <v>4</v>
      </c>
      <c r="B1306" s="123" t="s">
        <v>1349</v>
      </c>
      <c r="C1306" s="124" t="s">
        <v>33</v>
      </c>
      <c r="D1306" s="124" t="s">
        <v>1350</v>
      </c>
      <c r="E1306" s="124" t="s">
        <v>142</v>
      </c>
      <c r="F1306" s="122">
        <v>68</v>
      </c>
      <c r="G1306" s="125">
        <v>133209.92000000001</v>
      </c>
      <c r="H1306" s="126">
        <v>24559</v>
      </c>
      <c r="I1306" s="127">
        <v>288</v>
      </c>
      <c r="J1306" s="125">
        <v>2306915.8799999799</v>
      </c>
      <c r="K1306" s="128">
        <v>408036</v>
      </c>
      <c r="L1306" s="122">
        <v>43</v>
      </c>
    </row>
    <row r="1307" spans="1:12" ht="24">
      <c r="A1307" s="122">
        <v>5</v>
      </c>
      <c r="B1307" s="123" t="s">
        <v>1407</v>
      </c>
      <c r="C1307" s="124" t="s">
        <v>37</v>
      </c>
      <c r="D1307" s="124" t="s">
        <v>69</v>
      </c>
      <c r="E1307" s="124" t="s">
        <v>142</v>
      </c>
      <c r="F1307" s="122">
        <v>74</v>
      </c>
      <c r="G1307" s="125">
        <v>97441.589999999895</v>
      </c>
      <c r="H1307" s="126">
        <v>18400</v>
      </c>
      <c r="I1307" s="127">
        <v>260</v>
      </c>
      <c r="J1307" s="125">
        <v>1507450.9499999699</v>
      </c>
      <c r="K1307" s="128">
        <v>262532</v>
      </c>
      <c r="L1307" s="122">
        <v>28</v>
      </c>
    </row>
    <row r="1308" spans="1:12">
      <c r="A1308" s="122">
        <v>6</v>
      </c>
      <c r="B1308" s="129" t="s">
        <v>1472</v>
      </c>
      <c r="C1308" s="124" t="s">
        <v>30</v>
      </c>
      <c r="D1308" s="66" t="s">
        <v>1473</v>
      </c>
      <c r="E1308" s="66" t="s">
        <v>139</v>
      </c>
      <c r="F1308" s="122">
        <v>75</v>
      </c>
      <c r="G1308" s="125">
        <v>96308.15</v>
      </c>
      <c r="H1308" s="126">
        <v>17860</v>
      </c>
      <c r="I1308" s="127">
        <v>128</v>
      </c>
      <c r="J1308" s="130">
        <v>286487.2</v>
      </c>
      <c r="K1308" s="131">
        <v>52554</v>
      </c>
      <c r="L1308" s="122">
        <v>14</v>
      </c>
    </row>
    <row r="1309" spans="1:12">
      <c r="A1309" s="122">
        <v>7</v>
      </c>
      <c r="B1309" s="123" t="s">
        <v>1496</v>
      </c>
      <c r="C1309" s="124" t="s">
        <v>33</v>
      </c>
      <c r="D1309" s="124" t="s">
        <v>82</v>
      </c>
      <c r="E1309" s="124" t="s">
        <v>141</v>
      </c>
      <c r="F1309" s="122">
        <v>69</v>
      </c>
      <c r="G1309" s="125">
        <v>92114.799999999901</v>
      </c>
      <c r="H1309" s="126">
        <v>16919</v>
      </c>
      <c r="I1309" s="127">
        <v>71</v>
      </c>
      <c r="J1309" s="125">
        <v>92114.799999999901</v>
      </c>
      <c r="K1309" s="128">
        <v>17945</v>
      </c>
      <c r="L1309" s="122">
        <v>7</v>
      </c>
    </row>
    <row r="1310" spans="1:12">
      <c r="A1310" s="122">
        <v>8</v>
      </c>
      <c r="B1310" s="123" t="s">
        <v>1285</v>
      </c>
      <c r="C1310" s="124" t="s">
        <v>37</v>
      </c>
      <c r="D1310" s="124" t="s">
        <v>1287</v>
      </c>
      <c r="E1310" s="124" t="s">
        <v>139</v>
      </c>
      <c r="F1310" s="122">
        <v>37</v>
      </c>
      <c r="G1310" s="125">
        <v>56993.59</v>
      </c>
      <c r="H1310" s="126">
        <v>10372</v>
      </c>
      <c r="I1310" s="127">
        <v>286</v>
      </c>
      <c r="J1310" s="125">
        <v>1670207.8499999801</v>
      </c>
      <c r="K1310" s="128">
        <v>332056</v>
      </c>
      <c r="L1310" s="122">
        <v>63</v>
      </c>
    </row>
    <row r="1311" spans="1:12">
      <c r="A1311" s="122">
        <v>9</v>
      </c>
      <c r="B1311" s="123" t="s">
        <v>1414</v>
      </c>
      <c r="C1311" s="124" t="s">
        <v>33</v>
      </c>
      <c r="D1311" s="124" t="s">
        <v>1416</v>
      </c>
      <c r="E1311" s="124" t="s">
        <v>142</v>
      </c>
      <c r="F1311" s="122">
        <v>28</v>
      </c>
      <c r="G1311" s="125">
        <v>32991.01</v>
      </c>
      <c r="H1311" s="126">
        <v>6172</v>
      </c>
      <c r="I1311" s="127">
        <v>135</v>
      </c>
      <c r="J1311" s="125">
        <v>347367.320000001</v>
      </c>
      <c r="K1311" s="128">
        <v>64167</v>
      </c>
      <c r="L1311" s="122">
        <v>28</v>
      </c>
    </row>
    <row r="1312" spans="1:12">
      <c r="A1312" s="122">
        <v>10</v>
      </c>
      <c r="B1312" s="123" t="s">
        <v>1497</v>
      </c>
      <c r="C1312" s="124" t="s">
        <v>37</v>
      </c>
      <c r="D1312" s="124" t="s">
        <v>1499</v>
      </c>
      <c r="E1312" s="124" t="s">
        <v>149</v>
      </c>
      <c r="F1312" s="122">
        <v>52</v>
      </c>
      <c r="G1312" s="125">
        <v>30901.77</v>
      </c>
      <c r="H1312" s="126">
        <v>6157</v>
      </c>
      <c r="I1312" s="127">
        <v>52</v>
      </c>
      <c r="J1312" s="125">
        <v>30901.77</v>
      </c>
      <c r="K1312" s="128">
        <v>6157</v>
      </c>
      <c r="L1312" s="122">
        <v>7</v>
      </c>
    </row>
    <row r="1313" spans="1:12">
      <c r="A1313" s="122">
        <v>11</v>
      </c>
      <c r="B1313" s="129" t="s">
        <v>1462</v>
      </c>
      <c r="C1313" s="66" t="s">
        <v>37</v>
      </c>
      <c r="D1313" s="129" t="s">
        <v>1463</v>
      </c>
      <c r="E1313" s="129" t="s">
        <v>139</v>
      </c>
      <c r="F1313" s="132">
        <v>19</v>
      </c>
      <c r="G1313" s="133">
        <v>17126.73</v>
      </c>
      <c r="H1313" s="134">
        <v>3186</v>
      </c>
      <c r="I1313" s="135">
        <v>34</v>
      </c>
      <c r="J1313" s="136">
        <v>48616.2</v>
      </c>
      <c r="K1313" s="137">
        <v>9194</v>
      </c>
      <c r="L1313" s="132">
        <v>14</v>
      </c>
    </row>
    <row r="1314" spans="1:12">
      <c r="A1314" s="122">
        <v>12</v>
      </c>
      <c r="B1314" s="129" t="s">
        <v>1500</v>
      </c>
      <c r="C1314" s="66" t="s">
        <v>131</v>
      </c>
      <c r="D1314" s="129" t="s">
        <v>1502</v>
      </c>
      <c r="E1314" s="129" t="s">
        <v>139</v>
      </c>
      <c r="F1314" s="132">
        <v>11</v>
      </c>
      <c r="G1314" s="133">
        <v>11516.83</v>
      </c>
      <c r="H1314" s="134">
        <v>2194</v>
      </c>
      <c r="I1314" s="135">
        <v>11</v>
      </c>
      <c r="J1314" s="136">
        <v>11516.83</v>
      </c>
      <c r="K1314" s="137">
        <v>2194</v>
      </c>
      <c r="L1314" s="132">
        <v>7</v>
      </c>
    </row>
    <row r="1315" spans="1:12">
      <c r="A1315" s="122">
        <v>13</v>
      </c>
      <c r="B1315" s="123" t="s">
        <v>1503</v>
      </c>
      <c r="C1315" s="124" t="s">
        <v>30</v>
      </c>
      <c r="D1315" s="124" t="s">
        <v>1504</v>
      </c>
      <c r="E1315" s="124" t="s">
        <v>139</v>
      </c>
      <c r="F1315" s="122">
        <v>22</v>
      </c>
      <c r="G1315" s="125">
        <v>6953.43</v>
      </c>
      <c r="H1315" s="126">
        <v>1322</v>
      </c>
      <c r="I1315" s="127">
        <v>22</v>
      </c>
      <c r="J1315" s="125">
        <v>6953.43</v>
      </c>
      <c r="K1315" s="128">
        <v>1322</v>
      </c>
      <c r="L1315" s="122">
        <v>7</v>
      </c>
    </row>
    <row r="1316" spans="1:12">
      <c r="A1316" s="122">
        <v>14</v>
      </c>
      <c r="B1316" s="123" t="s">
        <v>1505</v>
      </c>
      <c r="C1316" s="124" t="s">
        <v>37</v>
      </c>
      <c r="D1316" s="124" t="s">
        <v>1507</v>
      </c>
      <c r="E1316" s="124" t="s">
        <v>559</v>
      </c>
      <c r="F1316" s="122">
        <v>12</v>
      </c>
      <c r="G1316" s="125">
        <v>6313.43</v>
      </c>
      <c r="H1316" s="126">
        <v>1277</v>
      </c>
      <c r="I1316" s="127">
        <v>12</v>
      </c>
      <c r="J1316" s="125">
        <v>6313.43</v>
      </c>
      <c r="K1316" s="128">
        <v>1277</v>
      </c>
      <c r="L1316" s="122">
        <v>7</v>
      </c>
    </row>
    <row r="1317" spans="1:12">
      <c r="A1317" s="122">
        <v>15</v>
      </c>
      <c r="B1317" s="123" t="s">
        <v>1262</v>
      </c>
      <c r="C1317" s="124" t="s">
        <v>37</v>
      </c>
      <c r="D1317" s="124" t="s">
        <v>1263</v>
      </c>
      <c r="E1317" s="124" t="s">
        <v>456</v>
      </c>
      <c r="F1317" s="122">
        <v>6</v>
      </c>
      <c r="G1317" s="125">
        <v>4815.79</v>
      </c>
      <c r="H1317" s="126">
        <v>923</v>
      </c>
      <c r="I1317" s="127">
        <v>286</v>
      </c>
      <c r="J1317" s="125">
        <v>1599811.28999998</v>
      </c>
      <c r="K1317" s="128">
        <v>321945</v>
      </c>
      <c r="L1317" s="122">
        <v>70</v>
      </c>
    </row>
    <row r="1318" spans="1:12" ht="24">
      <c r="A1318" s="122">
        <v>16</v>
      </c>
      <c r="B1318" s="123" t="s">
        <v>1451</v>
      </c>
      <c r="C1318" s="124" t="s">
        <v>1454</v>
      </c>
      <c r="D1318" s="124" t="s">
        <v>1453</v>
      </c>
      <c r="E1318" s="124" t="s">
        <v>583</v>
      </c>
      <c r="F1318" s="122">
        <v>7</v>
      </c>
      <c r="G1318" s="125">
        <v>4604.3500000000004</v>
      </c>
      <c r="H1318" s="126">
        <v>911</v>
      </c>
      <c r="I1318" s="127">
        <v>18</v>
      </c>
      <c r="J1318" s="125">
        <v>25711.69</v>
      </c>
      <c r="K1318" s="128">
        <v>5089</v>
      </c>
      <c r="L1318" s="122">
        <v>21</v>
      </c>
    </row>
    <row r="1319" spans="1:12">
      <c r="A1319" s="122">
        <v>17</v>
      </c>
      <c r="B1319" s="123" t="s">
        <v>1446</v>
      </c>
      <c r="C1319" s="124" t="s">
        <v>33</v>
      </c>
      <c r="D1319" s="124" t="s">
        <v>1448</v>
      </c>
      <c r="E1319" s="124" t="s">
        <v>139</v>
      </c>
      <c r="F1319" s="122">
        <v>5</v>
      </c>
      <c r="G1319" s="125">
        <v>4036.61</v>
      </c>
      <c r="H1319" s="126">
        <v>711</v>
      </c>
      <c r="I1319" s="127">
        <v>31</v>
      </c>
      <c r="J1319" s="125">
        <v>42370.970000000103</v>
      </c>
      <c r="K1319" s="128">
        <v>7747</v>
      </c>
      <c r="L1319" s="122">
        <v>21</v>
      </c>
    </row>
    <row r="1320" spans="1:12">
      <c r="A1320" s="122">
        <v>18</v>
      </c>
      <c r="B1320" s="123" t="s">
        <v>1474</v>
      </c>
      <c r="C1320" s="124" t="s">
        <v>271</v>
      </c>
      <c r="D1320" s="124" t="s">
        <v>1475</v>
      </c>
      <c r="E1320" s="124" t="s">
        <v>264</v>
      </c>
      <c r="F1320" s="122">
        <v>9</v>
      </c>
      <c r="G1320" s="125">
        <v>3981.72</v>
      </c>
      <c r="H1320" s="126">
        <v>715</v>
      </c>
      <c r="I1320" s="127">
        <v>16</v>
      </c>
      <c r="J1320" s="125">
        <v>13813.99</v>
      </c>
      <c r="K1320" s="128">
        <v>2522</v>
      </c>
      <c r="L1320" s="122">
        <v>14</v>
      </c>
    </row>
    <row r="1321" spans="1:12">
      <c r="A1321" s="122">
        <v>19</v>
      </c>
      <c r="B1321" s="123" t="s">
        <v>1486</v>
      </c>
      <c r="C1321" s="124" t="s">
        <v>37</v>
      </c>
      <c r="D1321" s="124" t="s">
        <v>1487</v>
      </c>
      <c r="E1321" s="124" t="s">
        <v>143</v>
      </c>
      <c r="F1321" s="122">
        <v>11</v>
      </c>
      <c r="G1321" s="125">
        <v>3750.53</v>
      </c>
      <c r="H1321" s="126">
        <v>700</v>
      </c>
      <c r="I1321" s="127">
        <v>20</v>
      </c>
      <c r="J1321" s="125">
        <v>12914.42</v>
      </c>
      <c r="K1321" s="128">
        <v>2418</v>
      </c>
      <c r="L1321" s="122">
        <v>14</v>
      </c>
    </row>
    <row r="1322" spans="1:12">
      <c r="A1322" s="122">
        <v>20</v>
      </c>
      <c r="B1322" s="123" t="s">
        <v>1443</v>
      </c>
      <c r="C1322" s="124" t="s">
        <v>37</v>
      </c>
      <c r="D1322" s="124" t="s">
        <v>1445</v>
      </c>
      <c r="E1322" s="124" t="s">
        <v>142</v>
      </c>
      <c r="F1322" s="122">
        <v>7</v>
      </c>
      <c r="G1322" s="125">
        <v>3419.27</v>
      </c>
      <c r="H1322" s="126">
        <v>654</v>
      </c>
      <c r="I1322" s="127">
        <v>52</v>
      </c>
      <c r="J1322" s="125">
        <v>46879.54</v>
      </c>
      <c r="K1322" s="128">
        <v>8623</v>
      </c>
      <c r="L1322" s="122">
        <v>21</v>
      </c>
    </row>
    <row r="1323" spans="1:12">
      <c r="A1323" s="146"/>
      <c r="B1323" s="143"/>
      <c r="C1323" s="227"/>
      <c r="D1323" s="227"/>
      <c r="E1323" s="227"/>
      <c r="F1323" s="146"/>
      <c r="G1323" s="145"/>
      <c r="H1323" s="29"/>
      <c r="I1323" s="146"/>
      <c r="J1323" s="145"/>
      <c r="K1323" s="144"/>
      <c r="L1323" s="50"/>
    </row>
    <row r="1324" spans="1:12">
      <c r="A1324" s="29" t="s">
        <v>7</v>
      </c>
      <c r="B1324" s="31"/>
      <c r="C1324" s="227"/>
      <c r="D1324" s="227"/>
      <c r="E1324" s="31"/>
      <c r="F1324" s="32"/>
      <c r="G1324" s="33"/>
      <c r="H1324" s="34"/>
      <c r="I1324" s="32"/>
      <c r="J1324" s="33"/>
      <c r="K1324" s="34"/>
      <c r="L1324" s="20"/>
    </row>
    <row r="1326" spans="1:12">
      <c r="A1326" s="572" t="s">
        <v>1553</v>
      </c>
      <c r="B1326" s="572"/>
      <c r="C1326" s="572"/>
      <c r="D1326" s="572"/>
      <c r="E1326" s="572"/>
      <c r="F1326" s="572"/>
      <c r="G1326" s="572"/>
      <c r="H1326" s="572"/>
      <c r="I1326" s="572"/>
      <c r="J1326" s="572"/>
      <c r="K1326" s="572"/>
      <c r="L1326" s="572"/>
    </row>
    <row r="1327" spans="1:12">
      <c r="A1327" s="25"/>
      <c r="B1327" s="26"/>
      <c r="C1327" s="26"/>
      <c r="D1327" s="26"/>
      <c r="E1327" s="26"/>
      <c r="F1327" s="23"/>
      <c r="G1327" s="24"/>
      <c r="H1327" s="24"/>
      <c r="I1327" s="23"/>
      <c r="J1327" s="24"/>
      <c r="K1327" s="24"/>
      <c r="L1327" s="22"/>
    </row>
    <row r="1328" spans="1:12">
      <c r="A1328" s="573" t="s">
        <v>246</v>
      </c>
      <c r="B1328" s="573"/>
      <c r="C1328" s="573" t="s">
        <v>251</v>
      </c>
      <c r="D1328" s="573" t="s">
        <v>252</v>
      </c>
      <c r="E1328" s="573" t="s">
        <v>247</v>
      </c>
      <c r="F1328" s="571" t="s">
        <v>253</v>
      </c>
      <c r="G1328" s="571"/>
      <c r="H1328" s="575"/>
      <c r="I1328" s="570" t="s">
        <v>248</v>
      </c>
      <c r="J1328" s="571"/>
      <c r="K1328" s="571"/>
      <c r="L1328" s="571"/>
    </row>
    <row r="1329" spans="1:12">
      <c r="A1329" s="574"/>
      <c r="B1329" s="574"/>
      <c r="C1329" s="574"/>
      <c r="D1329" s="574"/>
      <c r="E1329" s="574"/>
      <c r="F1329" s="549" t="s">
        <v>8</v>
      </c>
      <c r="G1329" s="48" t="s">
        <v>5</v>
      </c>
      <c r="H1329" s="549" t="s">
        <v>4</v>
      </c>
      <c r="I1329" s="548" t="s">
        <v>8</v>
      </c>
      <c r="J1329" s="48" t="s">
        <v>5</v>
      </c>
      <c r="K1329" s="48" t="s">
        <v>4</v>
      </c>
      <c r="L1329" s="549" t="s">
        <v>6</v>
      </c>
    </row>
    <row r="1330" spans="1:12">
      <c r="A1330" s="122">
        <v>1</v>
      </c>
      <c r="B1330" s="123" t="s">
        <v>1527</v>
      </c>
      <c r="C1330" s="124" t="s">
        <v>37</v>
      </c>
      <c r="D1330" s="124" t="s">
        <v>121</v>
      </c>
      <c r="E1330" s="124" t="s">
        <v>504</v>
      </c>
      <c r="F1330" s="122">
        <v>126</v>
      </c>
      <c r="G1330" s="125">
        <v>647062.73000000103</v>
      </c>
      <c r="H1330" s="126">
        <v>109623</v>
      </c>
      <c r="I1330" s="127">
        <v>126</v>
      </c>
      <c r="J1330" s="125">
        <v>647062.73000000103</v>
      </c>
      <c r="K1330" s="126">
        <v>109623</v>
      </c>
      <c r="L1330" s="122">
        <v>7</v>
      </c>
    </row>
    <row r="1331" spans="1:12">
      <c r="A1331" s="122">
        <v>2</v>
      </c>
      <c r="B1331" s="123" t="s">
        <v>1440</v>
      </c>
      <c r="C1331" s="124" t="s">
        <v>37</v>
      </c>
      <c r="D1331" s="124" t="s">
        <v>1442</v>
      </c>
      <c r="E1331" s="124" t="s">
        <v>154</v>
      </c>
      <c r="F1331" s="122">
        <v>203</v>
      </c>
      <c r="G1331" s="125">
        <v>318192.83</v>
      </c>
      <c r="H1331" s="126">
        <v>67291</v>
      </c>
      <c r="I1331" s="127">
        <v>308</v>
      </c>
      <c r="J1331" s="125">
        <v>956323.63999999897</v>
      </c>
      <c r="K1331" s="126">
        <v>193707</v>
      </c>
      <c r="L1331" s="122">
        <v>28</v>
      </c>
    </row>
    <row r="1332" spans="1:12">
      <c r="A1332" s="122">
        <v>3</v>
      </c>
      <c r="B1332" s="123" t="s">
        <v>1469</v>
      </c>
      <c r="C1332" s="124" t="s">
        <v>37</v>
      </c>
      <c r="D1332" s="124" t="s">
        <v>1471</v>
      </c>
      <c r="E1332" s="124" t="s">
        <v>139</v>
      </c>
      <c r="F1332" s="122">
        <v>116</v>
      </c>
      <c r="G1332" s="125">
        <v>238159.32</v>
      </c>
      <c r="H1332" s="126">
        <v>47288</v>
      </c>
      <c r="I1332" s="127">
        <v>227</v>
      </c>
      <c r="J1332" s="125">
        <v>655362.64000000095</v>
      </c>
      <c r="K1332" s="128">
        <v>127480</v>
      </c>
      <c r="L1332" s="122">
        <v>21</v>
      </c>
    </row>
    <row r="1333" spans="1:12">
      <c r="A1333" s="122">
        <v>4</v>
      </c>
      <c r="B1333" s="123" t="s">
        <v>1528</v>
      </c>
      <c r="C1333" s="124" t="s">
        <v>33</v>
      </c>
      <c r="D1333" s="124" t="s">
        <v>1530</v>
      </c>
      <c r="E1333" s="124" t="s">
        <v>139</v>
      </c>
      <c r="F1333" s="122">
        <v>89</v>
      </c>
      <c r="G1333" s="125">
        <v>128491.34</v>
      </c>
      <c r="H1333" s="126">
        <v>24313</v>
      </c>
      <c r="I1333" s="127">
        <v>89</v>
      </c>
      <c r="J1333" s="125">
        <v>128491.34</v>
      </c>
      <c r="K1333" s="128">
        <v>24313</v>
      </c>
      <c r="L1333" s="122">
        <v>7</v>
      </c>
    </row>
    <row r="1334" spans="1:12">
      <c r="A1334" s="122">
        <v>5</v>
      </c>
      <c r="B1334" s="123" t="s">
        <v>1349</v>
      </c>
      <c r="C1334" s="124" t="s">
        <v>33</v>
      </c>
      <c r="D1334" s="124" t="s">
        <v>1350</v>
      </c>
      <c r="E1334" s="124" t="s">
        <v>142</v>
      </c>
      <c r="F1334" s="122">
        <v>54</v>
      </c>
      <c r="G1334" s="125">
        <v>106691.98</v>
      </c>
      <c r="H1334" s="126">
        <v>19151</v>
      </c>
      <c r="I1334" s="127">
        <v>304</v>
      </c>
      <c r="J1334" s="125">
        <v>2437953.6100000399</v>
      </c>
      <c r="K1334" s="128">
        <v>431406</v>
      </c>
      <c r="L1334" s="122">
        <v>50</v>
      </c>
    </row>
    <row r="1335" spans="1:12">
      <c r="A1335" s="122">
        <v>6</v>
      </c>
      <c r="B1335" s="129" t="s">
        <v>1491</v>
      </c>
      <c r="C1335" s="124" t="s">
        <v>37</v>
      </c>
      <c r="D1335" s="66" t="s">
        <v>1493</v>
      </c>
      <c r="E1335" s="66" t="s">
        <v>1495</v>
      </c>
      <c r="F1335" s="122">
        <v>74</v>
      </c>
      <c r="G1335" s="125">
        <v>93395.39</v>
      </c>
      <c r="H1335" s="126">
        <v>17082</v>
      </c>
      <c r="I1335" s="127">
        <v>143</v>
      </c>
      <c r="J1335" s="130">
        <v>276834.60000000102</v>
      </c>
      <c r="K1335" s="131">
        <v>48795</v>
      </c>
      <c r="L1335" s="122">
        <v>14</v>
      </c>
    </row>
    <row r="1336" spans="1:12">
      <c r="A1336" s="122">
        <v>7</v>
      </c>
      <c r="B1336" s="123" t="s">
        <v>1472</v>
      </c>
      <c r="C1336" s="124" t="s">
        <v>30</v>
      </c>
      <c r="D1336" s="124" t="s">
        <v>1473</v>
      </c>
      <c r="E1336" s="124" t="s">
        <v>139</v>
      </c>
      <c r="F1336" s="122">
        <v>66</v>
      </c>
      <c r="G1336" s="125">
        <v>61811.79</v>
      </c>
      <c r="H1336" s="126">
        <v>11451</v>
      </c>
      <c r="I1336" s="127">
        <v>165</v>
      </c>
      <c r="J1336" s="125">
        <v>359915.19</v>
      </c>
      <c r="K1336" s="128">
        <v>66029</v>
      </c>
      <c r="L1336" s="122">
        <v>21</v>
      </c>
    </row>
    <row r="1337" spans="1:12" ht="24">
      <c r="A1337" s="122">
        <v>8</v>
      </c>
      <c r="B1337" s="123" t="s">
        <v>1407</v>
      </c>
      <c r="C1337" s="124" t="s">
        <v>37</v>
      </c>
      <c r="D1337" s="124" t="s">
        <v>69</v>
      </c>
      <c r="E1337" s="124" t="s">
        <v>142</v>
      </c>
      <c r="F1337" s="122">
        <v>53</v>
      </c>
      <c r="G1337" s="125">
        <v>58341.18</v>
      </c>
      <c r="H1337" s="126">
        <v>10859</v>
      </c>
      <c r="I1337" s="127">
        <v>289</v>
      </c>
      <c r="J1337" s="125">
        <v>1580345.82999997</v>
      </c>
      <c r="K1337" s="128">
        <v>275980</v>
      </c>
      <c r="L1337" s="122">
        <v>35</v>
      </c>
    </row>
    <row r="1338" spans="1:12">
      <c r="A1338" s="122">
        <v>9</v>
      </c>
      <c r="B1338" s="123" t="s">
        <v>1496</v>
      </c>
      <c r="C1338" s="124" t="s">
        <v>33</v>
      </c>
      <c r="D1338" s="124" t="s">
        <v>82</v>
      </c>
      <c r="E1338" s="124" t="s">
        <v>141</v>
      </c>
      <c r="F1338" s="122">
        <v>68</v>
      </c>
      <c r="G1338" s="125">
        <v>52892.38</v>
      </c>
      <c r="H1338" s="126">
        <v>9636</v>
      </c>
      <c r="I1338" s="127">
        <v>125</v>
      </c>
      <c r="J1338" s="125">
        <v>153291.48000000001</v>
      </c>
      <c r="K1338" s="128">
        <v>28988</v>
      </c>
      <c r="L1338" s="122">
        <v>14</v>
      </c>
    </row>
    <row r="1339" spans="1:12">
      <c r="A1339" s="122">
        <v>10</v>
      </c>
      <c r="B1339" s="123" t="s">
        <v>1285</v>
      </c>
      <c r="C1339" s="124" t="s">
        <v>37</v>
      </c>
      <c r="D1339" s="124" t="s">
        <v>1287</v>
      </c>
      <c r="E1339" s="124" t="s">
        <v>139</v>
      </c>
      <c r="F1339" s="122">
        <v>28</v>
      </c>
      <c r="G1339" s="125">
        <v>50762.16</v>
      </c>
      <c r="H1339" s="126">
        <v>9163</v>
      </c>
      <c r="I1339" s="127">
        <v>297</v>
      </c>
      <c r="J1339" s="125">
        <v>1733005.1599999701</v>
      </c>
      <c r="K1339" s="128">
        <v>343344</v>
      </c>
      <c r="L1339" s="122">
        <v>70</v>
      </c>
    </row>
    <row r="1340" spans="1:12">
      <c r="A1340" s="122">
        <v>11</v>
      </c>
      <c r="B1340" s="129" t="s">
        <v>1497</v>
      </c>
      <c r="C1340" s="66" t="s">
        <v>37</v>
      </c>
      <c r="D1340" s="129" t="s">
        <v>1499</v>
      </c>
      <c r="E1340" s="129" t="s">
        <v>149</v>
      </c>
      <c r="F1340" s="132">
        <v>60</v>
      </c>
      <c r="G1340" s="133">
        <v>48735.519999999997</v>
      </c>
      <c r="H1340" s="134">
        <v>10068</v>
      </c>
      <c r="I1340" s="135">
        <v>95</v>
      </c>
      <c r="J1340" s="136">
        <v>82978.039999999906</v>
      </c>
      <c r="K1340" s="137">
        <v>16794</v>
      </c>
      <c r="L1340" s="132">
        <v>14</v>
      </c>
    </row>
    <row r="1341" spans="1:12">
      <c r="A1341" s="122">
        <v>12</v>
      </c>
      <c r="B1341" s="129" t="s">
        <v>1531</v>
      </c>
      <c r="C1341" s="66" t="s">
        <v>37</v>
      </c>
      <c r="D1341" s="129" t="s">
        <v>1532</v>
      </c>
      <c r="E1341" s="129" t="s">
        <v>142</v>
      </c>
      <c r="F1341" s="132">
        <v>19</v>
      </c>
      <c r="G1341" s="133">
        <v>41944.1899999999</v>
      </c>
      <c r="H1341" s="134">
        <v>7669</v>
      </c>
      <c r="I1341" s="135">
        <v>19</v>
      </c>
      <c r="J1341" s="136">
        <v>41944.1899999999</v>
      </c>
      <c r="K1341" s="137">
        <v>7669</v>
      </c>
      <c r="L1341" s="132">
        <v>7</v>
      </c>
    </row>
    <row r="1342" spans="1:12">
      <c r="A1342" s="122">
        <v>13</v>
      </c>
      <c r="B1342" s="123" t="s">
        <v>1533</v>
      </c>
      <c r="C1342" s="124" t="s">
        <v>131</v>
      </c>
      <c r="D1342" s="124" t="s">
        <v>1535</v>
      </c>
      <c r="E1342" s="124" t="s">
        <v>139</v>
      </c>
      <c r="F1342" s="122">
        <v>13</v>
      </c>
      <c r="G1342" s="125">
        <v>16880.419999999998</v>
      </c>
      <c r="H1342" s="126">
        <v>3062</v>
      </c>
      <c r="I1342" s="127">
        <v>13</v>
      </c>
      <c r="J1342" s="125">
        <v>16880.419999999998</v>
      </c>
      <c r="K1342" s="128">
        <v>3062</v>
      </c>
      <c r="L1342" s="122">
        <v>7</v>
      </c>
    </row>
    <row r="1343" spans="1:12">
      <c r="A1343" s="122">
        <v>14</v>
      </c>
      <c r="B1343" s="123" t="s">
        <v>1414</v>
      </c>
      <c r="C1343" s="124" t="s">
        <v>33</v>
      </c>
      <c r="D1343" s="124" t="s">
        <v>1416</v>
      </c>
      <c r="E1343" s="124" t="s">
        <v>142</v>
      </c>
      <c r="F1343" s="122">
        <v>11</v>
      </c>
      <c r="G1343" s="125">
        <v>9895.5200000000095</v>
      </c>
      <c r="H1343" s="126">
        <v>1830</v>
      </c>
      <c r="I1343" s="127">
        <v>143</v>
      </c>
      <c r="J1343" s="125">
        <v>360537.79000000202</v>
      </c>
      <c r="K1343" s="128">
        <v>66558</v>
      </c>
      <c r="L1343" s="122">
        <v>35</v>
      </c>
    </row>
    <row r="1344" spans="1:12">
      <c r="A1344" s="122">
        <v>15</v>
      </c>
      <c r="B1344" s="123" t="s">
        <v>1462</v>
      </c>
      <c r="C1344" s="124" t="s">
        <v>37</v>
      </c>
      <c r="D1344" s="124" t="s">
        <v>1463</v>
      </c>
      <c r="E1344" s="124" t="s">
        <v>139</v>
      </c>
      <c r="F1344" s="122">
        <v>8</v>
      </c>
      <c r="G1344" s="125">
        <v>7699.35</v>
      </c>
      <c r="H1344" s="126">
        <v>1372</v>
      </c>
      <c r="I1344" s="127">
        <v>39</v>
      </c>
      <c r="J1344" s="125">
        <v>57331.35</v>
      </c>
      <c r="K1344" s="128">
        <v>10753</v>
      </c>
      <c r="L1344" s="122">
        <v>21</v>
      </c>
    </row>
    <row r="1345" spans="1:12">
      <c r="A1345" s="122">
        <v>16</v>
      </c>
      <c r="B1345" s="123" t="s">
        <v>1351</v>
      </c>
      <c r="C1345" s="124" t="s">
        <v>37</v>
      </c>
      <c r="D1345" s="124" t="s">
        <v>1352</v>
      </c>
      <c r="E1345" s="124" t="s">
        <v>139</v>
      </c>
      <c r="F1345" s="122">
        <v>21</v>
      </c>
      <c r="G1345" s="125">
        <v>7643.4099999999899</v>
      </c>
      <c r="H1345" s="126">
        <v>1776</v>
      </c>
      <c r="I1345" s="127">
        <v>276</v>
      </c>
      <c r="J1345" s="125">
        <v>598025.40999999805</v>
      </c>
      <c r="K1345" s="128">
        <v>117311</v>
      </c>
      <c r="L1345" s="122">
        <v>50</v>
      </c>
    </row>
    <row r="1346" spans="1:12">
      <c r="A1346" s="122">
        <v>17</v>
      </c>
      <c r="B1346" s="123" t="s">
        <v>1500</v>
      </c>
      <c r="C1346" s="124" t="s">
        <v>131</v>
      </c>
      <c r="D1346" s="124" t="s">
        <v>1502</v>
      </c>
      <c r="E1346" s="124" t="s">
        <v>139</v>
      </c>
      <c r="F1346" s="122">
        <v>9</v>
      </c>
      <c r="G1346" s="125">
        <v>5595.32</v>
      </c>
      <c r="H1346" s="126">
        <v>1061</v>
      </c>
      <c r="I1346" s="127">
        <v>16</v>
      </c>
      <c r="J1346" s="125">
        <v>17112.150000000001</v>
      </c>
      <c r="K1346" s="128">
        <v>3255</v>
      </c>
      <c r="L1346" s="122">
        <v>14</v>
      </c>
    </row>
    <row r="1347" spans="1:12">
      <c r="A1347" s="122">
        <v>18</v>
      </c>
      <c r="B1347" s="123" t="s">
        <v>1503</v>
      </c>
      <c r="C1347" s="124" t="s">
        <v>30</v>
      </c>
      <c r="D1347" s="124" t="s">
        <v>1504</v>
      </c>
      <c r="E1347" s="124" t="s">
        <v>139</v>
      </c>
      <c r="F1347" s="122">
        <v>20</v>
      </c>
      <c r="G1347" s="125">
        <v>4059.06</v>
      </c>
      <c r="H1347" s="126">
        <v>771</v>
      </c>
      <c r="I1347" s="127">
        <v>33</v>
      </c>
      <c r="J1347" s="125">
        <v>11757.49</v>
      </c>
      <c r="K1347" s="128">
        <v>2222</v>
      </c>
      <c r="L1347" s="122">
        <v>14</v>
      </c>
    </row>
    <row r="1348" spans="1:12" ht="24">
      <c r="A1348" s="122">
        <v>19</v>
      </c>
      <c r="B1348" s="123" t="s">
        <v>1451</v>
      </c>
      <c r="C1348" s="124" t="s">
        <v>1454</v>
      </c>
      <c r="D1348" s="124" t="s">
        <v>1453</v>
      </c>
      <c r="E1348" s="124" t="s">
        <v>583</v>
      </c>
      <c r="F1348" s="122">
        <v>6</v>
      </c>
      <c r="G1348" s="125">
        <v>3913.1</v>
      </c>
      <c r="H1348" s="126">
        <v>716</v>
      </c>
      <c r="I1348" s="127">
        <v>20</v>
      </c>
      <c r="J1348" s="125">
        <v>31558.04</v>
      </c>
      <c r="K1348" s="128">
        <v>6122</v>
      </c>
      <c r="L1348" s="122">
        <v>28</v>
      </c>
    </row>
    <row r="1349" spans="1:12">
      <c r="A1349" s="122">
        <v>20</v>
      </c>
      <c r="B1349" s="123" t="s">
        <v>1539</v>
      </c>
      <c r="C1349" s="124" t="s">
        <v>1454</v>
      </c>
      <c r="D1349" s="124" t="s">
        <v>1541</v>
      </c>
      <c r="E1349" s="124" t="s">
        <v>1543</v>
      </c>
      <c r="F1349" s="122">
        <v>10</v>
      </c>
      <c r="G1349" s="125">
        <v>2728.5</v>
      </c>
      <c r="H1349" s="126">
        <v>688</v>
      </c>
      <c r="I1349" s="127">
        <v>10</v>
      </c>
      <c r="J1349" s="125">
        <v>2728.5</v>
      </c>
      <c r="K1349" s="128">
        <v>688</v>
      </c>
      <c r="L1349" s="122">
        <v>6</v>
      </c>
    </row>
    <row r="1350" spans="1:12">
      <c r="A1350" s="146"/>
      <c r="B1350" s="143"/>
      <c r="C1350" s="227"/>
      <c r="D1350" s="227"/>
      <c r="E1350" s="227"/>
      <c r="F1350" s="146"/>
      <c r="G1350" s="145"/>
      <c r="H1350" s="29"/>
      <c r="I1350" s="146"/>
      <c r="J1350" s="145"/>
      <c r="K1350" s="144"/>
      <c r="L1350" s="50"/>
    </row>
    <row r="1351" spans="1:12">
      <c r="A1351" s="29" t="s">
        <v>7</v>
      </c>
      <c r="B1351" s="31"/>
      <c r="C1351" s="227"/>
      <c r="D1351" s="227"/>
      <c r="E1351" s="31"/>
      <c r="F1351" s="32"/>
      <c r="G1351" s="33"/>
      <c r="H1351" s="34"/>
      <c r="I1351" s="32"/>
      <c r="J1351" s="33"/>
      <c r="K1351" s="34"/>
      <c r="L1351" s="20"/>
    </row>
    <row r="1353" spans="1:12">
      <c r="A1353" s="572" t="s">
        <v>1584</v>
      </c>
      <c r="B1353" s="572"/>
      <c r="C1353" s="572"/>
      <c r="D1353" s="572"/>
      <c r="E1353" s="572"/>
      <c r="F1353" s="572"/>
      <c r="G1353" s="572"/>
      <c r="H1353" s="572"/>
      <c r="I1353" s="572"/>
      <c r="J1353" s="572"/>
      <c r="K1353" s="572"/>
      <c r="L1353" s="572"/>
    </row>
    <row r="1354" spans="1:12">
      <c r="A1354" s="25"/>
      <c r="B1354" s="26"/>
      <c r="C1354" s="26"/>
      <c r="D1354" s="26"/>
      <c r="E1354" s="26"/>
      <c r="F1354" s="23"/>
      <c r="G1354" s="24"/>
      <c r="H1354" s="24"/>
      <c r="I1354" s="23"/>
      <c r="J1354" s="24"/>
      <c r="K1354" s="24"/>
      <c r="L1354" s="22"/>
    </row>
    <row r="1355" spans="1:12">
      <c r="A1355" s="573" t="s">
        <v>246</v>
      </c>
      <c r="B1355" s="573"/>
      <c r="C1355" s="573" t="s">
        <v>251</v>
      </c>
      <c r="D1355" s="573" t="s">
        <v>252</v>
      </c>
      <c r="E1355" s="573" t="s">
        <v>247</v>
      </c>
      <c r="F1355" s="571" t="s">
        <v>253</v>
      </c>
      <c r="G1355" s="571"/>
      <c r="H1355" s="575"/>
      <c r="I1355" s="570" t="s">
        <v>248</v>
      </c>
      <c r="J1355" s="571"/>
      <c r="K1355" s="571"/>
      <c r="L1355" s="571"/>
    </row>
    <row r="1356" spans="1:12">
      <c r="A1356" s="574"/>
      <c r="B1356" s="574"/>
      <c r="C1356" s="574"/>
      <c r="D1356" s="574"/>
      <c r="E1356" s="574"/>
      <c r="F1356" s="554" t="s">
        <v>8</v>
      </c>
      <c r="G1356" s="48" t="s">
        <v>5</v>
      </c>
      <c r="H1356" s="554" t="s">
        <v>4</v>
      </c>
      <c r="I1356" s="553" t="s">
        <v>8</v>
      </c>
      <c r="J1356" s="48" t="s">
        <v>5</v>
      </c>
      <c r="K1356" s="48" t="s">
        <v>4</v>
      </c>
      <c r="L1356" s="554" t="s">
        <v>6</v>
      </c>
    </row>
    <row r="1357" spans="1:12">
      <c r="A1357" s="122">
        <v>1</v>
      </c>
      <c r="B1357" s="123" t="s">
        <v>1527</v>
      </c>
      <c r="C1357" s="124" t="s">
        <v>37</v>
      </c>
      <c r="D1357" s="124" t="s">
        <v>121</v>
      </c>
      <c r="E1357" s="124" t="s">
        <v>504</v>
      </c>
      <c r="F1357" s="122">
        <v>100</v>
      </c>
      <c r="G1357" s="125">
        <v>407849.05000000098</v>
      </c>
      <c r="H1357" s="126">
        <v>70967</v>
      </c>
      <c r="I1357" s="127">
        <v>168</v>
      </c>
      <c r="J1357" s="125">
        <v>1069657.1599999999</v>
      </c>
      <c r="K1357" s="126">
        <v>183408</v>
      </c>
      <c r="L1357" s="122">
        <v>14</v>
      </c>
    </row>
    <row r="1358" spans="1:12">
      <c r="A1358" s="122">
        <v>2</v>
      </c>
      <c r="B1358" s="123" t="s">
        <v>1440</v>
      </c>
      <c r="C1358" s="124" t="s">
        <v>37</v>
      </c>
      <c r="D1358" s="124" t="s">
        <v>1442</v>
      </c>
      <c r="E1358" s="124" t="s">
        <v>154</v>
      </c>
      <c r="F1358" s="122">
        <v>95</v>
      </c>
      <c r="G1358" s="125">
        <v>204701.04</v>
      </c>
      <c r="H1358" s="126">
        <v>41786</v>
      </c>
      <c r="I1358" s="127">
        <v>335</v>
      </c>
      <c r="J1358" s="125">
        <v>1172164.24999999</v>
      </c>
      <c r="K1358" s="126">
        <v>237834</v>
      </c>
      <c r="L1358" s="122">
        <v>35</v>
      </c>
    </row>
    <row r="1359" spans="1:12">
      <c r="A1359" s="122">
        <v>3</v>
      </c>
      <c r="B1359" s="123" t="s">
        <v>1536</v>
      </c>
      <c r="C1359" s="124" t="s">
        <v>37</v>
      </c>
      <c r="D1359" s="124" t="s">
        <v>1537</v>
      </c>
      <c r="E1359" s="124" t="s">
        <v>139</v>
      </c>
      <c r="F1359" s="122">
        <v>87</v>
      </c>
      <c r="G1359" s="125">
        <v>180321.99</v>
      </c>
      <c r="H1359" s="126">
        <v>32038</v>
      </c>
      <c r="I1359" s="127">
        <v>106</v>
      </c>
      <c r="J1359" s="125">
        <v>182523.16</v>
      </c>
      <c r="K1359" s="128">
        <v>32432</v>
      </c>
      <c r="L1359" s="122">
        <v>7</v>
      </c>
    </row>
    <row r="1360" spans="1:12">
      <c r="A1360" s="122">
        <v>4</v>
      </c>
      <c r="B1360" s="123" t="s">
        <v>1469</v>
      </c>
      <c r="C1360" s="124" t="s">
        <v>37</v>
      </c>
      <c r="D1360" s="124" t="s">
        <v>1471</v>
      </c>
      <c r="E1360" s="124" t="s">
        <v>139</v>
      </c>
      <c r="F1360" s="122">
        <v>82</v>
      </c>
      <c r="G1360" s="125">
        <v>173874.63</v>
      </c>
      <c r="H1360" s="126">
        <v>34175</v>
      </c>
      <c r="I1360" s="127">
        <v>255</v>
      </c>
      <c r="J1360" s="125">
        <v>840144.41999999795</v>
      </c>
      <c r="K1360" s="128">
        <v>164134</v>
      </c>
      <c r="L1360" s="122">
        <v>28</v>
      </c>
    </row>
    <row r="1361" spans="1:12">
      <c r="A1361" s="122">
        <v>5</v>
      </c>
      <c r="B1361" s="123" t="s">
        <v>1555</v>
      </c>
      <c r="C1361" s="124" t="s">
        <v>37</v>
      </c>
      <c r="D1361" s="124" t="s">
        <v>1557</v>
      </c>
      <c r="E1361" s="124" t="s">
        <v>139</v>
      </c>
      <c r="F1361" s="122">
        <v>93</v>
      </c>
      <c r="G1361" s="125">
        <v>168753.99</v>
      </c>
      <c r="H1361" s="126">
        <v>32032</v>
      </c>
      <c r="I1361" s="127">
        <v>93</v>
      </c>
      <c r="J1361" s="125">
        <v>168753.99</v>
      </c>
      <c r="K1361" s="128">
        <v>32032</v>
      </c>
      <c r="L1361" s="122">
        <v>7</v>
      </c>
    </row>
    <row r="1362" spans="1:12">
      <c r="A1362" s="122">
        <v>6</v>
      </c>
      <c r="B1362" s="129" t="s">
        <v>1528</v>
      </c>
      <c r="C1362" s="124" t="s">
        <v>33</v>
      </c>
      <c r="D1362" s="66" t="s">
        <v>1530</v>
      </c>
      <c r="E1362" s="66" t="s">
        <v>139</v>
      </c>
      <c r="F1362" s="122">
        <v>70</v>
      </c>
      <c r="G1362" s="125">
        <v>106863.61</v>
      </c>
      <c r="H1362" s="126">
        <v>20227</v>
      </c>
      <c r="I1362" s="127">
        <v>148</v>
      </c>
      <c r="J1362" s="130">
        <v>241468.37</v>
      </c>
      <c r="K1362" s="131">
        <v>45720</v>
      </c>
      <c r="L1362" s="122">
        <v>14</v>
      </c>
    </row>
    <row r="1363" spans="1:12">
      <c r="A1363" s="122">
        <v>7</v>
      </c>
      <c r="B1363" s="123" t="s">
        <v>1349</v>
      </c>
      <c r="C1363" s="124" t="s">
        <v>33</v>
      </c>
      <c r="D1363" s="124" t="s">
        <v>1350</v>
      </c>
      <c r="E1363" s="124" t="s">
        <v>142</v>
      </c>
      <c r="F1363" s="122">
        <v>42</v>
      </c>
      <c r="G1363" s="125">
        <v>92210.14</v>
      </c>
      <c r="H1363" s="126">
        <v>16420</v>
      </c>
      <c r="I1363" s="127">
        <v>321</v>
      </c>
      <c r="J1363" s="125">
        <v>2536230.6000000499</v>
      </c>
      <c r="K1363" s="128">
        <v>448957</v>
      </c>
      <c r="L1363" s="122">
        <v>57</v>
      </c>
    </row>
    <row r="1364" spans="1:12">
      <c r="A1364" s="122">
        <v>8</v>
      </c>
      <c r="B1364" s="123" t="s">
        <v>1491</v>
      </c>
      <c r="C1364" s="124" t="s">
        <v>37</v>
      </c>
      <c r="D1364" s="124" t="s">
        <v>1493</v>
      </c>
      <c r="E1364" s="124" t="s">
        <v>1495</v>
      </c>
      <c r="F1364" s="122">
        <v>53</v>
      </c>
      <c r="G1364" s="125">
        <v>51602.68</v>
      </c>
      <c r="H1364" s="126">
        <v>9490</v>
      </c>
      <c r="I1364" s="127">
        <v>179</v>
      </c>
      <c r="J1364" s="125">
        <v>330348.90000000101</v>
      </c>
      <c r="K1364" s="128">
        <v>58657</v>
      </c>
      <c r="L1364" s="122">
        <v>21</v>
      </c>
    </row>
    <row r="1365" spans="1:12">
      <c r="A1365" s="122">
        <v>9</v>
      </c>
      <c r="B1365" s="123" t="s">
        <v>1285</v>
      </c>
      <c r="C1365" s="124" t="s">
        <v>37</v>
      </c>
      <c r="D1365" s="124" t="s">
        <v>1287</v>
      </c>
      <c r="E1365" s="124" t="s">
        <v>139</v>
      </c>
      <c r="F1365" s="122">
        <v>25</v>
      </c>
      <c r="G1365" s="125">
        <v>44946.43</v>
      </c>
      <c r="H1365" s="126">
        <v>8075</v>
      </c>
      <c r="I1365" s="127">
        <v>306</v>
      </c>
      <c r="J1365" s="125">
        <v>1782722.81999998</v>
      </c>
      <c r="K1365" s="128">
        <v>352306</v>
      </c>
      <c r="L1365" s="122">
        <v>77</v>
      </c>
    </row>
    <row r="1366" spans="1:12">
      <c r="A1366" s="122">
        <v>10</v>
      </c>
      <c r="B1366" s="123" t="s">
        <v>1472</v>
      </c>
      <c r="C1366" s="124" t="s">
        <v>30</v>
      </c>
      <c r="D1366" s="124" t="s">
        <v>1473</v>
      </c>
      <c r="E1366" s="124" t="s">
        <v>139</v>
      </c>
      <c r="F1366" s="122">
        <v>32</v>
      </c>
      <c r="G1366" s="125">
        <v>28906.57</v>
      </c>
      <c r="H1366" s="126">
        <v>5375</v>
      </c>
      <c r="I1366" s="127">
        <v>177</v>
      </c>
      <c r="J1366" s="125">
        <v>390817.070000001</v>
      </c>
      <c r="K1366" s="128">
        <v>71804</v>
      </c>
      <c r="L1366" s="122">
        <v>28</v>
      </c>
    </row>
    <row r="1367" spans="1:12">
      <c r="A1367" s="122">
        <v>11</v>
      </c>
      <c r="B1367" s="129" t="s">
        <v>1558</v>
      </c>
      <c r="C1367" s="66" t="s">
        <v>271</v>
      </c>
      <c r="D1367" s="129" t="s">
        <v>1560</v>
      </c>
      <c r="E1367" s="129" t="s">
        <v>143</v>
      </c>
      <c r="F1367" s="132">
        <v>23</v>
      </c>
      <c r="G1367" s="133">
        <v>28188.52</v>
      </c>
      <c r="H1367" s="134">
        <v>5152</v>
      </c>
      <c r="I1367" s="135">
        <v>23</v>
      </c>
      <c r="J1367" s="136">
        <v>28188.52</v>
      </c>
      <c r="K1367" s="137">
        <v>5152</v>
      </c>
      <c r="L1367" s="132">
        <v>7</v>
      </c>
    </row>
    <row r="1368" spans="1:12" ht="24">
      <c r="A1368" s="122">
        <v>12</v>
      </c>
      <c r="B1368" s="129" t="s">
        <v>1407</v>
      </c>
      <c r="C1368" s="66" t="s">
        <v>37</v>
      </c>
      <c r="D1368" s="129" t="s">
        <v>69</v>
      </c>
      <c r="E1368" s="129" t="s">
        <v>142</v>
      </c>
      <c r="F1368" s="132">
        <v>21</v>
      </c>
      <c r="G1368" s="133">
        <v>27759.02</v>
      </c>
      <c r="H1368" s="134">
        <v>5081</v>
      </c>
      <c r="I1368" s="135">
        <v>295</v>
      </c>
      <c r="J1368" s="136">
        <v>1611368.53999997</v>
      </c>
      <c r="K1368" s="137">
        <v>281708</v>
      </c>
      <c r="L1368" s="132">
        <v>42</v>
      </c>
    </row>
    <row r="1369" spans="1:12">
      <c r="A1369" s="122">
        <v>13</v>
      </c>
      <c r="B1369" s="123" t="s">
        <v>1497</v>
      </c>
      <c r="C1369" s="124" t="s">
        <v>37</v>
      </c>
      <c r="D1369" s="124" t="s">
        <v>1499</v>
      </c>
      <c r="E1369" s="124" t="s">
        <v>149</v>
      </c>
      <c r="F1369" s="122">
        <v>33</v>
      </c>
      <c r="G1369" s="125">
        <v>23288.92</v>
      </c>
      <c r="H1369" s="126">
        <v>5015</v>
      </c>
      <c r="I1369" s="127">
        <v>112</v>
      </c>
      <c r="J1369" s="125">
        <v>109638.84</v>
      </c>
      <c r="K1369" s="128">
        <v>22496</v>
      </c>
      <c r="L1369" s="122">
        <v>21</v>
      </c>
    </row>
    <row r="1370" spans="1:12">
      <c r="A1370" s="122">
        <v>14</v>
      </c>
      <c r="B1370" s="123" t="s">
        <v>1496</v>
      </c>
      <c r="C1370" s="124" t="s">
        <v>33</v>
      </c>
      <c r="D1370" s="124" t="s">
        <v>82</v>
      </c>
      <c r="E1370" s="124" t="s">
        <v>141</v>
      </c>
      <c r="F1370" s="122">
        <v>42</v>
      </c>
      <c r="G1370" s="125">
        <v>20528.150000000001</v>
      </c>
      <c r="H1370" s="126">
        <v>3693</v>
      </c>
      <c r="I1370" s="127">
        <v>151</v>
      </c>
      <c r="J1370" s="125">
        <v>176489.25</v>
      </c>
      <c r="K1370" s="128">
        <v>33179</v>
      </c>
      <c r="L1370" s="122">
        <v>21</v>
      </c>
    </row>
    <row r="1371" spans="1:12">
      <c r="A1371" s="122">
        <v>15</v>
      </c>
      <c r="B1371" s="123" t="s">
        <v>1531</v>
      </c>
      <c r="C1371" s="124" t="s">
        <v>37</v>
      </c>
      <c r="D1371" s="124" t="s">
        <v>1532</v>
      </c>
      <c r="E1371" s="124" t="s">
        <v>142</v>
      </c>
      <c r="F1371" s="122">
        <v>20</v>
      </c>
      <c r="G1371" s="125">
        <v>18336.29</v>
      </c>
      <c r="H1371" s="126">
        <v>3311</v>
      </c>
      <c r="I1371" s="127">
        <v>27</v>
      </c>
      <c r="J1371" s="125">
        <v>63379.809999999801</v>
      </c>
      <c r="K1371" s="128">
        <v>11578</v>
      </c>
      <c r="L1371" s="122">
        <v>14</v>
      </c>
    </row>
    <row r="1372" spans="1:12">
      <c r="A1372" s="122">
        <v>16</v>
      </c>
      <c r="B1372" s="123" t="s">
        <v>1533</v>
      </c>
      <c r="C1372" s="124" t="s">
        <v>131</v>
      </c>
      <c r="D1372" s="124" t="s">
        <v>1535</v>
      </c>
      <c r="E1372" s="124" t="s">
        <v>139</v>
      </c>
      <c r="F1372" s="122">
        <v>13</v>
      </c>
      <c r="G1372" s="125">
        <v>7960.8</v>
      </c>
      <c r="H1372" s="126">
        <v>1447</v>
      </c>
      <c r="I1372" s="127">
        <v>19</v>
      </c>
      <c r="J1372" s="125">
        <v>25734.07</v>
      </c>
      <c r="K1372" s="128">
        <v>4693</v>
      </c>
      <c r="L1372" s="122">
        <v>13</v>
      </c>
    </row>
    <row r="1373" spans="1:12">
      <c r="A1373" s="122">
        <v>17</v>
      </c>
      <c r="B1373" s="123" t="s">
        <v>1561</v>
      </c>
      <c r="C1373" s="124" t="s">
        <v>37</v>
      </c>
      <c r="D1373" s="124" t="s">
        <v>1563</v>
      </c>
      <c r="E1373" s="124" t="s">
        <v>139</v>
      </c>
      <c r="F1373" s="122">
        <v>10</v>
      </c>
      <c r="G1373" s="125">
        <v>5292.58</v>
      </c>
      <c r="H1373" s="126">
        <v>984</v>
      </c>
      <c r="I1373" s="127">
        <v>10</v>
      </c>
      <c r="J1373" s="125">
        <v>5292.58</v>
      </c>
      <c r="K1373" s="128">
        <v>984</v>
      </c>
      <c r="L1373" s="122">
        <v>7</v>
      </c>
    </row>
    <row r="1374" spans="1:12">
      <c r="A1374" s="122">
        <v>18</v>
      </c>
      <c r="B1374" s="123" t="s">
        <v>1414</v>
      </c>
      <c r="C1374" s="124" t="s">
        <v>33</v>
      </c>
      <c r="D1374" s="124" t="s">
        <v>1416</v>
      </c>
      <c r="E1374" s="124" t="s">
        <v>142</v>
      </c>
      <c r="F1374" s="122">
        <v>4</v>
      </c>
      <c r="G1374" s="125">
        <v>4493.42</v>
      </c>
      <c r="H1374" s="126">
        <v>809</v>
      </c>
      <c r="I1374" s="127">
        <v>146</v>
      </c>
      <c r="J1374" s="125">
        <v>366466.710000002</v>
      </c>
      <c r="K1374" s="128">
        <v>67741</v>
      </c>
      <c r="L1374" s="122">
        <v>42</v>
      </c>
    </row>
    <row r="1375" spans="1:12" ht="24">
      <c r="A1375" s="122">
        <v>19</v>
      </c>
      <c r="B1375" s="123" t="s">
        <v>1451</v>
      </c>
      <c r="C1375" s="124" t="s">
        <v>1454</v>
      </c>
      <c r="D1375" s="124" t="s">
        <v>1453</v>
      </c>
      <c r="E1375" s="124" t="s">
        <v>583</v>
      </c>
      <c r="F1375" s="122">
        <v>6</v>
      </c>
      <c r="G1375" s="125">
        <v>4060.5</v>
      </c>
      <c r="H1375" s="126">
        <v>730</v>
      </c>
      <c r="I1375" s="127">
        <v>22</v>
      </c>
      <c r="J1375" s="125">
        <v>36071.339999999997</v>
      </c>
      <c r="K1375" s="128">
        <v>6937</v>
      </c>
      <c r="L1375" s="122">
        <v>35</v>
      </c>
    </row>
    <row r="1376" spans="1:12">
      <c r="A1376" s="122">
        <v>20</v>
      </c>
      <c r="B1376" s="123" t="s">
        <v>1351</v>
      </c>
      <c r="C1376" s="124" t="s">
        <v>37</v>
      </c>
      <c r="D1376" s="124" t="s">
        <v>1352</v>
      </c>
      <c r="E1376" s="124" t="s">
        <v>139</v>
      </c>
      <c r="F1376" s="122">
        <v>7</v>
      </c>
      <c r="G1376" s="125">
        <v>3779.32</v>
      </c>
      <c r="H1376" s="126">
        <v>1005</v>
      </c>
      <c r="I1376" s="127">
        <v>279</v>
      </c>
      <c r="J1376" s="125">
        <v>602733.929999999</v>
      </c>
      <c r="K1376" s="128">
        <v>118495</v>
      </c>
      <c r="L1376" s="122">
        <v>57</v>
      </c>
    </row>
    <row r="1377" spans="1:12">
      <c r="A1377" s="146"/>
      <c r="B1377" s="143"/>
      <c r="C1377" s="227"/>
      <c r="D1377" s="227"/>
      <c r="E1377" s="227"/>
      <c r="F1377" s="146"/>
      <c r="G1377" s="145"/>
      <c r="H1377" s="29"/>
      <c r="I1377" s="146"/>
      <c r="J1377" s="145"/>
      <c r="K1377" s="144"/>
      <c r="L1377" s="50"/>
    </row>
    <row r="1378" spans="1:12">
      <c r="A1378" s="29" t="s">
        <v>7</v>
      </c>
      <c r="B1378" s="31"/>
      <c r="C1378" s="227"/>
      <c r="D1378" s="227"/>
      <c r="E1378" s="31"/>
      <c r="F1378" s="32"/>
      <c r="G1378" s="33"/>
      <c r="H1378" s="34"/>
      <c r="I1378" s="32"/>
      <c r="J1378" s="33"/>
      <c r="K1378" s="34"/>
      <c r="L1378" s="20"/>
    </row>
    <row r="1380" spans="1:12">
      <c r="A1380" s="572" t="s">
        <v>1596</v>
      </c>
      <c r="B1380" s="572"/>
      <c r="C1380" s="572"/>
      <c r="D1380" s="572"/>
      <c r="E1380" s="572"/>
      <c r="F1380" s="572"/>
      <c r="G1380" s="572"/>
      <c r="H1380" s="572"/>
      <c r="I1380" s="572"/>
      <c r="J1380" s="572"/>
      <c r="K1380" s="572"/>
      <c r="L1380" s="572"/>
    </row>
    <row r="1381" spans="1:12">
      <c r="A1381" s="25"/>
      <c r="B1381" s="26"/>
      <c r="C1381" s="26"/>
      <c r="D1381" s="26"/>
      <c r="E1381" s="26"/>
      <c r="F1381" s="23"/>
      <c r="G1381" s="24"/>
      <c r="H1381" s="24"/>
      <c r="I1381" s="23"/>
      <c r="J1381" s="24"/>
      <c r="K1381" s="24"/>
      <c r="L1381" s="22"/>
    </row>
    <row r="1382" spans="1:12">
      <c r="A1382" s="573" t="s">
        <v>246</v>
      </c>
      <c r="B1382" s="573"/>
      <c r="C1382" s="573" t="s">
        <v>251</v>
      </c>
      <c r="D1382" s="573" t="s">
        <v>252</v>
      </c>
      <c r="E1382" s="573" t="s">
        <v>247</v>
      </c>
      <c r="F1382" s="571" t="s">
        <v>253</v>
      </c>
      <c r="G1382" s="571"/>
      <c r="H1382" s="575"/>
      <c r="I1382" s="570" t="s">
        <v>248</v>
      </c>
      <c r="J1382" s="571"/>
      <c r="K1382" s="571"/>
      <c r="L1382" s="571"/>
    </row>
    <row r="1383" spans="1:12">
      <c r="A1383" s="574"/>
      <c r="B1383" s="574"/>
      <c r="C1383" s="574"/>
      <c r="D1383" s="574"/>
      <c r="E1383" s="574"/>
      <c r="F1383" s="556" t="s">
        <v>8</v>
      </c>
      <c r="G1383" s="48" t="s">
        <v>5</v>
      </c>
      <c r="H1383" s="556" t="s">
        <v>4</v>
      </c>
      <c r="I1383" s="555" t="s">
        <v>8</v>
      </c>
      <c r="J1383" s="48" t="s">
        <v>5</v>
      </c>
      <c r="K1383" s="48" t="s">
        <v>4</v>
      </c>
      <c r="L1383" s="556" t="s">
        <v>6</v>
      </c>
    </row>
    <row r="1384" spans="1:12">
      <c r="A1384" s="122">
        <v>1</v>
      </c>
      <c r="B1384" s="123" t="s">
        <v>1586</v>
      </c>
      <c r="C1384" s="124" t="s">
        <v>37</v>
      </c>
      <c r="D1384" s="124" t="s">
        <v>1587</v>
      </c>
      <c r="E1384" s="124" t="s">
        <v>139</v>
      </c>
      <c r="F1384" s="122">
        <v>71</v>
      </c>
      <c r="G1384" s="125">
        <v>435191.34000000102</v>
      </c>
      <c r="H1384" s="126">
        <v>77810</v>
      </c>
      <c r="I1384" s="127">
        <v>71</v>
      </c>
      <c r="J1384" s="125">
        <v>435191.34000000102</v>
      </c>
      <c r="K1384" s="126">
        <v>77810</v>
      </c>
      <c r="L1384" s="122">
        <v>7</v>
      </c>
    </row>
    <row r="1385" spans="1:12">
      <c r="A1385" s="122">
        <v>2</v>
      </c>
      <c r="B1385" s="123" t="s">
        <v>1527</v>
      </c>
      <c r="C1385" s="124" t="s">
        <v>37</v>
      </c>
      <c r="D1385" s="124" t="s">
        <v>121</v>
      </c>
      <c r="E1385" s="124" t="s">
        <v>504</v>
      </c>
      <c r="F1385" s="122">
        <v>101</v>
      </c>
      <c r="G1385" s="125">
        <v>399001.63000000099</v>
      </c>
      <c r="H1385" s="126">
        <v>70022</v>
      </c>
      <c r="I1385" s="127">
        <v>201</v>
      </c>
      <c r="J1385" s="125">
        <v>1513135.78999999</v>
      </c>
      <c r="K1385" s="126">
        <v>261849</v>
      </c>
      <c r="L1385" s="122">
        <v>21</v>
      </c>
    </row>
    <row r="1386" spans="1:12">
      <c r="A1386" s="122">
        <v>3</v>
      </c>
      <c r="B1386" s="123" t="s">
        <v>1469</v>
      </c>
      <c r="C1386" s="124" t="s">
        <v>37</v>
      </c>
      <c r="D1386" s="124" t="s">
        <v>1471</v>
      </c>
      <c r="E1386" s="124" t="s">
        <v>139</v>
      </c>
      <c r="F1386" s="122">
        <v>83</v>
      </c>
      <c r="G1386" s="125">
        <v>251459.42</v>
      </c>
      <c r="H1386" s="126">
        <v>49661</v>
      </c>
      <c r="I1386" s="127">
        <v>286</v>
      </c>
      <c r="J1386" s="125">
        <v>1114249.45</v>
      </c>
      <c r="K1386" s="128">
        <v>219022</v>
      </c>
      <c r="L1386" s="122">
        <v>35</v>
      </c>
    </row>
    <row r="1387" spans="1:12">
      <c r="A1387" s="122">
        <v>4</v>
      </c>
      <c r="B1387" s="123" t="s">
        <v>1440</v>
      </c>
      <c r="C1387" s="124" t="s">
        <v>37</v>
      </c>
      <c r="D1387" s="124" t="s">
        <v>1442</v>
      </c>
      <c r="E1387" s="124" t="s">
        <v>154</v>
      </c>
      <c r="F1387" s="122">
        <v>78</v>
      </c>
      <c r="G1387" s="125">
        <v>226656.18</v>
      </c>
      <c r="H1387" s="126">
        <v>45387</v>
      </c>
      <c r="I1387" s="127">
        <v>349</v>
      </c>
      <c r="J1387" s="125">
        <v>1437781.98999999</v>
      </c>
      <c r="K1387" s="128">
        <v>292479</v>
      </c>
      <c r="L1387" s="122">
        <v>42</v>
      </c>
    </row>
    <row r="1388" spans="1:12">
      <c r="A1388" s="122">
        <v>5</v>
      </c>
      <c r="B1388" s="123" t="s">
        <v>1555</v>
      </c>
      <c r="C1388" s="124" t="s">
        <v>37</v>
      </c>
      <c r="D1388" s="124" t="s">
        <v>1557</v>
      </c>
      <c r="E1388" s="124" t="s">
        <v>139</v>
      </c>
      <c r="F1388" s="122">
        <v>96</v>
      </c>
      <c r="G1388" s="125">
        <v>216567.78000000099</v>
      </c>
      <c r="H1388" s="126">
        <v>41373</v>
      </c>
      <c r="I1388" s="127">
        <v>151</v>
      </c>
      <c r="J1388" s="125">
        <v>408856.17000000097</v>
      </c>
      <c r="K1388" s="128">
        <v>77921</v>
      </c>
      <c r="L1388" s="122">
        <v>14</v>
      </c>
    </row>
    <row r="1389" spans="1:12">
      <c r="A1389" s="122">
        <v>6</v>
      </c>
      <c r="B1389" s="129" t="s">
        <v>1536</v>
      </c>
      <c r="C1389" s="124" t="s">
        <v>37</v>
      </c>
      <c r="D1389" s="66" t="s">
        <v>1537</v>
      </c>
      <c r="E1389" s="66" t="s">
        <v>139</v>
      </c>
      <c r="F1389" s="122">
        <v>84</v>
      </c>
      <c r="G1389" s="125">
        <v>175959.7</v>
      </c>
      <c r="H1389" s="126">
        <v>31467</v>
      </c>
      <c r="I1389" s="127">
        <v>160</v>
      </c>
      <c r="J1389" s="130">
        <v>371836.54000000103</v>
      </c>
      <c r="K1389" s="131">
        <v>66465</v>
      </c>
      <c r="L1389" s="122">
        <v>14</v>
      </c>
    </row>
    <row r="1390" spans="1:12">
      <c r="A1390" s="122">
        <v>7</v>
      </c>
      <c r="B1390" s="123" t="s">
        <v>1588</v>
      </c>
      <c r="C1390" s="124" t="s">
        <v>131</v>
      </c>
      <c r="D1390" s="124" t="s">
        <v>1589</v>
      </c>
      <c r="E1390" s="124" t="s">
        <v>139</v>
      </c>
      <c r="F1390" s="122">
        <v>46</v>
      </c>
      <c r="G1390" s="125">
        <v>115976.75</v>
      </c>
      <c r="H1390" s="126">
        <v>21330</v>
      </c>
      <c r="I1390" s="127">
        <v>46</v>
      </c>
      <c r="J1390" s="125">
        <v>115976.75</v>
      </c>
      <c r="K1390" s="128">
        <v>21330</v>
      </c>
      <c r="L1390" s="122">
        <v>7</v>
      </c>
    </row>
    <row r="1391" spans="1:12">
      <c r="A1391" s="122">
        <v>8</v>
      </c>
      <c r="B1391" s="123" t="s">
        <v>1528</v>
      </c>
      <c r="C1391" s="124" t="s">
        <v>33</v>
      </c>
      <c r="D1391" s="124" t="s">
        <v>1530</v>
      </c>
      <c r="E1391" s="124" t="s">
        <v>139</v>
      </c>
      <c r="F1391" s="122">
        <v>59</v>
      </c>
      <c r="G1391" s="125">
        <v>109340.32</v>
      </c>
      <c r="H1391" s="126">
        <v>21130</v>
      </c>
      <c r="I1391" s="127">
        <v>178</v>
      </c>
      <c r="J1391" s="125">
        <v>365563.87000000197</v>
      </c>
      <c r="K1391" s="128">
        <v>69771</v>
      </c>
      <c r="L1391" s="122">
        <v>21</v>
      </c>
    </row>
    <row r="1392" spans="1:12">
      <c r="A1392" s="122">
        <v>9</v>
      </c>
      <c r="B1392" s="123" t="s">
        <v>1349</v>
      </c>
      <c r="C1392" s="124" t="s">
        <v>33</v>
      </c>
      <c r="D1392" s="124" t="s">
        <v>1350</v>
      </c>
      <c r="E1392" s="124" t="s">
        <v>142</v>
      </c>
      <c r="F1392" s="122">
        <v>34</v>
      </c>
      <c r="G1392" s="125">
        <v>105680.6</v>
      </c>
      <c r="H1392" s="126">
        <v>18728</v>
      </c>
      <c r="I1392" s="127">
        <v>330</v>
      </c>
      <c r="J1392" s="125">
        <v>2661252.2600000701</v>
      </c>
      <c r="K1392" s="128">
        <v>471260</v>
      </c>
      <c r="L1392" s="122">
        <v>64</v>
      </c>
    </row>
    <row r="1393" spans="1:12">
      <c r="A1393" s="122">
        <v>10</v>
      </c>
      <c r="B1393" s="123" t="s">
        <v>1590</v>
      </c>
      <c r="C1393" s="124" t="s">
        <v>37</v>
      </c>
      <c r="D1393" s="124" t="s">
        <v>1591</v>
      </c>
      <c r="E1393" s="124" t="s">
        <v>139</v>
      </c>
      <c r="F1393" s="122">
        <v>30</v>
      </c>
      <c r="G1393" s="125">
        <v>68189.559999999896</v>
      </c>
      <c r="H1393" s="126">
        <v>12443</v>
      </c>
      <c r="I1393" s="127">
        <v>30</v>
      </c>
      <c r="J1393" s="125">
        <v>68189.56</v>
      </c>
      <c r="K1393" s="128">
        <v>12443</v>
      </c>
      <c r="L1393" s="122">
        <v>7</v>
      </c>
    </row>
    <row r="1394" spans="1:12">
      <c r="A1394" s="122">
        <v>11</v>
      </c>
      <c r="B1394" s="129" t="s">
        <v>1285</v>
      </c>
      <c r="C1394" s="66" t="s">
        <v>37</v>
      </c>
      <c r="D1394" s="129" t="s">
        <v>1287</v>
      </c>
      <c r="E1394" s="129" t="s">
        <v>139</v>
      </c>
      <c r="F1394" s="132">
        <v>21</v>
      </c>
      <c r="G1394" s="133">
        <v>61884.37</v>
      </c>
      <c r="H1394" s="134">
        <v>10865</v>
      </c>
      <c r="I1394" s="135">
        <v>311</v>
      </c>
      <c r="J1394" s="136">
        <v>1854239.2299999699</v>
      </c>
      <c r="K1394" s="137">
        <v>364888</v>
      </c>
      <c r="L1394" s="132">
        <v>84</v>
      </c>
    </row>
    <row r="1395" spans="1:12" ht="24">
      <c r="A1395" s="122">
        <v>12</v>
      </c>
      <c r="B1395" s="129" t="s">
        <v>1407</v>
      </c>
      <c r="C1395" s="66" t="s">
        <v>37</v>
      </c>
      <c r="D1395" s="129" t="s">
        <v>69</v>
      </c>
      <c r="E1395" s="129" t="s">
        <v>142</v>
      </c>
      <c r="F1395" s="132">
        <v>14</v>
      </c>
      <c r="G1395" s="133">
        <v>27911.200000000001</v>
      </c>
      <c r="H1395" s="134">
        <v>5092</v>
      </c>
      <c r="I1395" s="135">
        <v>302</v>
      </c>
      <c r="J1395" s="136">
        <v>1646683.2399999599</v>
      </c>
      <c r="K1395" s="137">
        <v>288230</v>
      </c>
      <c r="L1395" s="132">
        <v>49</v>
      </c>
    </row>
    <row r="1396" spans="1:12">
      <c r="A1396" s="122">
        <v>13</v>
      </c>
      <c r="B1396" s="123" t="s">
        <v>1491</v>
      </c>
      <c r="C1396" s="124" t="s">
        <v>37</v>
      </c>
      <c r="D1396" s="124" t="s">
        <v>1493</v>
      </c>
      <c r="E1396" s="124" t="s">
        <v>1495</v>
      </c>
      <c r="F1396" s="122">
        <v>23</v>
      </c>
      <c r="G1396" s="125">
        <v>23803.59</v>
      </c>
      <c r="H1396" s="126">
        <v>4335</v>
      </c>
      <c r="I1396" s="127">
        <v>195</v>
      </c>
      <c r="J1396" s="125">
        <v>361052.23000000097</v>
      </c>
      <c r="K1396" s="128">
        <v>64316</v>
      </c>
      <c r="L1396" s="122">
        <v>28</v>
      </c>
    </row>
    <row r="1397" spans="1:12">
      <c r="A1397" s="122">
        <v>14</v>
      </c>
      <c r="B1397" s="123" t="s">
        <v>1558</v>
      </c>
      <c r="C1397" s="124" t="s">
        <v>271</v>
      </c>
      <c r="D1397" s="124" t="s">
        <v>1560</v>
      </c>
      <c r="E1397" s="124" t="s">
        <v>143</v>
      </c>
      <c r="F1397" s="122">
        <v>24</v>
      </c>
      <c r="G1397" s="125">
        <v>22944.78</v>
      </c>
      <c r="H1397" s="126">
        <v>4200</v>
      </c>
      <c r="I1397" s="127">
        <v>39</v>
      </c>
      <c r="J1397" s="125">
        <v>55304.55</v>
      </c>
      <c r="K1397" s="128">
        <v>10130</v>
      </c>
      <c r="L1397" s="122">
        <v>14</v>
      </c>
    </row>
    <row r="1398" spans="1:12">
      <c r="A1398" s="122">
        <v>15</v>
      </c>
      <c r="B1398" s="123" t="s">
        <v>1592</v>
      </c>
      <c r="C1398" s="124" t="s">
        <v>30</v>
      </c>
      <c r="D1398" s="124" t="s">
        <v>1593</v>
      </c>
      <c r="E1398" s="124" t="s">
        <v>139</v>
      </c>
      <c r="F1398" s="122">
        <v>21</v>
      </c>
      <c r="G1398" s="125">
        <v>14259.72</v>
      </c>
      <c r="H1398" s="126">
        <v>2627</v>
      </c>
      <c r="I1398" s="127">
        <v>21</v>
      </c>
      <c r="J1398" s="125">
        <v>14259.72</v>
      </c>
      <c r="K1398" s="128">
        <v>2627</v>
      </c>
      <c r="L1398" s="122">
        <v>7</v>
      </c>
    </row>
    <row r="1399" spans="1:12">
      <c r="A1399" s="122">
        <v>16</v>
      </c>
      <c r="B1399" s="123" t="s">
        <v>1594</v>
      </c>
      <c r="C1399" s="124" t="s">
        <v>377</v>
      </c>
      <c r="D1399" s="124" t="s">
        <v>1595</v>
      </c>
      <c r="E1399" s="124" t="s">
        <v>139</v>
      </c>
      <c r="F1399" s="122">
        <v>23</v>
      </c>
      <c r="G1399" s="125">
        <v>13628.69</v>
      </c>
      <c r="H1399" s="126">
        <v>2492</v>
      </c>
      <c r="I1399" s="127">
        <v>23</v>
      </c>
      <c r="J1399" s="125">
        <v>13628.69</v>
      </c>
      <c r="K1399" s="128">
        <v>2492</v>
      </c>
      <c r="L1399" s="122">
        <v>7</v>
      </c>
    </row>
    <row r="1400" spans="1:12">
      <c r="A1400" s="122">
        <v>17</v>
      </c>
      <c r="B1400" s="123" t="s">
        <v>1496</v>
      </c>
      <c r="C1400" s="124" t="s">
        <v>33</v>
      </c>
      <c r="D1400" s="124" t="s">
        <v>82</v>
      </c>
      <c r="E1400" s="124" t="s">
        <v>141</v>
      </c>
      <c r="F1400" s="122">
        <v>13</v>
      </c>
      <c r="G1400" s="125">
        <v>12938.48</v>
      </c>
      <c r="H1400" s="126">
        <v>2279</v>
      </c>
      <c r="I1400" s="127">
        <v>162</v>
      </c>
      <c r="J1400" s="125">
        <v>194679.3</v>
      </c>
      <c r="K1400" s="128">
        <v>36403</v>
      </c>
      <c r="L1400" s="122">
        <v>28</v>
      </c>
    </row>
    <row r="1401" spans="1:12">
      <c r="A1401" s="122">
        <v>18</v>
      </c>
      <c r="B1401" s="123" t="s">
        <v>1531</v>
      </c>
      <c r="C1401" s="124" t="s">
        <v>37</v>
      </c>
      <c r="D1401" s="124" t="s">
        <v>1532</v>
      </c>
      <c r="E1401" s="124" t="s">
        <v>142</v>
      </c>
      <c r="F1401" s="122">
        <v>7</v>
      </c>
      <c r="G1401" s="125">
        <v>10676.63</v>
      </c>
      <c r="H1401" s="126">
        <v>1828</v>
      </c>
      <c r="I1401" s="127">
        <v>30</v>
      </c>
      <c r="J1401" s="125">
        <v>78411.289999999703</v>
      </c>
      <c r="K1401" s="128">
        <v>14206</v>
      </c>
      <c r="L1401" s="122">
        <v>21</v>
      </c>
    </row>
    <row r="1402" spans="1:12">
      <c r="A1402" s="122">
        <v>19</v>
      </c>
      <c r="B1402" s="123" t="s">
        <v>1472</v>
      </c>
      <c r="C1402" s="124" t="s">
        <v>30</v>
      </c>
      <c r="D1402" s="124" t="s">
        <v>1473</v>
      </c>
      <c r="E1402" s="124" t="s">
        <v>139</v>
      </c>
      <c r="F1402" s="122">
        <v>10</v>
      </c>
      <c r="G1402" s="125">
        <v>10247.43</v>
      </c>
      <c r="H1402" s="126">
        <v>1996</v>
      </c>
      <c r="I1402" s="127">
        <v>187</v>
      </c>
      <c r="J1402" s="125">
        <v>405970.10000000102</v>
      </c>
      <c r="K1402" s="128">
        <v>74729</v>
      </c>
      <c r="L1402" s="122">
        <v>34</v>
      </c>
    </row>
    <row r="1403" spans="1:12">
      <c r="A1403" s="122">
        <v>20</v>
      </c>
      <c r="B1403" s="123" t="s">
        <v>1497</v>
      </c>
      <c r="C1403" s="124" t="s">
        <v>37</v>
      </c>
      <c r="D1403" s="124" t="s">
        <v>1499</v>
      </c>
      <c r="E1403" s="124" t="s">
        <v>149</v>
      </c>
      <c r="F1403" s="122">
        <v>21</v>
      </c>
      <c r="G1403" s="125">
        <v>8212.6999999999898</v>
      </c>
      <c r="H1403" s="126">
        <v>1704</v>
      </c>
      <c r="I1403" s="127">
        <v>126</v>
      </c>
      <c r="J1403" s="125">
        <v>125753.079999999</v>
      </c>
      <c r="K1403" s="128">
        <v>25890</v>
      </c>
      <c r="L1403" s="122">
        <v>28</v>
      </c>
    </row>
    <row r="1404" spans="1:12">
      <c r="A1404" s="146"/>
      <c r="B1404" s="143"/>
      <c r="C1404" s="227"/>
      <c r="D1404" s="227"/>
      <c r="E1404" s="227"/>
      <c r="F1404" s="146"/>
      <c r="G1404" s="145"/>
      <c r="H1404" s="29"/>
      <c r="I1404" s="146"/>
      <c r="J1404" s="145"/>
      <c r="K1404" s="144"/>
      <c r="L1404" s="50"/>
    </row>
    <row r="1405" spans="1:12">
      <c r="A1405" s="29" t="s">
        <v>7</v>
      </c>
      <c r="B1405" s="31"/>
      <c r="C1405" s="227"/>
      <c r="D1405" s="227"/>
      <c r="E1405" s="31"/>
      <c r="F1405" s="32"/>
      <c r="G1405" s="33"/>
      <c r="H1405" s="34"/>
      <c r="I1405" s="32"/>
      <c r="J1405" s="33"/>
      <c r="K1405" s="34"/>
      <c r="L1405" s="20"/>
    </row>
  </sheetData>
  <mergeCells count="364">
    <mergeCell ref="A1380:L1380"/>
    <mergeCell ref="A1382:B1383"/>
    <mergeCell ref="C1382:C1383"/>
    <mergeCell ref="D1382:D1383"/>
    <mergeCell ref="E1382:E1383"/>
    <mergeCell ref="F1382:H1382"/>
    <mergeCell ref="I1382:L1382"/>
    <mergeCell ref="A1326:L1326"/>
    <mergeCell ref="A1328:B1329"/>
    <mergeCell ref="C1328:C1329"/>
    <mergeCell ref="D1328:D1329"/>
    <mergeCell ref="E1328:E1329"/>
    <mergeCell ref="F1328:H1328"/>
    <mergeCell ref="I1328:L1328"/>
    <mergeCell ref="A1353:L1353"/>
    <mergeCell ref="A1355:B1356"/>
    <mergeCell ref="C1355:C1356"/>
    <mergeCell ref="D1355:D1356"/>
    <mergeCell ref="E1355:E1356"/>
    <mergeCell ref="F1355:H1355"/>
    <mergeCell ref="I1355:L1355"/>
    <mergeCell ref="A1299:L1299"/>
    <mergeCell ref="A1301:B1302"/>
    <mergeCell ref="C1301:C1302"/>
    <mergeCell ref="D1301:D1302"/>
    <mergeCell ref="E1301:E1302"/>
    <mergeCell ref="F1301:H1301"/>
    <mergeCell ref="I1301:L1301"/>
    <mergeCell ref="A1272:L1272"/>
    <mergeCell ref="A1274:B1275"/>
    <mergeCell ref="C1274:C1275"/>
    <mergeCell ref="D1274:D1275"/>
    <mergeCell ref="E1274:E1275"/>
    <mergeCell ref="F1274:H1274"/>
    <mergeCell ref="I1274:L1274"/>
    <mergeCell ref="A1245:L1245"/>
    <mergeCell ref="A1247:B1248"/>
    <mergeCell ref="C1247:C1248"/>
    <mergeCell ref="D1247:D1248"/>
    <mergeCell ref="E1247:E1248"/>
    <mergeCell ref="F1247:H1247"/>
    <mergeCell ref="I1247:L1247"/>
    <mergeCell ref="A1218:L1218"/>
    <mergeCell ref="A1220:B1221"/>
    <mergeCell ref="C1220:C1221"/>
    <mergeCell ref="D1220:D1221"/>
    <mergeCell ref="E1220:E1221"/>
    <mergeCell ref="F1220:H1220"/>
    <mergeCell ref="I1220:L1220"/>
    <mergeCell ref="A1191:L1191"/>
    <mergeCell ref="A1193:B1194"/>
    <mergeCell ref="C1193:C1194"/>
    <mergeCell ref="D1193:D1194"/>
    <mergeCell ref="E1193:E1194"/>
    <mergeCell ref="F1193:H1193"/>
    <mergeCell ref="I1193:L1193"/>
    <mergeCell ref="A1164:L1164"/>
    <mergeCell ref="A1166:B1167"/>
    <mergeCell ref="C1166:C1167"/>
    <mergeCell ref="D1166:D1167"/>
    <mergeCell ref="E1166:E1167"/>
    <mergeCell ref="F1166:H1166"/>
    <mergeCell ref="I1166:L1166"/>
    <mergeCell ref="A1137:L1137"/>
    <mergeCell ref="A1139:B1140"/>
    <mergeCell ref="C1139:C1140"/>
    <mergeCell ref="D1139:D1140"/>
    <mergeCell ref="E1139:E1140"/>
    <mergeCell ref="F1139:H1139"/>
    <mergeCell ref="I1139:L1139"/>
    <mergeCell ref="A1110:L1110"/>
    <mergeCell ref="A1112:B1113"/>
    <mergeCell ref="C1112:C1113"/>
    <mergeCell ref="D1112:D1113"/>
    <mergeCell ref="E1112:E1113"/>
    <mergeCell ref="F1112:H1112"/>
    <mergeCell ref="I1112:L1112"/>
    <mergeCell ref="A1083:L1083"/>
    <mergeCell ref="A1085:B1086"/>
    <mergeCell ref="C1085:C1086"/>
    <mergeCell ref="D1085:D1086"/>
    <mergeCell ref="E1085:E1086"/>
    <mergeCell ref="F1085:H1085"/>
    <mergeCell ref="I1085:L1085"/>
    <mergeCell ref="A1056:L1056"/>
    <mergeCell ref="A1058:B1059"/>
    <mergeCell ref="C1058:C1059"/>
    <mergeCell ref="D1058:D1059"/>
    <mergeCell ref="E1058:E1059"/>
    <mergeCell ref="F1058:H1058"/>
    <mergeCell ref="I1058:L1058"/>
    <mergeCell ref="A1029:L1029"/>
    <mergeCell ref="A1031:B1032"/>
    <mergeCell ref="C1031:C1032"/>
    <mergeCell ref="D1031:D1032"/>
    <mergeCell ref="E1031:E1032"/>
    <mergeCell ref="F1031:H1031"/>
    <mergeCell ref="I1031:L1031"/>
    <mergeCell ref="D923:D924"/>
    <mergeCell ref="E923:E924"/>
    <mergeCell ref="F923:H923"/>
    <mergeCell ref="I923:L923"/>
    <mergeCell ref="A1002:L1002"/>
    <mergeCell ref="A1004:B1005"/>
    <mergeCell ref="C1004:C1005"/>
    <mergeCell ref="D1004:D1005"/>
    <mergeCell ref="E1004:E1005"/>
    <mergeCell ref="F1004:H1004"/>
    <mergeCell ref="I1004:L1004"/>
    <mergeCell ref="A975:L975"/>
    <mergeCell ref="A977:B978"/>
    <mergeCell ref="C977:C978"/>
    <mergeCell ref="D977:D978"/>
    <mergeCell ref="E977:E978"/>
    <mergeCell ref="F977:H977"/>
    <mergeCell ref="I977:L977"/>
    <mergeCell ref="A462:L462"/>
    <mergeCell ref="A464:B465"/>
    <mergeCell ref="C464:C465"/>
    <mergeCell ref="D464:D465"/>
    <mergeCell ref="E464:E465"/>
    <mergeCell ref="F464:H464"/>
    <mergeCell ref="I464:L464"/>
    <mergeCell ref="A516:L516"/>
    <mergeCell ref="A518:B519"/>
    <mergeCell ref="C518:C519"/>
    <mergeCell ref="D518:D519"/>
    <mergeCell ref="E518:E519"/>
    <mergeCell ref="F518:H518"/>
    <mergeCell ref="I518:L518"/>
    <mergeCell ref="A489:L489"/>
    <mergeCell ref="A491:B492"/>
    <mergeCell ref="C491:C492"/>
    <mergeCell ref="I545:L545"/>
    <mergeCell ref="A597:L597"/>
    <mergeCell ref="A599:B600"/>
    <mergeCell ref="C599:C600"/>
    <mergeCell ref="D599:D600"/>
    <mergeCell ref="E599:E600"/>
    <mergeCell ref="A435:L435"/>
    <mergeCell ref="A437:B438"/>
    <mergeCell ref="C437:C438"/>
    <mergeCell ref="D437:D438"/>
    <mergeCell ref="E437:E438"/>
    <mergeCell ref="F437:H437"/>
    <mergeCell ref="I437:L437"/>
    <mergeCell ref="A408:L408"/>
    <mergeCell ref="A410:B411"/>
    <mergeCell ref="C410:C411"/>
    <mergeCell ref="D410:D411"/>
    <mergeCell ref="E410:E411"/>
    <mergeCell ref="F410:H410"/>
    <mergeCell ref="I410:L410"/>
    <mergeCell ref="F248:H248"/>
    <mergeCell ref="I248:L248"/>
    <mergeCell ref="D302:D303"/>
    <mergeCell ref="E302:E303"/>
    <mergeCell ref="F302:H302"/>
    <mergeCell ref="I302:L302"/>
    <mergeCell ref="A300:L300"/>
    <mergeCell ref="A381:L381"/>
    <mergeCell ref="A383:B384"/>
    <mergeCell ref="C383:C384"/>
    <mergeCell ref="D383:D384"/>
    <mergeCell ref="E383:E384"/>
    <mergeCell ref="F383:H383"/>
    <mergeCell ref="I383:L383"/>
    <mergeCell ref="A354:L354"/>
    <mergeCell ref="A356:B357"/>
    <mergeCell ref="C356:C357"/>
    <mergeCell ref="D356:D357"/>
    <mergeCell ref="E356:E357"/>
    <mergeCell ref="F356:H356"/>
    <mergeCell ref="I356:L356"/>
    <mergeCell ref="A111:L111"/>
    <mergeCell ref="A113:B114"/>
    <mergeCell ref="C113:C114"/>
    <mergeCell ref="D113:D114"/>
    <mergeCell ref="E113:E114"/>
    <mergeCell ref="F113:H113"/>
    <mergeCell ref="I113:L113"/>
    <mergeCell ref="A327:L327"/>
    <mergeCell ref="A329:B330"/>
    <mergeCell ref="C329:C330"/>
    <mergeCell ref="D329:D330"/>
    <mergeCell ref="E329:E330"/>
    <mergeCell ref="F329:H329"/>
    <mergeCell ref="I329:L329"/>
    <mergeCell ref="E221:E222"/>
    <mergeCell ref="F221:H221"/>
    <mergeCell ref="I221:L221"/>
    <mergeCell ref="A273:L273"/>
    <mergeCell ref="A275:B276"/>
    <mergeCell ref="C275:C276"/>
    <mergeCell ref="D275:D276"/>
    <mergeCell ref="E275:E276"/>
    <mergeCell ref="F275:H275"/>
    <mergeCell ref="I275:L275"/>
    <mergeCell ref="C32:C33"/>
    <mergeCell ref="D32:D33"/>
    <mergeCell ref="E32:E33"/>
    <mergeCell ref="F32:H32"/>
    <mergeCell ref="I32:L32"/>
    <mergeCell ref="A84:L84"/>
    <mergeCell ref="A86:B87"/>
    <mergeCell ref="C86:C87"/>
    <mergeCell ref="D86:D87"/>
    <mergeCell ref="E86:E87"/>
    <mergeCell ref="F86:H86"/>
    <mergeCell ref="I86:L86"/>
    <mergeCell ref="E167:E168"/>
    <mergeCell ref="F167:H167"/>
    <mergeCell ref="I167:L167"/>
    <mergeCell ref="A246:L246"/>
    <mergeCell ref="A248:B249"/>
    <mergeCell ref="C248:C249"/>
    <mergeCell ref="D248:D249"/>
    <mergeCell ref="E248:E249"/>
    <mergeCell ref="A3:L3"/>
    <mergeCell ref="A5:B6"/>
    <mergeCell ref="C5:C6"/>
    <mergeCell ref="D5:D6"/>
    <mergeCell ref="E5:E6"/>
    <mergeCell ref="F5:H5"/>
    <mergeCell ref="I5:L5"/>
    <mergeCell ref="A57:L57"/>
    <mergeCell ref="A59:B60"/>
    <mergeCell ref="C59:C60"/>
    <mergeCell ref="D59:D60"/>
    <mergeCell ref="E59:E60"/>
    <mergeCell ref="F59:H59"/>
    <mergeCell ref="I59:L59"/>
    <mergeCell ref="A30:L30"/>
    <mergeCell ref="A32:B33"/>
    <mergeCell ref="A138:L138"/>
    <mergeCell ref="A140:B141"/>
    <mergeCell ref="C140:C141"/>
    <mergeCell ref="D140:D141"/>
    <mergeCell ref="E140:E141"/>
    <mergeCell ref="F140:H140"/>
    <mergeCell ref="I140:L140"/>
    <mergeCell ref="A302:B303"/>
    <mergeCell ref="C302:C303"/>
    <mergeCell ref="I194:L194"/>
    <mergeCell ref="A219:L219"/>
    <mergeCell ref="A221:B222"/>
    <mergeCell ref="C221:C222"/>
    <mergeCell ref="D221:D222"/>
    <mergeCell ref="A192:L192"/>
    <mergeCell ref="A194:B195"/>
    <mergeCell ref="C194:C195"/>
    <mergeCell ref="D194:D195"/>
    <mergeCell ref="E194:E195"/>
    <mergeCell ref="F194:H194"/>
    <mergeCell ref="A165:L165"/>
    <mergeCell ref="A167:B168"/>
    <mergeCell ref="C167:C168"/>
    <mergeCell ref="D167:D168"/>
    <mergeCell ref="F599:H599"/>
    <mergeCell ref="I599:L599"/>
    <mergeCell ref="D491:D492"/>
    <mergeCell ref="E491:E492"/>
    <mergeCell ref="F491:H491"/>
    <mergeCell ref="I491:L491"/>
    <mergeCell ref="A570:L570"/>
    <mergeCell ref="A572:B573"/>
    <mergeCell ref="C572:C573"/>
    <mergeCell ref="D572:D573"/>
    <mergeCell ref="E572:E573"/>
    <mergeCell ref="F572:H572"/>
    <mergeCell ref="I572:L572"/>
    <mergeCell ref="A543:L543"/>
    <mergeCell ref="A545:B546"/>
    <mergeCell ref="C545:C546"/>
    <mergeCell ref="D545:D546"/>
    <mergeCell ref="E545:E546"/>
    <mergeCell ref="F545:H545"/>
    <mergeCell ref="A651:L651"/>
    <mergeCell ref="A653:B654"/>
    <mergeCell ref="C653:C654"/>
    <mergeCell ref="D653:D654"/>
    <mergeCell ref="E653:E654"/>
    <mergeCell ref="F653:H653"/>
    <mergeCell ref="I653:L653"/>
    <mergeCell ref="A624:L624"/>
    <mergeCell ref="A626:B627"/>
    <mergeCell ref="C626:C627"/>
    <mergeCell ref="D626:D627"/>
    <mergeCell ref="E626:E627"/>
    <mergeCell ref="F626:H626"/>
    <mergeCell ref="I626:L626"/>
    <mergeCell ref="A705:L705"/>
    <mergeCell ref="A707:B708"/>
    <mergeCell ref="C707:C708"/>
    <mergeCell ref="D707:D708"/>
    <mergeCell ref="E707:E708"/>
    <mergeCell ref="F707:H707"/>
    <mergeCell ref="I707:L707"/>
    <mergeCell ref="A678:L678"/>
    <mergeCell ref="A680:B681"/>
    <mergeCell ref="C680:C681"/>
    <mergeCell ref="D680:D681"/>
    <mergeCell ref="E680:E681"/>
    <mergeCell ref="F680:H680"/>
    <mergeCell ref="I680:L680"/>
    <mergeCell ref="A732:L732"/>
    <mergeCell ref="A734:B735"/>
    <mergeCell ref="C734:C735"/>
    <mergeCell ref="D734:D735"/>
    <mergeCell ref="E734:E735"/>
    <mergeCell ref="F734:H734"/>
    <mergeCell ref="I734:L734"/>
    <mergeCell ref="A759:L759"/>
    <mergeCell ref="A761:B762"/>
    <mergeCell ref="C761:C762"/>
    <mergeCell ref="D761:D762"/>
    <mergeCell ref="E761:E762"/>
    <mergeCell ref="F761:H761"/>
    <mergeCell ref="I761:L761"/>
    <mergeCell ref="A813:L813"/>
    <mergeCell ref="A815:B816"/>
    <mergeCell ref="C815:C816"/>
    <mergeCell ref="D815:D816"/>
    <mergeCell ref="E815:E816"/>
    <mergeCell ref="F815:H815"/>
    <mergeCell ref="I815:L815"/>
    <mergeCell ref="A786:L786"/>
    <mergeCell ref="A788:B789"/>
    <mergeCell ref="C788:C789"/>
    <mergeCell ref="D788:D789"/>
    <mergeCell ref="E788:E789"/>
    <mergeCell ref="F788:H788"/>
    <mergeCell ref="I788:L788"/>
    <mergeCell ref="A867:L867"/>
    <mergeCell ref="A869:B870"/>
    <mergeCell ref="C869:C870"/>
    <mergeCell ref="D869:D870"/>
    <mergeCell ref="E869:E870"/>
    <mergeCell ref="F869:H869"/>
    <mergeCell ref="I869:L869"/>
    <mergeCell ref="A840:L840"/>
    <mergeCell ref="A842:B843"/>
    <mergeCell ref="C842:C843"/>
    <mergeCell ref="D842:D843"/>
    <mergeCell ref="E842:E843"/>
    <mergeCell ref="F842:H842"/>
    <mergeCell ref="I842:L842"/>
    <mergeCell ref="A894:L894"/>
    <mergeCell ref="A896:B897"/>
    <mergeCell ref="C896:C897"/>
    <mergeCell ref="D896:D897"/>
    <mergeCell ref="E896:E897"/>
    <mergeCell ref="F896:H896"/>
    <mergeCell ref="I896:L896"/>
    <mergeCell ref="A948:L948"/>
    <mergeCell ref="A950:B951"/>
    <mergeCell ref="C950:C951"/>
    <mergeCell ref="D950:D951"/>
    <mergeCell ref="E950:E951"/>
    <mergeCell ref="F950:H950"/>
    <mergeCell ref="I950:L950"/>
    <mergeCell ref="A921:L921"/>
    <mergeCell ref="A923:B924"/>
    <mergeCell ref="C923:C924"/>
  </mergeCells>
  <printOptions horizontalCentered="1" verticalCentered="1"/>
  <pageMargins left="0.25" right="0.25" top="0.75" bottom="0.75" header="0.3" footer="0.3"/>
  <pageSetup paperSize="9" scale="57" fitToWidth="0" fitToHeight="0" orientation="landscape" horizontalDpi="300" verticalDpi="300" r:id="rId1"/>
  <headerFooter>
    <oddHeader>&amp;L&amp;G</oddHeader>
    <oddFooter>&amp;R&amp;P/&amp;N</oddFooter>
  </headerFooter>
  <rowBreaks count="25" manualBreakCount="25">
    <brk id="55" max="11" man="1"/>
    <brk id="109" max="11" man="1"/>
    <brk id="163" max="11" man="1"/>
    <brk id="217" max="11" man="1"/>
    <brk id="271" max="11" man="1"/>
    <brk id="325" max="11" man="1"/>
    <brk id="379" max="11" man="1"/>
    <brk id="433" max="11" man="1"/>
    <brk id="487" max="11" man="1"/>
    <brk id="541" max="11" man="1"/>
    <brk id="596" max="11" man="1"/>
    <brk id="649" max="11" man="1"/>
    <brk id="703" max="11" man="1"/>
    <brk id="757" max="11" man="1"/>
    <brk id="812" max="11" man="1"/>
    <brk id="865" max="11" man="1"/>
    <brk id="919" max="11" man="1"/>
    <brk id="973" max="11" man="1"/>
    <brk id="1027" max="11" man="1"/>
    <brk id="1081" max="11" man="1"/>
    <brk id="1135" max="11" man="1"/>
    <brk id="1189" max="11" man="1"/>
    <brk id="1243" max="11" man="1"/>
    <brk id="1297" max="11" man="1"/>
    <brk id="1351" max="11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Below="0"/>
    <pageSetUpPr fitToPage="1"/>
  </sheetPr>
  <dimension ref="A1:P85"/>
  <sheetViews>
    <sheetView showGridLines="0" view="pageBreakPreview" zoomScale="85" zoomScaleNormal="145" zoomScaleSheetLayoutView="85" workbookViewId="0">
      <selection activeCell="A2" sqref="A2:J2"/>
    </sheetView>
  </sheetViews>
  <sheetFormatPr defaultColWidth="27.85546875" defaultRowHeight="23.25"/>
  <cols>
    <col min="1" max="1" width="3.5703125" style="113" customWidth="1"/>
    <col min="2" max="2" width="30.28515625" style="17" customWidth="1"/>
    <col min="3" max="3" width="12.85546875" style="17" customWidth="1"/>
    <col min="4" max="4" width="21.140625" style="17" customWidth="1"/>
    <col min="5" max="5" width="23" style="17" customWidth="1"/>
    <col min="6" max="6" width="19.7109375" style="17" customWidth="1"/>
    <col min="7" max="7" width="15.42578125" style="114" bestFit="1" customWidth="1"/>
    <col min="8" max="8" width="17.28515625" style="115" bestFit="1" customWidth="1"/>
    <col min="9" max="9" width="16.7109375" style="116" bestFit="1" customWidth="1"/>
    <col min="10" max="10" width="12.5703125" style="17" bestFit="1" customWidth="1"/>
    <col min="11" max="11" width="9.140625" style="117" customWidth="1"/>
    <col min="12" max="248" width="9.140625" style="26" customWidth="1"/>
    <col min="249" max="249" width="3.5703125" style="26" customWidth="1"/>
    <col min="250" max="250" width="41.7109375" style="26" bestFit="1" customWidth="1"/>
    <col min="251" max="251" width="11.7109375" style="26" bestFit="1" customWidth="1"/>
    <col min="252" max="252" width="23.42578125" style="26" bestFit="1" customWidth="1"/>
    <col min="253" max="253" width="39.28515625" style="26" customWidth="1"/>
    <col min="254" max="254" width="27.85546875" style="26" bestFit="1"/>
    <col min="255" max="16384" width="27.85546875" style="26"/>
  </cols>
  <sheetData>
    <row r="1" spans="1:11" s="157" customFormat="1" ht="46.5">
      <c r="A1" s="219"/>
      <c r="B1" s="220"/>
      <c r="C1" s="220"/>
      <c r="D1" s="220"/>
      <c r="E1" s="220"/>
      <c r="F1" s="220"/>
      <c r="G1" s="221"/>
      <c r="H1" s="222"/>
      <c r="I1" s="223"/>
      <c r="J1" s="220"/>
    </row>
    <row r="2" spans="1:11">
      <c r="A2" s="576" t="s">
        <v>225</v>
      </c>
      <c r="B2" s="576"/>
      <c r="C2" s="576"/>
      <c r="D2" s="576"/>
      <c r="E2" s="576"/>
      <c r="F2" s="576"/>
      <c r="G2" s="576"/>
      <c r="H2" s="576"/>
      <c r="I2" s="576"/>
      <c r="J2" s="576"/>
    </row>
    <row r="3" spans="1:11">
      <c r="A3" s="112" t="s">
        <v>26</v>
      </c>
    </row>
    <row r="4" spans="1:11" s="119" customFormat="1" ht="24">
      <c r="A4" s="51" t="s">
        <v>9</v>
      </c>
      <c r="B4" s="266" t="s">
        <v>262</v>
      </c>
      <c r="C4" s="266" t="s">
        <v>261</v>
      </c>
      <c r="D4" s="266" t="s">
        <v>259</v>
      </c>
      <c r="E4" s="266" t="s">
        <v>260</v>
      </c>
      <c r="F4" s="266" t="s">
        <v>258</v>
      </c>
      <c r="G4" s="265" t="s">
        <v>257</v>
      </c>
      <c r="H4" s="263" t="s">
        <v>254</v>
      </c>
      <c r="I4" s="264" t="s">
        <v>255</v>
      </c>
      <c r="J4" s="264" t="s">
        <v>256</v>
      </c>
      <c r="K4" s="118"/>
    </row>
    <row r="5" spans="1:11" ht="36">
      <c r="A5" s="90">
        <v>1</v>
      </c>
      <c r="B5" s="91" t="s">
        <v>1316</v>
      </c>
      <c r="C5" s="107" t="s">
        <v>71</v>
      </c>
      <c r="D5" s="91" t="s">
        <v>1317</v>
      </c>
      <c r="E5" s="91" t="s">
        <v>1377</v>
      </c>
      <c r="F5" s="91" t="s">
        <v>37</v>
      </c>
      <c r="G5" s="108">
        <v>43391</v>
      </c>
      <c r="H5" s="109">
        <v>46717</v>
      </c>
      <c r="I5" s="110">
        <v>184984.38</v>
      </c>
      <c r="J5" s="111">
        <v>1882</v>
      </c>
    </row>
    <row r="6" spans="1:11" ht="24">
      <c r="A6" s="90">
        <v>2</v>
      </c>
      <c r="B6" s="91" t="s">
        <v>237</v>
      </c>
      <c r="C6" s="107" t="s">
        <v>71</v>
      </c>
      <c r="D6" s="91" t="s">
        <v>78</v>
      </c>
      <c r="E6" s="91" t="s">
        <v>304</v>
      </c>
      <c r="F6" s="91" t="s">
        <v>37</v>
      </c>
      <c r="G6" s="108">
        <v>43118</v>
      </c>
      <c r="H6" s="109">
        <v>45823</v>
      </c>
      <c r="I6" s="110">
        <v>241813.86</v>
      </c>
      <c r="J6" s="111">
        <v>2356</v>
      </c>
    </row>
    <row r="7" spans="1:11" ht="24">
      <c r="A7" s="90">
        <v>3</v>
      </c>
      <c r="B7" s="91" t="s">
        <v>1496</v>
      </c>
      <c r="C7" s="107" t="s">
        <v>71</v>
      </c>
      <c r="D7" s="91" t="s">
        <v>82</v>
      </c>
      <c r="E7" s="91" t="s">
        <v>1522</v>
      </c>
      <c r="F7" s="91" t="s">
        <v>33</v>
      </c>
      <c r="G7" s="108">
        <v>43440</v>
      </c>
      <c r="H7" s="109">
        <v>36403</v>
      </c>
      <c r="I7" s="110">
        <v>194679.30000000101</v>
      </c>
      <c r="J7" s="111">
        <v>2537</v>
      </c>
    </row>
    <row r="8" spans="1:11" ht="24">
      <c r="A8" s="90">
        <v>4</v>
      </c>
      <c r="B8" s="91" t="s">
        <v>569</v>
      </c>
      <c r="C8" s="107" t="s">
        <v>71</v>
      </c>
      <c r="D8" s="91" t="s">
        <v>580</v>
      </c>
      <c r="E8" s="91" t="s">
        <v>579</v>
      </c>
      <c r="F8" s="91" t="s">
        <v>579</v>
      </c>
      <c r="G8" s="108">
        <v>43202</v>
      </c>
      <c r="H8" s="109">
        <v>28853</v>
      </c>
      <c r="I8" s="110">
        <v>121732.18</v>
      </c>
      <c r="J8" s="111">
        <v>1781</v>
      </c>
    </row>
    <row r="9" spans="1:11" ht="24">
      <c r="A9" s="90">
        <v>5</v>
      </c>
      <c r="B9" s="91" t="s">
        <v>1396</v>
      </c>
      <c r="C9" s="107" t="s">
        <v>71</v>
      </c>
      <c r="D9" s="91" t="s">
        <v>1397</v>
      </c>
      <c r="E9" s="91" t="s">
        <v>1398</v>
      </c>
      <c r="F9" s="91" t="s">
        <v>1398</v>
      </c>
      <c r="G9" s="108">
        <v>43412</v>
      </c>
      <c r="H9" s="109">
        <v>25819</v>
      </c>
      <c r="I9" s="110">
        <v>55181.4399999999</v>
      </c>
      <c r="J9" s="111">
        <v>944</v>
      </c>
    </row>
    <row r="10" spans="1:11" ht="24">
      <c r="A10" s="90">
        <v>6</v>
      </c>
      <c r="B10" s="91" t="s">
        <v>984</v>
      </c>
      <c r="C10" s="107" t="s">
        <v>71</v>
      </c>
      <c r="D10" s="91" t="s">
        <v>998</v>
      </c>
      <c r="E10" s="91" t="s">
        <v>1409</v>
      </c>
      <c r="F10" s="91" t="s">
        <v>37</v>
      </c>
      <c r="G10" s="108">
        <v>43307</v>
      </c>
      <c r="H10" s="109">
        <v>13627</v>
      </c>
      <c r="I10" s="110">
        <v>69909.289999999906</v>
      </c>
      <c r="J10" s="111">
        <v>1415</v>
      </c>
    </row>
    <row r="11" spans="1:11" ht="24">
      <c r="A11" s="90">
        <v>7</v>
      </c>
      <c r="B11" s="91" t="s">
        <v>1356</v>
      </c>
      <c r="C11" s="107" t="s">
        <v>71</v>
      </c>
      <c r="D11" s="91" t="s">
        <v>1357</v>
      </c>
      <c r="E11" s="91" t="s">
        <v>1358</v>
      </c>
      <c r="F11" s="91" t="s">
        <v>37</v>
      </c>
      <c r="G11" s="108">
        <v>43404</v>
      </c>
      <c r="H11" s="109">
        <v>7344</v>
      </c>
      <c r="I11" s="110">
        <v>34648.74</v>
      </c>
      <c r="J11" s="111">
        <v>505</v>
      </c>
    </row>
    <row r="12" spans="1:11" ht="24">
      <c r="A12" s="90">
        <v>8</v>
      </c>
      <c r="B12" s="91" t="s">
        <v>636</v>
      </c>
      <c r="C12" s="107" t="s">
        <v>71</v>
      </c>
      <c r="D12" s="91" t="s">
        <v>649</v>
      </c>
      <c r="E12" s="91" t="s">
        <v>511</v>
      </c>
      <c r="F12" s="91" t="s">
        <v>37</v>
      </c>
      <c r="G12" s="108">
        <v>43223</v>
      </c>
      <c r="H12" s="109">
        <v>7019</v>
      </c>
      <c r="I12" s="110">
        <v>34429.699999999997</v>
      </c>
      <c r="J12" s="111">
        <v>1173</v>
      </c>
    </row>
    <row r="13" spans="1:11" ht="36">
      <c r="A13" s="90">
        <v>9</v>
      </c>
      <c r="B13" s="91" t="s">
        <v>733</v>
      </c>
      <c r="C13" s="107" t="s">
        <v>71</v>
      </c>
      <c r="D13" s="91" t="s">
        <v>747</v>
      </c>
      <c r="E13" s="91" t="s">
        <v>1378</v>
      </c>
      <c r="F13" s="91" t="s">
        <v>37</v>
      </c>
      <c r="G13" s="108">
        <v>43251</v>
      </c>
      <c r="H13" s="109">
        <v>5363</v>
      </c>
      <c r="I13" s="110">
        <v>27157.63</v>
      </c>
      <c r="J13" s="111">
        <v>706</v>
      </c>
    </row>
    <row r="14" spans="1:11" ht="24">
      <c r="A14" s="90">
        <v>10</v>
      </c>
      <c r="B14" s="91" t="s">
        <v>495</v>
      </c>
      <c r="C14" s="107" t="s">
        <v>71</v>
      </c>
      <c r="D14" s="91" t="s">
        <v>512</v>
      </c>
      <c r="E14" s="91" t="s">
        <v>1410</v>
      </c>
      <c r="F14" s="91" t="s">
        <v>511</v>
      </c>
      <c r="G14" s="108">
        <v>43181</v>
      </c>
      <c r="H14" s="109">
        <v>5297</v>
      </c>
      <c r="I14" s="110">
        <v>24568.79</v>
      </c>
      <c r="J14" s="111">
        <v>418</v>
      </c>
    </row>
    <row r="15" spans="1:11" ht="24">
      <c r="A15" s="90">
        <v>11</v>
      </c>
      <c r="B15" s="91" t="s">
        <v>859</v>
      </c>
      <c r="C15" s="107" t="s">
        <v>71</v>
      </c>
      <c r="D15" s="91" t="s">
        <v>879</v>
      </c>
      <c r="E15" s="91" t="s">
        <v>948</v>
      </c>
      <c r="F15" s="91" t="s">
        <v>37</v>
      </c>
      <c r="G15" s="108">
        <v>43286</v>
      </c>
      <c r="H15" s="109">
        <v>4919</v>
      </c>
      <c r="I15" s="110">
        <v>26443.08</v>
      </c>
      <c r="J15" s="111">
        <v>862</v>
      </c>
    </row>
    <row r="16" spans="1:11">
      <c r="A16" s="90">
        <v>12</v>
      </c>
      <c r="B16" s="91" t="s">
        <v>494</v>
      </c>
      <c r="C16" s="107" t="s">
        <v>71</v>
      </c>
      <c r="D16" s="91" t="s">
        <v>510</v>
      </c>
      <c r="E16" s="91" t="s">
        <v>509</v>
      </c>
      <c r="F16" s="91" t="s">
        <v>509</v>
      </c>
      <c r="G16" s="108">
        <v>43181</v>
      </c>
      <c r="H16" s="109">
        <v>3813</v>
      </c>
      <c r="I16" s="110">
        <v>20447.400000000001</v>
      </c>
      <c r="J16" s="111">
        <v>328</v>
      </c>
    </row>
    <row r="17" spans="1:10">
      <c r="A17" s="90">
        <v>13</v>
      </c>
      <c r="B17" s="91" t="s">
        <v>470</v>
      </c>
      <c r="C17" s="107" t="s">
        <v>71</v>
      </c>
      <c r="D17" s="91" t="s">
        <v>481</v>
      </c>
      <c r="E17" s="91" t="s">
        <v>482</v>
      </c>
      <c r="F17" s="91" t="s">
        <v>483</v>
      </c>
      <c r="G17" s="108">
        <v>43174</v>
      </c>
      <c r="H17" s="109">
        <v>3416</v>
      </c>
      <c r="I17" s="110">
        <v>13931.06</v>
      </c>
      <c r="J17" s="111">
        <v>174</v>
      </c>
    </row>
    <row r="18" spans="1:10">
      <c r="A18" s="90">
        <v>14</v>
      </c>
      <c r="B18" s="91" t="s">
        <v>422</v>
      </c>
      <c r="C18" s="107" t="s">
        <v>71</v>
      </c>
      <c r="D18" s="91" t="s">
        <v>438</v>
      </c>
      <c r="E18" s="91" t="s">
        <v>442</v>
      </c>
      <c r="F18" s="91" t="s">
        <v>32</v>
      </c>
      <c r="G18" s="108">
        <v>43160</v>
      </c>
      <c r="H18" s="109">
        <v>2453</v>
      </c>
      <c r="I18" s="110">
        <v>10914.64</v>
      </c>
      <c r="J18" s="111">
        <v>204</v>
      </c>
    </row>
    <row r="19" spans="1:10" ht="24">
      <c r="A19" s="90">
        <v>15</v>
      </c>
      <c r="B19" s="91" t="s">
        <v>1298</v>
      </c>
      <c r="C19" s="107" t="s">
        <v>71</v>
      </c>
      <c r="D19" s="91" t="s">
        <v>104</v>
      </c>
      <c r="E19" s="91" t="s">
        <v>1309</v>
      </c>
      <c r="F19" s="91" t="s">
        <v>511</v>
      </c>
      <c r="G19" s="108">
        <v>43384</v>
      </c>
      <c r="H19" s="109">
        <v>2331</v>
      </c>
      <c r="I19" s="110">
        <v>9310.74</v>
      </c>
      <c r="J19" s="111">
        <v>304</v>
      </c>
    </row>
    <row r="20" spans="1:10" ht="24">
      <c r="A20" s="90">
        <v>16</v>
      </c>
      <c r="B20" s="91" t="s">
        <v>642</v>
      </c>
      <c r="C20" s="107" t="s">
        <v>71</v>
      </c>
      <c r="D20" s="91" t="s">
        <v>656</v>
      </c>
      <c r="E20" s="91" t="s">
        <v>1379</v>
      </c>
      <c r="F20" s="91" t="s">
        <v>655</v>
      </c>
      <c r="G20" s="108">
        <v>43223</v>
      </c>
      <c r="H20" s="109">
        <v>1960</v>
      </c>
      <c r="I20" s="110">
        <v>7778.48</v>
      </c>
      <c r="J20" s="111">
        <v>215</v>
      </c>
    </row>
    <row r="21" spans="1:10" ht="24">
      <c r="A21" s="90">
        <v>17</v>
      </c>
      <c r="B21" s="91" t="s">
        <v>714</v>
      </c>
      <c r="C21" s="107" t="s">
        <v>112</v>
      </c>
      <c r="D21" s="91" t="s">
        <v>725</v>
      </c>
      <c r="E21" s="91" t="s">
        <v>1411</v>
      </c>
      <c r="F21" s="91" t="s">
        <v>37</v>
      </c>
      <c r="G21" s="108">
        <v>43244</v>
      </c>
      <c r="H21" s="109">
        <v>1759</v>
      </c>
      <c r="I21" s="110">
        <v>9301.16</v>
      </c>
      <c r="J21" s="111">
        <v>171</v>
      </c>
    </row>
    <row r="22" spans="1:10" ht="24">
      <c r="A22" s="90">
        <v>18</v>
      </c>
      <c r="B22" s="91" t="s">
        <v>474</v>
      </c>
      <c r="C22" s="107" t="s">
        <v>112</v>
      </c>
      <c r="D22" s="91" t="s">
        <v>484</v>
      </c>
      <c r="E22" s="91" t="s">
        <v>515</v>
      </c>
      <c r="F22" s="91" t="s">
        <v>485</v>
      </c>
      <c r="G22" s="108">
        <v>43174</v>
      </c>
      <c r="H22" s="109">
        <v>1677</v>
      </c>
      <c r="I22" s="110">
        <v>6081.95</v>
      </c>
      <c r="J22" s="111">
        <v>78</v>
      </c>
    </row>
    <row r="23" spans="1:10" ht="24">
      <c r="A23" s="90">
        <v>19</v>
      </c>
      <c r="B23" s="91" t="s">
        <v>363</v>
      </c>
      <c r="C23" s="107" t="s">
        <v>71</v>
      </c>
      <c r="D23" s="91" t="s">
        <v>382</v>
      </c>
      <c r="E23" s="91" t="s">
        <v>383</v>
      </c>
      <c r="F23" s="91" t="s">
        <v>37</v>
      </c>
      <c r="G23" s="108">
        <v>43139</v>
      </c>
      <c r="H23" s="109">
        <v>1618</v>
      </c>
      <c r="I23" s="110">
        <v>8150.93</v>
      </c>
      <c r="J23" s="111">
        <v>282</v>
      </c>
    </row>
    <row r="24" spans="1:10" ht="24">
      <c r="A24" s="90">
        <v>20</v>
      </c>
      <c r="B24" s="91" t="s">
        <v>1430</v>
      </c>
      <c r="C24" s="107" t="s">
        <v>71</v>
      </c>
      <c r="D24" s="91" t="s">
        <v>1431</v>
      </c>
      <c r="E24" s="91" t="s">
        <v>1236</v>
      </c>
      <c r="F24" s="91" t="s">
        <v>1236</v>
      </c>
      <c r="G24" s="108">
        <v>43433</v>
      </c>
      <c r="H24" s="109">
        <v>1308</v>
      </c>
      <c r="I24" s="110">
        <v>6349.15</v>
      </c>
      <c r="J24" s="111">
        <v>171</v>
      </c>
    </row>
    <row r="25" spans="1:10" ht="48">
      <c r="A25" s="90">
        <v>21</v>
      </c>
      <c r="B25" s="91" t="s">
        <v>1080</v>
      </c>
      <c r="C25" s="107" t="s">
        <v>71</v>
      </c>
      <c r="D25" s="91" t="s">
        <v>1095</v>
      </c>
      <c r="E25" s="91" t="s">
        <v>1380</v>
      </c>
      <c r="F25" s="91" t="s">
        <v>1096</v>
      </c>
      <c r="G25" s="108">
        <v>43335</v>
      </c>
      <c r="H25" s="109">
        <v>1286</v>
      </c>
      <c r="I25" s="110">
        <v>6656.09</v>
      </c>
      <c r="J25" s="111">
        <v>258</v>
      </c>
    </row>
    <row r="26" spans="1:10">
      <c r="A26" s="90">
        <v>22</v>
      </c>
      <c r="B26" s="91" t="s">
        <v>667</v>
      </c>
      <c r="C26" s="107" t="s">
        <v>112</v>
      </c>
      <c r="D26" s="91" t="s">
        <v>684</v>
      </c>
      <c r="E26" s="91" t="s">
        <v>685</v>
      </c>
      <c r="F26" s="91" t="s">
        <v>32</v>
      </c>
      <c r="G26" s="108">
        <v>43230</v>
      </c>
      <c r="H26" s="109">
        <v>1153</v>
      </c>
      <c r="I26" s="110">
        <v>4490.5</v>
      </c>
      <c r="J26" s="111">
        <v>30</v>
      </c>
    </row>
    <row r="27" spans="1:10">
      <c r="A27" s="90">
        <v>23</v>
      </c>
      <c r="B27" s="91" t="s">
        <v>1106</v>
      </c>
      <c r="C27" s="107" t="s">
        <v>71</v>
      </c>
      <c r="D27" s="91" t="s">
        <v>1147</v>
      </c>
      <c r="E27" s="91" t="s">
        <v>1236</v>
      </c>
      <c r="F27" s="91" t="s">
        <v>126</v>
      </c>
      <c r="G27" s="108">
        <v>43342</v>
      </c>
      <c r="H27" s="109">
        <v>1089</v>
      </c>
      <c r="I27" s="110">
        <v>3181.19</v>
      </c>
      <c r="J27" s="111">
        <v>80</v>
      </c>
    </row>
    <row r="28" spans="1:10">
      <c r="A28" s="90">
        <v>24</v>
      </c>
      <c r="B28" s="91" t="s">
        <v>450</v>
      </c>
      <c r="C28" s="107" t="s">
        <v>112</v>
      </c>
      <c r="D28" s="91" t="s">
        <v>464</v>
      </c>
      <c r="E28" s="91" t="s">
        <v>383</v>
      </c>
      <c r="F28" s="91" t="s">
        <v>383</v>
      </c>
      <c r="G28" s="108">
        <v>43167</v>
      </c>
      <c r="H28" s="109">
        <v>834</v>
      </c>
      <c r="I28" s="110">
        <v>3602.99</v>
      </c>
      <c r="J28" s="111">
        <v>54</v>
      </c>
    </row>
    <row r="29" spans="1:10" ht="24">
      <c r="A29" s="90">
        <v>25</v>
      </c>
      <c r="B29" s="91" t="s">
        <v>547</v>
      </c>
      <c r="C29" s="107" t="s">
        <v>71</v>
      </c>
      <c r="D29" s="91" t="s">
        <v>565</v>
      </c>
      <c r="E29" s="91" t="s">
        <v>383</v>
      </c>
      <c r="F29" s="91" t="s">
        <v>37</v>
      </c>
      <c r="G29" s="108">
        <v>43195</v>
      </c>
      <c r="H29" s="109">
        <v>765</v>
      </c>
      <c r="I29" s="110">
        <v>4179.08</v>
      </c>
      <c r="J29" s="111">
        <v>192</v>
      </c>
    </row>
    <row r="30" spans="1:10" ht="24">
      <c r="A30" s="90">
        <v>26</v>
      </c>
      <c r="B30" s="91" t="s">
        <v>1082</v>
      </c>
      <c r="C30" s="107" t="s">
        <v>71</v>
      </c>
      <c r="D30" s="91" t="s">
        <v>1097</v>
      </c>
      <c r="E30" s="91" t="s">
        <v>1148</v>
      </c>
      <c r="F30" s="91" t="s">
        <v>511</v>
      </c>
      <c r="G30" s="108">
        <v>43335</v>
      </c>
      <c r="H30" s="109">
        <v>744</v>
      </c>
      <c r="I30" s="110">
        <v>2294</v>
      </c>
      <c r="J30" s="111">
        <v>66</v>
      </c>
    </row>
    <row r="31" spans="1:10">
      <c r="A31" s="90">
        <v>27</v>
      </c>
      <c r="B31" s="91" t="s">
        <v>1156</v>
      </c>
      <c r="C31" s="107" t="s">
        <v>71</v>
      </c>
      <c r="D31" s="91" t="s">
        <v>1170</v>
      </c>
      <c r="E31" s="91" t="s">
        <v>579</v>
      </c>
      <c r="F31" s="91" t="s">
        <v>579</v>
      </c>
      <c r="G31" s="108">
        <v>43349</v>
      </c>
      <c r="H31" s="109">
        <v>625</v>
      </c>
      <c r="I31" s="110">
        <v>3025.58</v>
      </c>
      <c r="J31" s="111">
        <v>57</v>
      </c>
    </row>
    <row r="32" spans="1:10" ht="24">
      <c r="A32" s="90">
        <v>28</v>
      </c>
      <c r="B32" s="91" t="s">
        <v>1032</v>
      </c>
      <c r="C32" s="107" t="s">
        <v>71</v>
      </c>
      <c r="D32" s="91" t="s">
        <v>1033</v>
      </c>
      <c r="E32" s="91" t="s">
        <v>1381</v>
      </c>
      <c r="F32" s="91" t="s">
        <v>1034</v>
      </c>
      <c r="G32" s="108">
        <v>43161</v>
      </c>
      <c r="H32" s="109">
        <v>512</v>
      </c>
      <c r="I32" s="110">
        <v>1512</v>
      </c>
      <c r="J32" s="111">
        <v>1</v>
      </c>
    </row>
    <row r="33" spans="1:16">
      <c r="A33" s="90">
        <v>29</v>
      </c>
      <c r="B33" s="91" t="s">
        <v>1252</v>
      </c>
      <c r="C33" s="107" t="s">
        <v>71</v>
      </c>
      <c r="D33" s="91" t="s">
        <v>1253</v>
      </c>
      <c r="E33" s="91" t="s">
        <v>383</v>
      </c>
      <c r="F33" s="91" t="s">
        <v>1213</v>
      </c>
      <c r="G33" s="108">
        <v>43370</v>
      </c>
      <c r="H33" s="109">
        <v>444</v>
      </c>
      <c r="I33" s="110">
        <v>1942.85</v>
      </c>
      <c r="J33" s="111">
        <v>60</v>
      </c>
    </row>
    <row r="34" spans="1:16">
      <c r="A34" s="90">
        <v>30</v>
      </c>
      <c r="B34" s="91" t="s">
        <v>1276</v>
      </c>
      <c r="C34" s="107" t="s">
        <v>71</v>
      </c>
      <c r="D34" s="91" t="s">
        <v>1277</v>
      </c>
      <c r="E34" s="91" t="s">
        <v>1282</v>
      </c>
      <c r="F34" s="91" t="s">
        <v>1096</v>
      </c>
      <c r="G34" s="108">
        <v>43377</v>
      </c>
      <c r="H34" s="109">
        <v>425</v>
      </c>
      <c r="I34" s="110">
        <v>1702.6</v>
      </c>
      <c r="J34" s="111">
        <v>74</v>
      </c>
    </row>
    <row r="35" spans="1:16" ht="24">
      <c r="A35" s="90">
        <v>31</v>
      </c>
      <c r="B35" s="91" t="s">
        <v>1460</v>
      </c>
      <c r="C35" s="107" t="s">
        <v>112</v>
      </c>
      <c r="D35" s="91" t="s">
        <v>1461</v>
      </c>
      <c r="E35" s="91" t="s">
        <v>1467</v>
      </c>
      <c r="F35" s="91" t="s">
        <v>1096</v>
      </c>
      <c r="G35" s="108">
        <v>43426</v>
      </c>
      <c r="H35" s="109">
        <v>404</v>
      </c>
      <c r="I35" s="110">
        <v>1817.53</v>
      </c>
      <c r="J35" s="111">
        <v>35</v>
      </c>
    </row>
    <row r="36" spans="1:16" ht="24">
      <c r="A36" s="90">
        <v>32</v>
      </c>
      <c r="B36" s="91" t="s">
        <v>1158</v>
      </c>
      <c r="C36" s="107" t="s">
        <v>71</v>
      </c>
      <c r="D36" s="91" t="s">
        <v>1171</v>
      </c>
      <c r="E36" s="91" t="s">
        <v>1172</v>
      </c>
      <c r="F36" s="91" t="s">
        <v>579</v>
      </c>
      <c r="G36" s="108">
        <v>43349</v>
      </c>
      <c r="H36" s="109">
        <v>325</v>
      </c>
      <c r="I36" s="110">
        <v>1514.24</v>
      </c>
      <c r="J36" s="111">
        <v>45</v>
      </c>
    </row>
    <row r="37" spans="1:16">
      <c r="A37" s="90">
        <v>33</v>
      </c>
      <c r="B37" s="91" t="s">
        <v>1183</v>
      </c>
      <c r="C37" s="107" t="s">
        <v>71</v>
      </c>
      <c r="D37" s="91" t="s">
        <v>1203</v>
      </c>
      <c r="E37" s="91" t="s">
        <v>442</v>
      </c>
      <c r="F37" s="91" t="s">
        <v>655</v>
      </c>
      <c r="G37" s="108">
        <v>43356</v>
      </c>
      <c r="H37" s="109">
        <v>262</v>
      </c>
      <c r="I37" s="110">
        <v>955</v>
      </c>
      <c r="J37" s="111">
        <v>24</v>
      </c>
    </row>
    <row r="38" spans="1:16" ht="24">
      <c r="A38" s="90">
        <v>34</v>
      </c>
      <c r="B38" s="91" t="s">
        <v>1359</v>
      </c>
      <c r="C38" s="107" t="s">
        <v>112</v>
      </c>
      <c r="D38" s="91" t="s">
        <v>1360</v>
      </c>
      <c r="E38" s="91" t="s">
        <v>1361</v>
      </c>
      <c r="F38" s="91" t="s">
        <v>120</v>
      </c>
      <c r="G38" s="108">
        <v>43398</v>
      </c>
      <c r="H38" s="109">
        <v>179</v>
      </c>
      <c r="I38" s="110">
        <v>679</v>
      </c>
      <c r="J38" s="111">
        <v>1</v>
      </c>
    </row>
    <row r="39" spans="1:16">
      <c r="A39" s="90">
        <v>35</v>
      </c>
      <c r="B39" s="91" t="s">
        <v>1523</v>
      </c>
      <c r="C39" s="107" t="s">
        <v>71</v>
      </c>
      <c r="D39" s="91" t="s">
        <v>1524</v>
      </c>
      <c r="E39" s="91" t="s">
        <v>1525</v>
      </c>
      <c r="F39" s="91" t="s">
        <v>1525</v>
      </c>
      <c r="G39" s="108">
        <v>43440</v>
      </c>
      <c r="H39" s="109">
        <v>160</v>
      </c>
      <c r="I39" s="110">
        <v>570.70000000000005</v>
      </c>
      <c r="J39" s="111">
        <v>13</v>
      </c>
    </row>
    <row r="40" spans="1:16" ht="36">
      <c r="A40" s="90">
        <v>36</v>
      </c>
      <c r="B40" s="91" t="s">
        <v>1304</v>
      </c>
      <c r="C40" s="107" t="s">
        <v>71</v>
      </c>
      <c r="D40" s="91" t="s">
        <v>1305</v>
      </c>
      <c r="E40" s="91" t="s">
        <v>1310</v>
      </c>
      <c r="F40" s="91" t="s">
        <v>655</v>
      </c>
      <c r="G40" s="108">
        <v>43384</v>
      </c>
      <c r="H40" s="109">
        <v>131</v>
      </c>
      <c r="I40" s="110">
        <v>405</v>
      </c>
      <c r="J40" s="111">
        <v>12</v>
      </c>
    </row>
    <row r="41" spans="1:16">
      <c r="A41" s="90">
        <v>37</v>
      </c>
      <c r="B41" s="91" t="s">
        <v>1211</v>
      </c>
      <c r="C41" s="107" t="s">
        <v>112</v>
      </c>
      <c r="D41" s="91" t="s">
        <v>39</v>
      </c>
      <c r="E41" s="91" t="s">
        <v>1212</v>
      </c>
      <c r="F41" s="91" t="s">
        <v>1213</v>
      </c>
      <c r="G41" s="108">
        <v>43356</v>
      </c>
      <c r="H41" s="109">
        <v>117</v>
      </c>
      <c r="I41" s="110">
        <v>570.42000000000007</v>
      </c>
      <c r="J41" s="111">
        <v>26</v>
      </c>
    </row>
    <row r="42" spans="1:16">
      <c r="A42" s="90">
        <v>38</v>
      </c>
      <c r="B42" s="91" t="s">
        <v>1597</v>
      </c>
      <c r="C42" s="107" t="s">
        <v>112</v>
      </c>
      <c r="D42" s="91" t="s">
        <v>1598</v>
      </c>
      <c r="E42" s="91" t="s">
        <v>1599</v>
      </c>
      <c r="F42" s="91" t="s">
        <v>120</v>
      </c>
      <c r="G42" s="108">
        <v>43272</v>
      </c>
      <c r="H42" s="109">
        <v>91</v>
      </c>
      <c r="I42" s="110">
        <v>0</v>
      </c>
      <c r="J42" s="111">
        <v>1</v>
      </c>
    </row>
    <row r="43" spans="1:16">
      <c r="A43" s="90">
        <v>39</v>
      </c>
      <c r="B43" s="91" t="s">
        <v>727</v>
      </c>
      <c r="C43" s="107" t="s">
        <v>112</v>
      </c>
      <c r="D43" s="91" t="s">
        <v>686</v>
      </c>
      <c r="E43" s="91" t="s">
        <v>687</v>
      </c>
      <c r="F43" s="91" t="s">
        <v>120</v>
      </c>
      <c r="G43" s="108">
        <v>43209</v>
      </c>
      <c r="H43" s="109">
        <v>44</v>
      </c>
      <c r="I43" s="110">
        <v>124</v>
      </c>
      <c r="J43" s="111">
        <v>1</v>
      </c>
    </row>
    <row r="44" spans="1:16" ht="36">
      <c r="A44" s="90">
        <v>40</v>
      </c>
      <c r="B44" s="91" t="s">
        <v>1600</v>
      </c>
      <c r="C44" s="107" t="s">
        <v>71</v>
      </c>
      <c r="D44" s="91" t="s">
        <v>1601</v>
      </c>
      <c r="E44" s="91" t="s">
        <v>1602</v>
      </c>
      <c r="F44" s="91" t="s">
        <v>1602</v>
      </c>
      <c r="G44" s="108">
        <v>43438</v>
      </c>
      <c r="H44" s="109">
        <v>27</v>
      </c>
      <c r="I44" s="110">
        <v>162</v>
      </c>
      <c r="J44" s="111">
        <v>1</v>
      </c>
    </row>
    <row r="45" spans="1:16" hidden="1">
      <c r="A45" s="57"/>
      <c r="B45" s="59"/>
      <c r="C45" s="405"/>
      <c r="D45" s="59"/>
      <c r="E45" s="59"/>
      <c r="F45" s="59"/>
      <c r="G45" s="406"/>
      <c r="H45" s="407"/>
      <c r="I45" s="408"/>
      <c r="J45" s="409"/>
    </row>
    <row r="46" spans="1:16" hidden="1">
      <c r="A46" s="112" t="s">
        <v>25</v>
      </c>
    </row>
    <row r="47" spans="1:16" hidden="1">
      <c r="A47" s="51" t="s">
        <v>9</v>
      </c>
      <c r="B47" s="52" t="s">
        <v>12</v>
      </c>
      <c r="C47" s="52" t="s">
        <v>10</v>
      </c>
      <c r="D47" s="52" t="s">
        <v>2</v>
      </c>
      <c r="E47" s="52" t="s">
        <v>27</v>
      </c>
      <c r="F47" s="52" t="s">
        <v>1</v>
      </c>
      <c r="G47" s="53" t="s">
        <v>11</v>
      </c>
      <c r="H47" s="51" t="s">
        <v>4</v>
      </c>
      <c r="I47" s="54" t="s">
        <v>19</v>
      </c>
      <c r="J47" s="54" t="s">
        <v>20</v>
      </c>
    </row>
    <row r="48" spans="1:16" s="121" customFormat="1" ht="24" hidden="1" customHeight="1">
      <c r="A48" s="90"/>
      <c r="B48" s="91"/>
      <c r="C48" s="107"/>
      <c r="D48" s="91"/>
      <c r="E48" s="91"/>
      <c r="F48" s="91"/>
      <c r="G48" s="108"/>
      <c r="H48" s="109"/>
      <c r="I48" s="110"/>
      <c r="J48" s="111"/>
      <c r="K48" s="120"/>
      <c r="M48" s="228"/>
      <c r="O48" s="228"/>
      <c r="P48" s="228"/>
    </row>
    <row r="49" spans="1:11" s="121" customFormat="1" hidden="1">
      <c r="A49" s="429"/>
      <c r="B49" s="430"/>
      <c r="C49" s="431"/>
      <c r="D49" s="430"/>
      <c r="E49" s="430"/>
      <c r="F49" s="430"/>
      <c r="G49" s="432"/>
      <c r="H49" s="433"/>
      <c r="I49" s="434"/>
      <c r="J49" s="435"/>
      <c r="K49" s="120"/>
    </row>
    <row r="50" spans="1:11">
      <c r="B50" s="59"/>
      <c r="C50" s="58"/>
      <c r="D50" s="59"/>
      <c r="E50" s="59"/>
      <c r="F50" s="26"/>
      <c r="G50" s="60"/>
      <c r="H50" s="61"/>
      <c r="I50" s="62"/>
      <c r="J50" s="63"/>
    </row>
    <row r="51" spans="1:11">
      <c r="A51" s="112" t="str">
        <f>"(1) Dados de bilheteira contabilizados até "&amp;TEXT(MENU!AA3,"dd mmmm")</f>
        <v>(1) Dados de bilheteira contabilizados até 02 janeiro</v>
      </c>
    </row>
    <row r="53" spans="1:11">
      <c r="C53" s="26"/>
    </row>
    <row r="54" spans="1:11">
      <c r="C54" s="26"/>
    </row>
    <row r="55" spans="1:11">
      <c r="C55" s="26"/>
    </row>
    <row r="56" spans="1:11">
      <c r="C56" s="26"/>
    </row>
    <row r="57" spans="1:11">
      <c r="C57" s="26"/>
    </row>
    <row r="58" spans="1:11">
      <c r="C58" s="26"/>
    </row>
    <row r="59" spans="1:11">
      <c r="C59" s="26"/>
    </row>
    <row r="60" spans="1:11">
      <c r="C60" s="26"/>
    </row>
    <row r="61" spans="1:11">
      <c r="C61" s="26"/>
    </row>
    <row r="62" spans="1:11">
      <c r="C62" s="26"/>
    </row>
    <row r="63" spans="1:11">
      <c r="C63" s="26"/>
    </row>
    <row r="64" spans="1:11">
      <c r="C64" s="26"/>
    </row>
    <row r="65" spans="1:9">
      <c r="C65" s="26"/>
    </row>
    <row r="66" spans="1:9">
      <c r="C66" s="26"/>
    </row>
    <row r="67" spans="1:9">
      <c r="C67" s="26"/>
    </row>
    <row r="68" spans="1:9">
      <c r="C68" s="26"/>
    </row>
    <row r="69" spans="1:9">
      <c r="C69" s="26"/>
    </row>
    <row r="70" spans="1:9">
      <c r="C70" s="26"/>
    </row>
    <row r="71" spans="1:9">
      <c r="C71" s="26"/>
    </row>
    <row r="72" spans="1:9">
      <c r="C72" s="26"/>
    </row>
    <row r="73" spans="1:9">
      <c r="C73" s="26"/>
      <c r="H73" s="17"/>
      <c r="I73" s="17"/>
    </row>
    <row r="74" spans="1:9">
      <c r="A74" s="17"/>
      <c r="C74" s="26"/>
      <c r="G74" s="17"/>
      <c r="H74" s="17"/>
      <c r="I74" s="17"/>
    </row>
    <row r="75" spans="1:9">
      <c r="A75" s="17"/>
      <c r="C75" s="26"/>
      <c r="G75" s="17"/>
      <c r="H75" s="17"/>
      <c r="I75" s="17"/>
    </row>
    <row r="76" spans="1:9">
      <c r="A76" s="17"/>
      <c r="C76" s="26"/>
      <c r="G76" s="17"/>
      <c r="H76" s="17"/>
      <c r="I76" s="17"/>
    </row>
    <row r="77" spans="1:9">
      <c r="A77" s="17"/>
      <c r="C77" s="26"/>
      <c r="G77" s="17"/>
      <c r="H77" s="17"/>
      <c r="I77" s="17"/>
    </row>
    <row r="78" spans="1:9">
      <c r="A78" s="17"/>
      <c r="C78" s="26"/>
      <c r="G78" s="17"/>
      <c r="H78" s="17"/>
      <c r="I78" s="17"/>
    </row>
    <row r="79" spans="1:9">
      <c r="A79" s="17"/>
      <c r="C79" s="58"/>
      <c r="G79" s="17"/>
      <c r="H79" s="17"/>
      <c r="I79" s="17"/>
    </row>
    <row r="80" spans="1:9">
      <c r="A80" s="17"/>
      <c r="C80" s="58"/>
      <c r="G80" s="17"/>
      <c r="H80" s="17"/>
      <c r="I80" s="17"/>
    </row>
    <row r="81" spans="1:9">
      <c r="A81" s="17"/>
      <c r="C81" s="58"/>
      <c r="G81" s="17"/>
      <c r="H81" s="17"/>
      <c r="I81" s="17"/>
    </row>
    <row r="82" spans="1:9">
      <c r="A82" s="17"/>
      <c r="C82" s="58"/>
      <c r="G82" s="17"/>
      <c r="H82" s="17"/>
      <c r="I82" s="17"/>
    </row>
    <row r="83" spans="1:9">
      <c r="A83" s="17"/>
      <c r="C83" s="58"/>
      <c r="G83" s="17"/>
      <c r="H83" s="17"/>
      <c r="I83" s="17"/>
    </row>
    <row r="84" spans="1:9">
      <c r="A84" s="17"/>
      <c r="C84" s="58"/>
      <c r="G84" s="17"/>
      <c r="H84" s="17"/>
      <c r="I84" s="17"/>
    </row>
    <row r="85" spans="1:9">
      <c r="A85" s="17"/>
      <c r="C85" s="58"/>
      <c r="G85" s="17"/>
    </row>
  </sheetData>
  <sortState ref="B52:H56">
    <sortCondition descending="1" ref="H52:H56"/>
  </sortState>
  <mergeCells count="1">
    <mergeCell ref="A2:J2"/>
  </mergeCells>
  <printOptions horizontalCentered="1"/>
  <pageMargins left="0.25" right="0.25" top="0.75" bottom="0.75" header="0.3" footer="0.3"/>
  <pageSetup paperSize="9" scale="58" orientation="portrait" r:id="rId1"/>
  <headerFooter alignWithMargins="0">
    <oddHeader>&amp;L&amp;G</odd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rgb="FFFFC000"/>
    <pageSetUpPr fitToPage="1"/>
  </sheetPr>
  <dimension ref="A1:P44"/>
  <sheetViews>
    <sheetView view="pageBreakPreview" zoomScaleNormal="100" zoomScaleSheetLayoutView="100" workbookViewId="0">
      <pane ySplit="1" topLeftCell="A2" activePane="bottomLeft" state="frozen"/>
      <selection activeCell="A2" sqref="A2:L2"/>
      <selection pane="bottomLeft" activeCell="A2" sqref="A2:G2"/>
    </sheetView>
  </sheetViews>
  <sheetFormatPr defaultRowHeight="12" customHeight="1"/>
  <cols>
    <col min="1" max="1" width="2.85546875" style="4" customWidth="1"/>
    <col min="2" max="2" width="43.140625" style="3" bestFit="1" customWidth="1"/>
    <col min="3" max="3" width="32.5703125" style="4" customWidth="1"/>
    <col min="4" max="4" width="29.42578125" style="3" customWidth="1"/>
    <col min="5" max="5" width="12.5703125" style="65" bestFit="1" customWidth="1"/>
    <col min="6" max="6" width="17.28515625" style="3" bestFit="1" customWidth="1"/>
    <col min="7" max="7" width="10.5703125" style="14" bestFit="1" customWidth="1"/>
    <col min="8" max="8" width="11.28515625" style="3" bestFit="1" customWidth="1"/>
    <col min="9" max="9" width="36.5703125" style="3" bestFit="1" customWidth="1"/>
    <col min="10" max="16384" width="9.140625" style="3"/>
  </cols>
  <sheetData>
    <row r="1" spans="1:16" s="210" customFormat="1" ht="46.5">
      <c r="A1" s="209"/>
      <c r="C1" s="209"/>
      <c r="E1" s="211"/>
      <c r="G1" s="212"/>
    </row>
    <row r="2" spans="1:16" ht="12" customHeight="1">
      <c r="A2" s="577" t="str">
        <f>"RANKING DOS FILMES MAIS VISTOS: 01-01-2018 a "&amp;TEXT(MENU!AA3,"DD-MM-AAAA")&amp;" | TOP FILMS: 01-01-2018 to "&amp;TEXT(MENU!AA3,"DD-MM-AAAA")</f>
        <v>RANKING DOS FILMES MAIS VISTOS: 01-01-2018 a 02-01-2019 | TOP FILMS: 01-01-2018 to 02-01-2019</v>
      </c>
      <c r="B2" s="577"/>
      <c r="C2" s="577"/>
      <c r="D2" s="577"/>
      <c r="E2" s="577"/>
      <c r="F2" s="577"/>
      <c r="G2" s="577"/>
    </row>
    <row r="3" spans="1:16" ht="12" customHeight="1">
      <c r="A3" s="55"/>
      <c r="B3" s="55"/>
      <c r="C3" s="55"/>
      <c r="D3" s="55"/>
      <c r="E3" s="64"/>
      <c r="G3" s="13"/>
    </row>
    <row r="4" spans="1:16" ht="12" customHeight="1">
      <c r="A4" s="7" t="s">
        <v>9</v>
      </c>
      <c r="B4" s="6" t="s">
        <v>246</v>
      </c>
      <c r="C4" s="6" t="s">
        <v>252</v>
      </c>
      <c r="D4" s="6" t="s">
        <v>251</v>
      </c>
      <c r="E4" s="16" t="s">
        <v>5</v>
      </c>
      <c r="F4" s="56" t="s">
        <v>4</v>
      </c>
      <c r="G4" s="15" t="s">
        <v>20</v>
      </c>
      <c r="H4" s="5"/>
      <c r="I4" s="5"/>
      <c r="J4" s="5"/>
      <c r="K4" s="5"/>
      <c r="L4" s="5"/>
      <c r="M4" s="5"/>
      <c r="N4" s="5"/>
    </row>
    <row r="5" spans="1:16" ht="15" customHeight="1">
      <c r="A5" s="18">
        <v>1</v>
      </c>
      <c r="B5" s="19" t="s">
        <v>826</v>
      </c>
      <c r="C5" s="27" t="s">
        <v>52</v>
      </c>
      <c r="D5" s="27" t="s">
        <v>37</v>
      </c>
      <c r="E5" s="28">
        <v>3188054.9100000202</v>
      </c>
      <c r="F5" s="75">
        <v>605910</v>
      </c>
      <c r="G5" s="75">
        <v>15600</v>
      </c>
      <c r="H5" s="29"/>
      <c r="I5" s="74"/>
      <c r="J5" s="73"/>
      <c r="K5" s="71"/>
      <c r="L5" s="72"/>
      <c r="M5" s="76"/>
      <c r="N5" s="5"/>
      <c r="P5" s="49"/>
    </row>
    <row r="6" spans="1:16" ht="15" customHeight="1">
      <c r="A6" s="18">
        <v>2</v>
      </c>
      <c r="B6" s="19" t="s">
        <v>1349</v>
      </c>
      <c r="C6" s="27" t="s">
        <v>1350</v>
      </c>
      <c r="D6" s="27" t="s">
        <v>33</v>
      </c>
      <c r="E6" s="28">
        <v>2661252.26000001</v>
      </c>
      <c r="F6" s="75">
        <v>471260</v>
      </c>
      <c r="G6" s="75">
        <v>11681</v>
      </c>
      <c r="H6" s="29"/>
      <c r="I6" s="74"/>
      <c r="J6" s="73"/>
      <c r="K6" s="71"/>
      <c r="L6" s="72"/>
      <c r="M6" s="76"/>
      <c r="N6" s="5"/>
      <c r="P6" s="49"/>
    </row>
    <row r="7" spans="1:16" ht="15" customHeight="1">
      <c r="A7" s="18">
        <v>3</v>
      </c>
      <c r="B7" s="19" t="s">
        <v>983</v>
      </c>
      <c r="C7" s="27" t="s">
        <v>997</v>
      </c>
      <c r="D7" s="27" t="s">
        <v>33</v>
      </c>
      <c r="E7" s="28">
        <v>2260785.1500000302</v>
      </c>
      <c r="F7" s="75">
        <v>444323</v>
      </c>
      <c r="G7" s="75">
        <v>14590</v>
      </c>
      <c r="H7" s="29"/>
      <c r="I7" s="74"/>
      <c r="J7" s="73"/>
      <c r="K7" s="71"/>
      <c r="L7" s="72"/>
      <c r="M7" s="76"/>
      <c r="N7" s="5"/>
      <c r="P7" s="49"/>
    </row>
    <row r="8" spans="1:16" ht="15" customHeight="1">
      <c r="A8" s="18">
        <v>4</v>
      </c>
      <c r="B8" s="19" t="s">
        <v>347</v>
      </c>
      <c r="C8" s="27" t="s">
        <v>348</v>
      </c>
      <c r="D8" s="27" t="s">
        <v>37</v>
      </c>
      <c r="E8" s="28">
        <v>2368314.04999999</v>
      </c>
      <c r="F8" s="75">
        <v>430487</v>
      </c>
      <c r="G8" s="75">
        <v>12056</v>
      </c>
      <c r="H8" s="29"/>
      <c r="I8" s="74"/>
      <c r="J8" s="73"/>
      <c r="K8" s="71"/>
      <c r="L8" s="72"/>
      <c r="M8" s="76"/>
      <c r="N8" s="5"/>
      <c r="P8" s="49"/>
    </row>
    <row r="9" spans="1:16" ht="15" customHeight="1">
      <c r="A9" s="18">
        <v>5</v>
      </c>
      <c r="B9" s="19" t="s">
        <v>603</v>
      </c>
      <c r="C9" s="27" t="s">
        <v>604</v>
      </c>
      <c r="D9" s="27" t="s">
        <v>37</v>
      </c>
      <c r="E9" s="28">
        <v>2419591.9800000102</v>
      </c>
      <c r="F9" s="75">
        <v>408250</v>
      </c>
      <c r="G9" s="75">
        <v>11567</v>
      </c>
      <c r="H9" s="29"/>
      <c r="I9" s="74"/>
      <c r="J9" s="73"/>
      <c r="K9" s="71"/>
      <c r="L9" s="72"/>
      <c r="M9" s="76"/>
      <c r="N9" s="5"/>
      <c r="P9" s="49"/>
    </row>
    <row r="10" spans="1:16" ht="15" customHeight="1">
      <c r="A10" s="18">
        <v>6</v>
      </c>
      <c r="B10" s="19" t="s">
        <v>678</v>
      </c>
      <c r="C10" s="27" t="s">
        <v>679</v>
      </c>
      <c r="D10" s="27" t="s">
        <v>33</v>
      </c>
      <c r="E10" s="28">
        <v>2150600.5200000098</v>
      </c>
      <c r="F10" s="75">
        <v>385993</v>
      </c>
      <c r="G10" s="75">
        <v>14222</v>
      </c>
      <c r="H10" s="29"/>
      <c r="I10" s="74"/>
      <c r="J10" s="73"/>
      <c r="K10" s="71"/>
      <c r="L10" s="72"/>
      <c r="M10" s="76"/>
      <c r="N10" s="5"/>
      <c r="P10" s="49"/>
    </row>
    <row r="11" spans="1:16" ht="15" customHeight="1">
      <c r="A11" s="18">
        <v>7</v>
      </c>
      <c r="B11" s="19" t="s">
        <v>1285</v>
      </c>
      <c r="C11" s="27" t="s">
        <v>1287</v>
      </c>
      <c r="D11" s="27" t="s">
        <v>37</v>
      </c>
      <c r="E11" s="28">
        <v>1854239.23000001</v>
      </c>
      <c r="F11" s="75">
        <v>364888</v>
      </c>
      <c r="G11" s="75">
        <v>10512</v>
      </c>
      <c r="H11" s="29"/>
      <c r="I11" s="74"/>
      <c r="J11" s="73"/>
      <c r="K11" s="71"/>
      <c r="L11" s="72"/>
      <c r="M11" s="76"/>
      <c r="N11" s="5"/>
      <c r="P11" s="49"/>
    </row>
    <row r="12" spans="1:16" ht="15" customHeight="1">
      <c r="A12" s="18">
        <v>8</v>
      </c>
      <c r="B12" s="19" t="s">
        <v>929</v>
      </c>
      <c r="C12" s="27" t="s">
        <v>941</v>
      </c>
      <c r="D12" s="27" t="s">
        <v>37</v>
      </c>
      <c r="E12" s="28">
        <v>1977171.69000001</v>
      </c>
      <c r="F12" s="75">
        <v>361841</v>
      </c>
      <c r="G12" s="75">
        <v>12491</v>
      </c>
      <c r="H12" s="29"/>
      <c r="I12" s="74"/>
      <c r="J12" s="73"/>
      <c r="K12" s="71"/>
      <c r="L12" s="72"/>
      <c r="M12" s="76"/>
      <c r="N12" s="5"/>
      <c r="P12" s="49"/>
    </row>
    <row r="13" spans="1:16" ht="15" customHeight="1">
      <c r="A13" s="18">
        <v>9</v>
      </c>
      <c r="B13" s="19" t="s">
        <v>1262</v>
      </c>
      <c r="C13" s="27" t="s">
        <v>1263</v>
      </c>
      <c r="D13" s="27" t="s">
        <v>37</v>
      </c>
      <c r="E13" s="28">
        <v>1602766.1500000099</v>
      </c>
      <c r="F13" s="75">
        <v>322608</v>
      </c>
      <c r="G13" s="75">
        <v>11508</v>
      </c>
      <c r="H13" s="29"/>
      <c r="I13" s="74"/>
      <c r="J13" s="73"/>
      <c r="K13" s="71"/>
      <c r="L13" s="72"/>
      <c r="M13" s="76"/>
      <c r="N13" s="5"/>
      <c r="P13" s="49"/>
    </row>
    <row r="14" spans="1:16" ht="15" customHeight="1">
      <c r="A14" s="18">
        <v>10</v>
      </c>
      <c r="B14" s="19" t="s">
        <v>1008</v>
      </c>
      <c r="C14" s="27" t="s">
        <v>1009</v>
      </c>
      <c r="D14" s="27" t="s">
        <v>37</v>
      </c>
      <c r="E14" s="28">
        <v>1767014.3000000201</v>
      </c>
      <c r="F14" s="75">
        <v>308818</v>
      </c>
      <c r="G14" s="75">
        <v>9305</v>
      </c>
      <c r="H14" s="29"/>
      <c r="I14" s="74"/>
      <c r="J14" s="73"/>
      <c r="K14" s="71"/>
      <c r="L14" s="72"/>
      <c r="M14" s="76"/>
      <c r="N14" s="5"/>
      <c r="P14" s="49"/>
    </row>
    <row r="15" spans="1:16" ht="15" customHeight="1">
      <c r="A15" s="18">
        <v>11</v>
      </c>
      <c r="B15" s="19" t="s">
        <v>385</v>
      </c>
      <c r="C15" s="27" t="s">
        <v>392</v>
      </c>
      <c r="D15" s="27" t="s">
        <v>37</v>
      </c>
      <c r="E15" s="28">
        <v>1727988.7</v>
      </c>
      <c r="F15" s="75">
        <v>305676</v>
      </c>
      <c r="G15" s="75">
        <v>10445</v>
      </c>
      <c r="H15" s="29"/>
      <c r="I15" s="74"/>
      <c r="J15" s="73"/>
      <c r="K15" s="71"/>
      <c r="L15" s="72"/>
      <c r="M15" s="76"/>
      <c r="N15" s="5"/>
      <c r="P15" s="49"/>
    </row>
    <row r="16" spans="1:16" ht="15" customHeight="1">
      <c r="A16" s="18">
        <v>12</v>
      </c>
      <c r="B16" s="19" t="s">
        <v>1440</v>
      </c>
      <c r="C16" s="27" t="s">
        <v>1442</v>
      </c>
      <c r="D16" s="27" t="s">
        <v>37</v>
      </c>
      <c r="E16" s="28">
        <v>1437781.99000002</v>
      </c>
      <c r="F16" s="75">
        <v>292479</v>
      </c>
      <c r="G16" s="75">
        <v>9540</v>
      </c>
      <c r="H16" s="29"/>
      <c r="I16" s="74"/>
      <c r="J16" s="73"/>
      <c r="K16" s="71"/>
      <c r="L16" s="72"/>
      <c r="M16" s="76"/>
      <c r="N16" s="5"/>
      <c r="P16" s="49"/>
    </row>
    <row r="17" spans="1:16" ht="15" customHeight="1">
      <c r="A17" s="18">
        <v>13</v>
      </c>
      <c r="B17" s="19" t="s">
        <v>1143</v>
      </c>
      <c r="C17" s="27" t="s">
        <v>1144</v>
      </c>
      <c r="D17" s="27" t="s">
        <v>37</v>
      </c>
      <c r="E17" s="28">
        <v>1643857.97000001</v>
      </c>
      <c r="F17" s="75">
        <v>291377</v>
      </c>
      <c r="G17" s="75">
        <v>9676</v>
      </c>
      <c r="H17" s="29"/>
      <c r="I17" s="74"/>
      <c r="J17" s="73"/>
      <c r="K17" s="71"/>
      <c r="L17" s="72"/>
      <c r="M17" s="76"/>
      <c r="N17" s="5"/>
      <c r="P17" s="49"/>
    </row>
    <row r="18" spans="1:16" ht="15" customHeight="1">
      <c r="A18" s="18">
        <v>14</v>
      </c>
      <c r="B18" s="19" t="s">
        <v>1260</v>
      </c>
      <c r="C18" s="27" t="s">
        <v>1261</v>
      </c>
      <c r="D18" s="27" t="s">
        <v>33</v>
      </c>
      <c r="E18" s="28">
        <v>1524981.8000000101</v>
      </c>
      <c r="F18" s="75">
        <v>289888</v>
      </c>
      <c r="G18" s="75">
        <v>8491</v>
      </c>
      <c r="H18" s="29"/>
      <c r="I18" s="74"/>
      <c r="J18" s="73"/>
      <c r="K18" s="71"/>
      <c r="L18" s="72"/>
      <c r="M18" s="76"/>
      <c r="N18" s="5"/>
      <c r="P18" s="49"/>
    </row>
    <row r="19" spans="1:16" ht="15" customHeight="1">
      <c r="A19" s="18">
        <v>15</v>
      </c>
      <c r="B19" s="19" t="s">
        <v>1407</v>
      </c>
      <c r="C19" s="27" t="s">
        <v>69</v>
      </c>
      <c r="D19" s="27" t="s">
        <v>37</v>
      </c>
      <c r="E19" s="28">
        <v>1646683.24</v>
      </c>
      <c r="F19" s="75">
        <v>288230</v>
      </c>
      <c r="G19" s="75">
        <v>9141</v>
      </c>
      <c r="H19" s="29"/>
      <c r="I19" s="74"/>
      <c r="J19" s="73"/>
      <c r="K19" s="71"/>
      <c r="L19" s="72"/>
      <c r="M19" s="76"/>
      <c r="N19" s="5"/>
      <c r="P19" s="49"/>
    </row>
    <row r="20" spans="1:16" ht="15" customHeight="1">
      <c r="A20" s="18">
        <v>16</v>
      </c>
      <c r="B20" s="19" t="s">
        <v>753</v>
      </c>
      <c r="C20" s="27" t="s">
        <v>764</v>
      </c>
      <c r="D20" s="27" t="s">
        <v>37</v>
      </c>
      <c r="E20" s="28">
        <v>1626753.39</v>
      </c>
      <c r="F20" s="75">
        <v>282836</v>
      </c>
      <c r="G20" s="75">
        <v>12305</v>
      </c>
      <c r="H20" s="29"/>
      <c r="I20" s="74"/>
      <c r="J20" s="73"/>
      <c r="K20" s="71"/>
      <c r="L20" s="72"/>
      <c r="M20" s="76"/>
      <c r="N20" s="5"/>
      <c r="P20" s="49"/>
    </row>
    <row r="21" spans="1:16" ht="15" customHeight="1">
      <c r="A21" s="18">
        <v>17</v>
      </c>
      <c r="B21" s="19" t="s">
        <v>1527</v>
      </c>
      <c r="C21" s="27" t="s">
        <v>121</v>
      </c>
      <c r="D21" s="27" t="s">
        <v>37</v>
      </c>
      <c r="E21" s="28">
        <v>1513135.79000001</v>
      </c>
      <c r="F21" s="75">
        <v>261849</v>
      </c>
      <c r="G21" s="75">
        <v>5528</v>
      </c>
      <c r="H21" s="29"/>
      <c r="I21" s="74"/>
      <c r="J21" s="73"/>
      <c r="K21" s="71"/>
      <c r="L21" s="72"/>
      <c r="M21" s="76"/>
      <c r="N21" s="5"/>
      <c r="P21" s="49"/>
    </row>
    <row r="22" spans="1:16" ht="15" customHeight="1">
      <c r="A22" s="18">
        <v>18</v>
      </c>
      <c r="B22" s="19" t="s">
        <v>460</v>
      </c>
      <c r="C22" s="27" t="s">
        <v>461</v>
      </c>
      <c r="D22" s="27" t="s">
        <v>37</v>
      </c>
      <c r="E22" s="28">
        <v>1378940.09</v>
      </c>
      <c r="F22" s="75">
        <v>247222</v>
      </c>
      <c r="G22" s="75">
        <v>10249</v>
      </c>
      <c r="H22" s="29"/>
      <c r="I22" s="74"/>
      <c r="J22" s="73"/>
      <c r="K22" s="71"/>
      <c r="L22" s="72"/>
      <c r="M22" s="76"/>
      <c r="N22" s="5"/>
      <c r="P22" s="49"/>
    </row>
    <row r="23" spans="1:16" ht="15" customHeight="1">
      <c r="A23" s="18">
        <v>19</v>
      </c>
      <c r="B23" s="19" t="s">
        <v>517</v>
      </c>
      <c r="C23" s="27" t="s">
        <v>531</v>
      </c>
      <c r="D23" s="27" t="s">
        <v>33</v>
      </c>
      <c r="E23" s="28">
        <v>1140434.50999999</v>
      </c>
      <c r="F23" s="75">
        <v>228324</v>
      </c>
      <c r="G23" s="75">
        <v>9104</v>
      </c>
      <c r="H23" s="29"/>
      <c r="I23" s="74"/>
      <c r="J23" s="73"/>
      <c r="K23" s="71"/>
      <c r="L23" s="72"/>
      <c r="M23" s="76"/>
      <c r="N23" s="5"/>
      <c r="P23" s="49"/>
    </row>
    <row r="24" spans="1:16" ht="15" customHeight="1">
      <c r="A24" s="18">
        <v>20</v>
      </c>
      <c r="B24" s="19" t="s">
        <v>1074</v>
      </c>
      <c r="C24" s="27" t="s">
        <v>1085</v>
      </c>
      <c r="D24" s="27" t="s">
        <v>37</v>
      </c>
      <c r="E24" s="28">
        <v>1265111.01</v>
      </c>
      <c r="F24" s="75">
        <v>225178</v>
      </c>
      <c r="G24" s="75">
        <v>8907</v>
      </c>
      <c r="H24" s="29"/>
      <c r="I24" s="74"/>
      <c r="J24" s="73"/>
      <c r="K24" s="71"/>
      <c r="L24" s="72"/>
      <c r="M24" s="76"/>
      <c r="N24" s="5"/>
      <c r="P24" s="49"/>
    </row>
    <row r="25" spans="1:16" ht="15" customHeight="1">
      <c r="A25" s="18">
        <v>21</v>
      </c>
      <c r="B25" s="19" t="s">
        <v>1469</v>
      </c>
      <c r="C25" s="27" t="s">
        <v>1471</v>
      </c>
      <c r="D25" s="27" t="s">
        <v>37</v>
      </c>
      <c r="E25" s="28">
        <v>1114249.45</v>
      </c>
      <c r="F25" s="75">
        <v>219022</v>
      </c>
      <c r="G25" s="75">
        <v>6960</v>
      </c>
      <c r="H25" s="29"/>
      <c r="I25" s="74"/>
      <c r="J25" s="73"/>
      <c r="K25" s="71"/>
      <c r="L25" s="72"/>
      <c r="M25" s="76"/>
      <c r="N25" s="5"/>
      <c r="P25" s="49"/>
    </row>
    <row r="26" spans="1:16" ht="15" customHeight="1">
      <c r="A26" s="18">
        <v>22</v>
      </c>
      <c r="B26" s="19" t="s">
        <v>307</v>
      </c>
      <c r="C26" s="27" t="s">
        <v>57</v>
      </c>
      <c r="D26" s="27" t="s">
        <v>37</v>
      </c>
      <c r="E26" s="28">
        <v>992288.24999999802</v>
      </c>
      <c r="F26" s="75">
        <v>183703</v>
      </c>
      <c r="G26" s="75">
        <v>7156</v>
      </c>
      <c r="H26" s="29"/>
      <c r="I26" s="74"/>
      <c r="J26" s="73"/>
      <c r="K26" s="71"/>
      <c r="L26" s="72"/>
      <c r="M26" s="76"/>
      <c r="N26" s="5"/>
      <c r="P26" s="49"/>
    </row>
    <row r="27" spans="1:16" ht="15" customHeight="1">
      <c r="A27" s="18">
        <v>23</v>
      </c>
      <c r="B27" s="19" t="s">
        <v>184</v>
      </c>
      <c r="C27" s="27" t="s">
        <v>195</v>
      </c>
      <c r="D27" s="27" t="s">
        <v>33</v>
      </c>
      <c r="E27" s="28">
        <v>963327.75999999896</v>
      </c>
      <c r="F27" s="75">
        <v>178609</v>
      </c>
      <c r="G27" s="75">
        <v>7774</v>
      </c>
      <c r="H27" s="29"/>
      <c r="I27" s="74"/>
      <c r="J27" s="73"/>
      <c r="K27" s="71"/>
      <c r="L27" s="72"/>
      <c r="M27" s="76"/>
      <c r="N27" s="5"/>
      <c r="P27" s="49"/>
    </row>
    <row r="28" spans="1:16" ht="15" customHeight="1">
      <c r="A28" s="18">
        <v>24</v>
      </c>
      <c r="B28" s="19" t="s">
        <v>417</v>
      </c>
      <c r="C28" s="27" t="s">
        <v>433</v>
      </c>
      <c r="D28" s="27" t="s">
        <v>33</v>
      </c>
      <c r="E28" s="28">
        <v>987180.56999999005</v>
      </c>
      <c r="F28" s="75">
        <v>178197</v>
      </c>
      <c r="G28" s="75">
        <v>7839</v>
      </c>
      <c r="H28" s="29"/>
      <c r="I28" s="74"/>
      <c r="J28" s="73"/>
      <c r="K28" s="71"/>
      <c r="L28" s="72"/>
      <c r="M28" s="76"/>
      <c r="N28" s="5"/>
      <c r="P28" s="49"/>
    </row>
    <row r="29" spans="1:16" ht="15" customHeight="1">
      <c r="A29" s="18">
        <v>25</v>
      </c>
      <c r="B29" s="19" t="s">
        <v>185</v>
      </c>
      <c r="C29" s="27" t="s">
        <v>196</v>
      </c>
      <c r="D29" s="27" t="s">
        <v>33</v>
      </c>
      <c r="E29" s="28">
        <v>823206.16999999597</v>
      </c>
      <c r="F29" s="75">
        <v>169691</v>
      </c>
      <c r="G29" s="75">
        <v>6752</v>
      </c>
      <c r="H29" s="29"/>
      <c r="I29" s="74"/>
      <c r="J29" s="73"/>
      <c r="K29" s="71"/>
      <c r="L29" s="72"/>
      <c r="M29" s="76"/>
      <c r="N29" s="5"/>
      <c r="P29" s="49"/>
    </row>
    <row r="30" spans="1:16" ht="15" customHeight="1">
      <c r="A30" s="18">
        <v>26</v>
      </c>
      <c r="B30" s="19" t="s">
        <v>888</v>
      </c>
      <c r="C30" s="27" t="s">
        <v>905</v>
      </c>
      <c r="D30" s="27" t="s">
        <v>37</v>
      </c>
      <c r="E30" s="28">
        <v>913132.08999999706</v>
      </c>
      <c r="F30" s="75">
        <v>165229</v>
      </c>
      <c r="G30" s="75">
        <v>7620</v>
      </c>
      <c r="H30" s="29"/>
      <c r="I30" s="74"/>
      <c r="J30" s="73"/>
      <c r="K30" s="71"/>
      <c r="L30" s="72"/>
      <c r="M30" s="76"/>
      <c r="N30" s="5"/>
      <c r="P30" s="49"/>
    </row>
    <row r="31" spans="1:16" ht="15" customHeight="1">
      <c r="A31" s="18">
        <v>27</v>
      </c>
      <c r="B31" s="19" t="s">
        <v>306</v>
      </c>
      <c r="C31" s="27" t="s">
        <v>320</v>
      </c>
      <c r="D31" s="27" t="s">
        <v>33</v>
      </c>
      <c r="E31" s="28">
        <v>867715.459999996</v>
      </c>
      <c r="F31" s="75">
        <v>153846</v>
      </c>
      <c r="G31" s="75">
        <v>6179</v>
      </c>
      <c r="H31" s="29"/>
      <c r="I31" s="74"/>
      <c r="J31" s="73"/>
      <c r="K31" s="71"/>
      <c r="L31" s="72"/>
      <c r="M31" s="76"/>
      <c r="N31" s="5"/>
      <c r="P31" s="49"/>
    </row>
    <row r="32" spans="1:16" ht="15" customHeight="1">
      <c r="A32" s="18">
        <v>28</v>
      </c>
      <c r="B32" s="19" t="s">
        <v>800</v>
      </c>
      <c r="C32" s="27" t="s">
        <v>817</v>
      </c>
      <c r="D32" s="27" t="s">
        <v>37</v>
      </c>
      <c r="E32" s="28">
        <v>805597.91999999795</v>
      </c>
      <c r="F32" s="75">
        <v>150312</v>
      </c>
      <c r="G32" s="75">
        <v>8809</v>
      </c>
      <c r="H32" s="29"/>
      <c r="I32" s="74"/>
      <c r="J32" s="73"/>
      <c r="K32" s="71"/>
      <c r="L32" s="72"/>
      <c r="M32" s="76"/>
      <c r="N32" s="5"/>
      <c r="P32" s="49"/>
    </row>
    <row r="33" spans="1:16" ht="15" customHeight="1">
      <c r="A33" s="18">
        <v>29</v>
      </c>
      <c r="B33" s="19" t="s">
        <v>1053</v>
      </c>
      <c r="C33" s="27" t="s">
        <v>1054</v>
      </c>
      <c r="D33" s="27" t="s">
        <v>37</v>
      </c>
      <c r="E33" s="28">
        <v>782087.68999999703</v>
      </c>
      <c r="F33" s="75">
        <v>140889</v>
      </c>
      <c r="G33" s="75">
        <v>6924</v>
      </c>
      <c r="H33" s="29"/>
      <c r="I33" s="74"/>
      <c r="J33" s="73"/>
      <c r="K33" s="71"/>
      <c r="L33" s="72"/>
      <c r="M33" s="76"/>
      <c r="N33" s="5"/>
      <c r="P33" s="49"/>
    </row>
    <row r="34" spans="1:16" ht="15" customHeight="1">
      <c r="A34" s="18">
        <v>30</v>
      </c>
      <c r="B34" s="19" t="s">
        <v>1264</v>
      </c>
      <c r="C34" s="27" t="s">
        <v>1265</v>
      </c>
      <c r="D34" s="27" t="s">
        <v>37</v>
      </c>
      <c r="E34" s="28">
        <v>676625.11999999802</v>
      </c>
      <c r="F34" s="75">
        <v>139628</v>
      </c>
      <c r="G34" s="75">
        <v>6635</v>
      </c>
      <c r="H34" s="29"/>
      <c r="I34" s="74"/>
      <c r="J34" s="73"/>
      <c r="K34" s="71"/>
      <c r="L34" s="72"/>
      <c r="M34" s="76"/>
      <c r="N34" s="5"/>
      <c r="P34" s="49"/>
    </row>
    <row r="35" spans="1:16" ht="15" customHeight="1">
      <c r="A35" s="18">
        <v>31</v>
      </c>
      <c r="B35" s="19" t="s">
        <v>329</v>
      </c>
      <c r="C35" s="27" t="s">
        <v>343</v>
      </c>
      <c r="D35" s="27" t="s">
        <v>33</v>
      </c>
      <c r="E35" s="28">
        <v>738560.94999999797</v>
      </c>
      <c r="F35" s="75">
        <v>137928</v>
      </c>
      <c r="G35" s="75">
        <v>6201</v>
      </c>
      <c r="H35" s="29"/>
      <c r="I35" s="74"/>
      <c r="J35" s="73"/>
      <c r="K35" s="71"/>
      <c r="L35" s="72"/>
      <c r="M35" s="76"/>
      <c r="N35" s="5"/>
      <c r="P35" s="49"/>
    </row>
    <row r="36" spans="1:16" ht="15" customHeight="1">
      <c r="A36" s="18">
        <v>32</v>
      </c>
      <c r="B36" s="19" t="s">
        <v>229</v>
      </c>
      <c r="C36" s="27" t="s">
        <v>265</v>
      </c>
      <c r="D36" s="89" t="s">
        <v>33</v>
      </c>
      <c r="E36" s="28">
        <v>668733.13999999803</v>
      </c>
      <c r="F36" s="75">
        <v>123433</v>
      </c>
      <c r="G36" s="75">
        <v>5845</v>
      </c>
      <c r="H36" s="29"/>
      <c r="I36" s="74"/>
      <c r="J36" s="73"/>
      <c r="K36" s="71"/>
      <c r="L36" s="72"/>
      <c r="M36" s="76"/>
      <c r="N36" s="5"/>
      <c r="P36" s="49"/>
    </row>
    <row r="37" spans="1:16" ht="15" customHeight="1">
      <c r="A37" s="18">
        <v>33</v>
      </c>
      <c r="B37" s="19" t="s">
        <v>285</v>
      </c>
      <c r="C37" s="27" t="s">
        <v>296</v>
      </c>
      <c r="D37" s="27" t="s">
        <v>37</v>
      </c>
      <c r="E37" s="28">
        <v>653489.31999999599</v>
      </c>
      <c r="F37" s="75">
        <v>119833</v>
      </c>
      <c r="G37" s="75">
        <v>6206</v>
      </c>
      <c r="H37" s="29"/>
      <c r="I37" s="74"/>
      <c r="J37" s="73"/>
      <c r="K37" s="71"/>
      <c r="L37" s="72"/>
      <c r="M37" s="76"/>
      <c r="N37" s="5"/>
      <c r="P37" s="49"/>
    </row>
    <row r="38" spans="1:16" ht="15" customHeight="1">
      <c r="A38" s="18">
        <v>34</v>
      </c>
      <c r="B38" s="19" t="s">
        <v>1351</v>
      </c>
      <c r="C38" s="27" t="s">
        <v>1352</v>
      </c>
      <c r="D38" s="27" t="s">
        <v>37</v>
      </c>
      <c r="E38" s="28">
        <v>605679.42999999505</v>
      </c>
      <c r="F38" s="75">
        <v>119058</v>
      </c>
      <c r="G38" s="75">
        <v>7625</v>
      </c>
      <c r="H38" s="29"/>
      <c r="I38" s="74"/>
      <c r="J38" s="73"/>
      <c r="K38" s="71"/>
      <c r="L38" s="72"/>
      <c r="M38" s="76"/>
      <c r="N38" s="5"/>
      <c r="P38" s="49"/>
    </row>
    <row r="39" spans="1:16" ht="15" customHeight="1">
      <c r="A39" s="18">
        <v>35</v>
      </c>
      <c r="B39" s="19" t="s">
        <v>567</v>
      </c>
      <c r="C39" s="27" t="s">
        <v>577</v>
      </c>
      <c r="D39" s="27" t="s">
        <v>37</v>
      </c>
      <c r="E39" s="28">
        <v>655117.96999999403</v>
      </c>
      <c r="F39" s="75">
        <v>117256</v>
      </c>
      <c r="G39" s="75">
        <v>7876</v>
      </c>
      <c r="H39" s="29"/>
      <c r="I39" s="74"/>
      <c r="J39" s="73"/>
      <c r="K39" s="71"/>
      <c r="L39" s="72"/>
      <c r="M39" s="76"/>
      <c r="N39" s="5"/>
      <c r="P39" s="49"/>
    </row>
    <row r="40" spans="1:16" ht="15" customHeight="1">
      <c r="A40" s="18">
        <v>36</v>
      </c>
      <c r="B40" s="19" t="s">
        <v>519</v>
      </c>
      <c r="C40" s="27" t="s">
        <v>57</v>
      </c>
      <c r="D40" s="89" t="s">
        <v>37</v>
      </c>
      <c r="E40" s="28">
        <v>644715.03999999806</v>
      </c>
      <c r="F40" s="75">
        <v>112617</v>
      </c>
      <c r="G40" s="75">
        <v>6113</v>
      </c>
      <c r="H40" s="29"/>
      <c r="I40" s="74"/>
      <c r="J40" s="73"/>
      <c r="K40" s="71"/>
      <c r="L40" s="72"/>
      <c r="M40" s="76"/>
      <c r="N40" s="5"/>
      <c r="P40" s="49"/>
    </row>
    <row r="41" spans="1:16" ht="15" customHeight="1">
      <c r="A41" s="18">
        <v>37</v>
      </c>
      <c r="B41" s="19" t="s">
        <v>330</v>
      </c>
      <c r="C41" s="27" t="s">
        <v>344</v>
      </c>
      <c r="D41" s="27" t="s">
        <v>37</v>
      </c>
      <c r="E41" s="28">
        <v>548811.63</v>
      </c>
      <c r="F41" s="75">
        <v>112522</v>
      </c>
      <c r="G41" s="75">
        <v>5839</v>
      </c>
      <c r="H41" s="29"/>
      <c r="I41" s="74"/>
      <c r="J41" s="73"/>
      <c r="K41" s="71"/>
      <c r="L41" s="72"/>
      <c r="M41" s="76"/>
      <c r="N41" s="5"/>
      <c r="P41" s="49"/>
    </row>
    <row r="42" spans="1:16" ht="15" customHeight="1">
      <c r="A42" s="18">
        <v>38</v>
      </c>
      <c r="B42" s="19" t="s">
        <v>700</v>
      </c>
      <c r="C42" s="27" t="s">
        <v>49</v>
      </c>
      <c r="D42" s="27" t="s">
        <v>37</v>
      </c>
      <c r="E42" s="28">
        <v>662402.91999999702</v>
      </c>
      <c r="F42" s="75">
        <v>111020</v>
      </c>
      <c r="G42" s="75">
        <v>7866</v>
      </c>
      <c r="H42" s="29"/>
      <c r="I42" s="74"/>
      <c r="J42" s="73"/>
      <c r="K42" s="71"/>
      <c r="L42" s="72"/>
      <c r="M42" s="76"/>
      <c r="N42" s="5"/>
      <c r="P42" s="49"/>
    </row>
    <row r="43" spans="1:16" ht="15" customHeight="1">
      <c r="A43" s="18">
        <v>39</v>
      </c>
      <c r="B43" s="19" t="s">
        <v>487</v>
      </c>
      <c r="C43" s="27" t="s">
        <v>502</v>
      </c>
      <c r="D43" s="27" t="s">
        <v>37</v>
      </c>
      <c r="E43" s="28">
        <v>503173.46</v>
      </c>
      <c r="F43" s="75">
        <v>104391</v>
      </c>
      <c r="G43" s="75">
        <v>5615</v>
      </c>
      <c r="H43" s="29"/>
      <c r="I43" s="74"/>
      <c r="J43" s="73"/>
      <c r="K43" s="71"/>
      <c r="L43" s="72"/>
      <c r="M43" s="76"/>
      <c r="N43" s="5"/>
      <c r="P43" s="49"/>
    </row>
    <row r="44" spans="1:16" ht="15" customHeight="1">
      <c r="A44" s="18">
        <v>40</v>
      </c>
      <c r="B44" s="19" t="s">
        <v>228</v>
      </c>
      <c r="C44" s="27" t="s">
        <v>263</v>
      </c>
      <c r="D44" s="27" t="s">
        <v>37</v>
      </c>
      <c r="E44" s="28">
        <v>567663.81999999902</v>
      </c>
      <c r="F44" s="75">
        <v>103603</v>
      </c>
      <c r="G44" s="75">
        <v>4782</v>
      </c>
      <c r="H44" s="29"/>
      <c r="I44" s="74"/>
      <c r="J44" s="73"/>
      <c r="K44" s="71"/>
      <c r="L44" s="72"/>
      <c r="M44" s="76"/>
      <c r="N44" s="5"/>
      <c r="P44" s="49"/>
    </row>
  </sheetData>
  <mergeCells count="1">
    <mergeCell ref="A2:G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3" orientation="landscape" r:id="rId1"/>
  <headerFooter>
    <oddHeader>&amp;L&amp;G</oddHeader>
  </headerFooter>
  <colBreaks count="1" manualBreakCount="1">
    <brk id="7" max="1048575" man="1"/>
  </col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rgb="FFFFC000"/>
    <pageSetUpPr fitToPage="1"/>
  </sheetPr>
  <dimension ref="A1:P45"/>
  <sheetViews>
    <sheetView view="pageBreakPreview" zoomScaleNormal="85" zoomScaleSheetLayoutView="100" workbookViewId="0">
      <pane ySplit="1" topLeftCell="A2" activePane="bottomLeft" state="frozen"/>
      <selection activeCell="A2" sqref="A2:L2"/>
      <selection pane="bottomLeft" activeCell="A2" sqref="A2:H2"/>
    </sheetView>
  </sheetViews>
  <sheetFormatPr defaultRowHeight="14.1" customHeight="1"/>
  <cols>
    <col min="1" max="1" width="2.85546875" style="4" customWidth="1"/>
    <col min="2" max="2" width="34.140625" style="3" bestFit="1" customWidth="1"/>
    <col min="3" max="3" width="13.140625" style="4" customWidth="1"/>
    <col min="4" max="4" width="32.5703125" style="3" bestFit="1" customWidth="1"/>
    <col min="5" max="5" width="15.42578125" style="98" bestFit="1" customWidth="1"/>
    <col min="6" max="6" width="16.7109375" style="78" bestFit="1" customWidth="1"/>
    <col min="7" max="7" width="17.28515625" style="14" bestFit="1" customWidth="1"/>
    <col min="8" max="8" width="12.5703125" style="14" bestFit="1" customWidth="1"/>
    <col min="9" max="10" width="9.140625" style="3"/>
    <col min="11" max="11" width="10.85546875" style="3" bestFit="1" customWidth="1"/>
    <col min="12" max="16384" width="9.140625" style="3"/>
  </cols>
  <sheetData>
    <row r="1" spans="1:16" s="210" customFormat="1" ht="46.5">
      <c r="A1" s="209"/>
      <c r="C1" s="209"/>
      <c r="E1" s="224"/>
      <c r="F1" s="225"/>
      <c r="G1" s="212"/>
      <c r="H1" s="212"/>
    </row>
    <row r="2" spans="1:16" ht="18" customHeight="1">
      <c r="A2" s="577" t="s">
        <v>226</v>
      </c>
      <c r="B2" s="577"/>
      <c r="C2" s="577"/>
      <c r="D2" s="577"/>
      <c r="E2" s="577"/>
      <c r="F2" s="577"/>
      <c r="G2" s="577"/>
      <c r="H2" s="577"/>
    </row>
    <row r="3" spans="1:16" ht="14.1" customHeight="1">
      <c r="A3" s="578" t="str">
        <f>"(Dados até "&amp;TEXT(MENU!AA3,"DD-MM-AAAA")&amp;" | Data until "&amp;TEXT(MENU!AA3,"DD-MM-AAAA")&amp;")"</f>
        <v>(Dados até 02-01-2019 | Data until 02-01-2019)</v>
      </c>
      <c r="B3" s="578"/>
      <c r="C3" s="578"/>
      <c r="D3" s="578"/>
      <c r="E3" s="578"/>
      <c r="F3" s="578"/>
      <c r="G3" s="578"/>
      <c r="H3" s="578"/>
    </row>
    <row r="4" spans="1:16" ht="14.1" customHeight="1">
      <c r="A4" s="10"/>
      <c r="B4" s="1"/>
      <c r="C4" s="1"/>
      <c r="D4" s="1"/>
      <c r="E4" s="96"/>
      <c r="F4" s="77"/>
      <c r="G4" s="13"/>
      <c r="H4" s="13"/>
    </row>
    <row r="5" spans="1:16" ht="24">
      <c r="A5" s="2" t="s">
        <v>9</v>
      </c>
      <c r="B5" s="270" t="s">
        <v>262</v>
      </c>
      <c r="C5" s="270" t="s">
        <v>261</v>
      </c>
      <c r="D5" s="270" t="s">
        <v>259</v>
      </c>
      <c r="E5" s="271" t="s">
        <v>257</v>
      </c>
      <c r="F5" s="272" t="s">
        <v>254</v>
      </c>
      <c r="G5" s="273" t="s">
        <v>255</v>
      </c>
      <c r="H5" s="272" t="s">
        <v>256</v>
      </c>
      <c r="I5" s="140"/>
      <c r="K5" s="5"/>
      <c r="L5" s="5"/>
      <c r="M5" s="5"/>
      <c r="N5" s="248"/>
      <c r="O5" s="249"/>
      <c r="P5" s="5"/>
    </row>
    <row r="6" spans="1:16" ht="15" customHeight="1">
      <c r="A6" s="18">
        <v>1</v>
      </c>
      <c r="B6" s="19" t="s">
        <v>353</v>
      </c>
      <c r="C6" s="27" t="s">
        <v>71</v>
      </c>
      <c r="D6" s="27" t="s">
        <v>117</v>
      </c>
      <c r="E6" s="97">
        <v>42215</v>
      </c>
      <c r="F6" s="75">
        <v>608162</v>
      </c>
      <c r="G6" s="28">
        <v>3099476.97000001</v>
      </c>
      <c r="H6" s="75">
        <v>14867</v>
      </c>
      <c r="I6" s="74"/>
      <c r="J6" s="73"/>
      <c r="K6" s="250"/>
      <c r="L6" s="251"/>
      <c r="M6" s="5"/>
      <c r="N6" s="5"/>
      <c r="O6" s="5"/>
      <c r="P6" s="5"/>
    </row>
    <row r="7" spans="1:16" ht="15" customHeight="1">
      <c r="A7" s="18">
        <v>2</v>
      </c>
      <c r="B7" s="19" t="s">
        <v>70</v>
      </c>
      <c r="C7" s="27" t="s">
        <v>71</v>
      </c>
      <c r="D7" s="27" t="s">
        <v>72</v>
      </c>
      <c r="E7" s="97">
        <v>38652</v>
      </c>
      <c r="F7" s="75">
        <v>380671</v>
      </c>
      <c r="G7" s="28">
        <v>1643842.8799999901</v>
      </c>
      <c r="H7" s="75">
        <v>10185</v>
      </c>
      <c r="I7" s="74"/>
      <c r="J7" s="73"/>
      <c r="K7" s="250"/>
      <c r="L7" s="251"/>
      <c r="M7" s="5"/>
      <c r="N7" s="5"/>
      <c r="O7" s="5"/>
      <c r="P7" s="5"/>
    </row>
    <row r="8" spans="1:16" ht="15" customHeight="1">
      <c r="A8" s="18">
        <v>3</v>
      </c>
      <c r="B8" s="19" t="s">
        <v>73</v>
      </c>
      <c r="C8" s="27" t="s">
        <v>71</v>
      </c>
      <c r="D8" s="27" t="s">
        <v>74</v>
      </c>
      <c r="E8" s="97">
        <v>41599</v>
      </c>
      <c r="F8" s="75">
        <v>324113</v>
      </c>
      <c r="G8" s="28">
        <v>1676689.2</v>
      </c>
      <c r="H8" s="75">
        <v>10062</v>
      </c>
      <c r="I8" s="74"/>
      <c r="J8" s="73"/>
      <c r="K8" s="250"/>
      <c r="L8" s="251"/>
      <c r="M8" s="5"/>
      <c r="N8" s="5"/>
      <c r="O8" s="5"/>
      <c r="P8" s="5"/>
    </row>
    <row r="9" spans="1:16" ht="15" customHeight="1">
      <c r="A9" s="18">
        <v>4</v>
      </c>
      <c r="B9" s="19" t="s">
        <v>75</v>
      </c>
      <c r="C9" s="27" t="s">
        <v>71</v>
      </c>
      <c r="D9" s="27" t="s">
        <v>76</v>
      </c>
      <c r="E9" s="97">
        <v>39002</v>
      </c>
      <c r="F9" s="75">
        <v>278956</v>
      </c>
      <c r="G9" s="28">
        <v>1092404.73</v>
      </c>
      <c r="H9" s="75">
        <v>7067</v>
      </c>
      <c r="I9" s="74"/>
      <c r="J9" s="73"/>
      <c r="K9" s="250"/>
      <c r="L9" s="251"/>
      <c r="M9" s="5"/>
      <c r="N9" s="5"/>
      <c r="O9" s="5"/>
      <c r="P9" s="5"/>
    </row>
    <row r="10" spans="1:16" ht="15" customHeight="1">
      <c r="A10" s="18">
        <v>5</v>
      </c>
      <c r="B10" s="19" t="s">
        <v>77</v>
      </c>
      <c r="C10" s="27" t="s">
        <v>71</v>
      </c>
      <c r="D10" s="27" t="s">
        <v>78</v>
      </c>
      <c r="E10" s="97">
        <v>41158</v>
      </c>
      <c r="F10" s="75">
        <v>256179</v>
      </c>
      <c r="G10" s="28">
        <v>1298127.98</v>
      </c>
      <c r="H10" s="75">
        <v>6456</v>
      </c>
      <c r="I10" s="74"/>
      <c r="J10" s="73"/>
      <c r="K10" s="250"/>
      <c r="L10" s="251"/>
      <c r="M10" s="5"/>
      <c r="N10" s="5"/>
      <c r="O10" s="5"/>
      <c r="P10" s="5"/>
    </row>
    <row r="11" spans="1:16" ht="15" customHeight="1">
      <c r="A11" s="18">
        <v>6</v>
      </c>
      <c r="B11" s="19" t="s">
        <v>79</v>
      </c>
      <c r="C11" s="27" t="s">
        <v>71</v>
      </c>
      <c r="D11" s="27" t="s">
        <v>80</v>
      </c>
      <c r="E11" s="97">
        <v>41151</v>
      </c>
      <c r="F11" s="75">
        <v>238323</v>
      </c>
      <c r="G11" s="28">
        <v>1233020.5</v>
      </c>
      <c r="H11" s="75">
        <v>7175</v>
      </c>
      <c r="I11" s="74"/>
      <c r="J11" s="73"/>
      <c r="K11" s="250"/>
      <c r="L11" s="251"/>
      <c r="M11" s="5"/>
      <c r="N11" s="5"/>
      <c r="O11" s="5"/>
      <c r="P11" s="5"/>
    </row>
    <row r="12" spans="1:16" ht="15" customHeight="1">
      <c r="A12" s="18">
        <v>7</v>
      </c>
      <c r="B12" s="19" t="s">
        <v>81</v>
      </c>
      <c r="C12" s="27" t="s">
        <v>71</v>
      </c>
      <c r="D12" s="89" t="s">
        <v>82</v>
      </c>
      <c r="E12" s="97">
        <v>39443</v>
      </c>
      <c r="F12" s="75">
        <v>232581</v>
      </c>
      <c r="G12" s="28">
        <v>1034687</v>
      </c>
      <c r="H12" s="75">
        <v>7138</v>
      </c>
      <c r="I12" s="74"/>
      <c r="J12" s="73"/>
      <c r="K12" s="250"/>
      <c r="L12" s="251"/>
      <c r="M12" s="5"/>
      <c r="N12" s="5"/>
      <c r="O12" s="5"/>
      <c r="P12" s="5"/>
    </row>
    <row r="13" spans="1:16" ht="15" customHeight="1">
      <c r="A13" s="18">
        <v>8</v>
      </c>
      <c r="B13" s="19" t="s">
        <v>83</v>
      </c>
      <c r="C13" s="27" t="s">
        <v>71</v>
      </c>
      <c r="D13" s="27" t="s">
        <v>120</v>
      </c>
      <c r="E13" s="97">
        <v>39387</v>
      </c>
      <c r="F13" s="75">
        <v>230741</v>
      </c>
      <c r="G13" s="28">
        <v>1010974.84</v>
      </c>
      <c r="H13" s="75">
        <v>8668</v>
      </c>
      <c r="I13" s="74"/>
      <c r="J13" s="73"/>
      <c r="K13" s="250"/>
      <c r="L13" s="251"/>
      <c r="M13" s="5"/>
      <c r="N13" s="5"/>
      <c r="O13" s="5"/>
      <c r="P13" s="5"/>
    </row>
    <row r="14" spans="1:16" ht="15" customHeight="1">
      <c r="A14" s="18">
        <v>9</v>
      </c>
      <c r="B14" s="19" t="s">
        <v>84</v>
      </c>
      <c r="C14" s="27" t="s">
        <v>71</v>
      </c>
      <c r="D14" s="27" t="s">
        <v>72</v>
      </c>
      <c r="E14" s="97">
        <v>39786</v>
      </c>
      <c r="F14" s="75">
        <v>214614</v>
      </c>
      <c r="G14" s="28">
        <v>929680.74000000197</v>
      </c>
      <c r="H14" s="75">
        <v>7893</v>
      </c>
      <c r="I14" s="74"/>
      <c r="J14" s="73"/>
      <c r="K14" s="250"/>
      <c r="L14" s="251"/>
      <c r="M14" s="5"/>
      <c r="N14" s="5"/>
      <c r="O14" s="5"/>
      <c r="P14" s="5"/>
    </row>
    <row r="15" spans="1:16" ht="15" customHeight="1">
      <c r="A15" s="18">
        <v>10</v>
      </c>
      <c r="B15" s="19" t="s">
        <v>354</v>
      </c>
      <c r="C15" s="27" t="s">
        <v>71</v>
      </c>
      <c r="D15" s="27" t="s">
        <v>117</v>
      </c>
      <c r="E15" s="97">
        <v>42334</v>
      </c>
      <c r="F15" s="75">
        <v>198708</v>
      </c>
      <c r="G15" s="28">
        <v>1013938.24</v>
      </c>
      <c r="H15" s="75">
        <v>7979</v>
      </c>
      <c r="I15" s="74"/>
      <c r="J15" s="73"/>
      <c r="K15" s="250"/>
      <c r="L15" s="251"/>
      <c r="M15" s="5"/>
      <c r="N15" s="5"/>
      <c r="O15" s="5"/>
      <c r="P15" s="5"/>
    </row>
    <row r="16" spans="1:16" ht="15" customHeight="1">
      <c r="A16" s="18">
        <v>11</v>
      </c>
      <c r="B16" s="19" t="s">
        <v>355</v>
      </c>
      <c r="C16" s="27" t="s">
        <v>71</v>
      </c>
      <c r="D16" s="27" t="s">
        <v>128</v>
      </c>
      <c r="E16" s="97">
        <v>42565</v>
      </c>
      <c r="F16" s="75">
        <v>188013</v>
      </c>
      <c r="G16" s="28">
        <v>945677.69999999902</v>
      </c>
      <c r="H16" s="75">
        <v>8005</v>
      </c>
      <c r="I16" s="74"/>
      <c r="J16" s="73"/>
      <c r="K16" s="250"/>
      <c r="L16" s="251"/>
      <c r="M16" s="5"/>
      <c r="N16" s="5"/>
      <c r="O16" s="5"/>
      <c r="P16" s="5"/>
    </row>
    <row r="17" spans="1:16" ht="15" customHeight="1">
      <c r="A17" s="18">
        <v>12</v>
      </c>
      <c r="B17" s="19" t="s">
        <v>85</v>
      </c>
      <c r="C17" s="27" t="s">
        <v>71</v>
      </c>
      <c r="D17" s="27" t="s">
        <v>72</v>
      </c>
      <c r="E17" s="97">
        <v>40150</v>
      </c>
      <c r="F17" s="75">
        <v>124938</v>
      </c>
      <c r="G17" s="28">
        <v>558477.96</v>
      </c>
      <c r="H17" s="75">
        <v>5230</v>
      </c>
      <c r="I17" s="74"/>
      <c r="J17" s="73"/>
      <c r="K17" s="250"/>
      <c r="L17" s="251"/>
      <c r="M17" s="5"/>
      <c r="N17" s="5"/>
      <c r="O17" s="5"/>
      <c r="P17" s="5"/>
    </row>
    <row r="18" spans="1:16" ht="15" customHeight="1">
      <c r="A18" s="18">
        <v>13</v>
      </c>
      <c r="B18" s="19" t="s">
        <v>798</v>
      </c>
      <c r="C18" s="27" t="s">
        <v>71</v>
      </c>
      <c r="D18" s="27" t="s">
        <v>86</v>
      </c>
      <c r="E18" s="97">
        <v>41893</v>
      </c>
      <c r="F18" s="75">
        <v>122671</v>
      </c>
      <c r="G18" s="28">
        <v>599487.29</v>
      </c>
      <c r="H18" s="75">
        <v>4068</v>
      </c>
      <c r="I18" s="74"/>
      <c r="J18" s="73"/>
      <c r="K18" s="250"/>
      <c r="L18" s="251"/>
      <c r="M18" s="5"/>
      <c r="N18" s="5"/>
      <c r="O18" s="5"/>
      <c r="P18" s="5"/>
    </row>
    <row r="19" spans="1:16" ht="15" customHeight="1">
      <c r="A19" s="18">
        <v>14</v>
      </c>
      <c r="B19" s="19" t="s">
        <v>38</v>
      </c>
      <c r="C19" s="27" t="s">
        <v>71</v>
      </c>
      <c r="D19" s="27" t="s">
        <v>39</v>
      </c>
      <c r="E19" s="97">
        <v>41970</v>
      </c>
      <c r="F19" s="75">
        <v>113188</v>
      </c>
      <c r="G19" s="28">
        <v>580017.25000000198</v>
      </c>
      <c r="H19" s="75">
        <v>5786</v>
      </c>
      <c r="I19" s="74"/>
      <c r="J19" s="73"/>
      <c r="K19" s="250"/>
      <c r="L19" s="251"/>
      <c r="M19" s="5"/>
      <c r="N19" s="5"/>
      <c r="O19" s="5"/>
      <c r="P19" s="5"/>
    </row>
    <row r="20" spans="1:16" ht="15" customHeight="1">
      <c r="A20" s="18">
        <v>15</v>
      </c>
      <c r="B20" s="19" t="s">
        <v>87</v>
      </c>
      <c r="C20" s="27" t="s">
        <v>71</v>
      </c>
      <c r="D20" s="27" t="s">
        <v>82</v>
      </c>
      <c r="E20" s="97">
        <v>40206</v>
      </c>
      <c r="F20" s="75">
        <v>99117</v>
      </c>
      <c r="G20" s="28">
        <v>435415.19000000099</v>
      </c>
      <c r="H20" s="75">
        <v>5309</v>
      </c>
      <c r="I20" s="74"/>
      <c r="J20" s="73"/>
      <c r="K20" s="250"/>
      <c r="L20" s="251"/>
      <c r="M20" s="5"/>
      <c r="N20" s="5"/>
      <c r="O20" s="5"/>
      <c r="P20" s="5"/>
    </row>
    <row r="21" spans="1:16" ht="15" customHeight="1">
      <c r="A21" s="18">
        <v>16</v>
      </c>
      <c r="B21" s="19" t="s">
        <v>88</v>
      </c>
      <c r="C21" s="27" t="s">
        <v>71</v>
      </c>
      <c r="D21" s="27" t="s">
        <v>82</v>
      </c>
      <c r="E21" s="97">
        <v>41907</v>
      </c>
      <c r="F21" s="75">
        <v>94326</v>
      </c>
      <c r="G21" s="28">
        <v>478375.79</v>
      </c>
      <c r="H21" s="75">
        <v>5762</v>
      </c>
      <c r="I21" s="74"/>
      <c r="J21" s="73"/>
      <c r="K21" s="250"/>
      <c r="L21" s="251"/>
      <c r="M21" s="5"/>
      <c r="N21" s="5"/>
      <c r="O21" s="5"/>
      <c r="P21" s="5"/>
    </row>
    <row r="22" spans="1:16" ht="15" customHeight="1">
      <c r="A22" s="18">
        <v>17</v>
      </c>
      <c r="B22" s="19" t="s">
        <v>89</v>
      </c>
      <c r="C22" s="27" t="s">
        <v>71</v>
      </c>
      <c r="D22" s="27" t="s">
        <v>122</v>
      </c>
      <c r="E22" s="97">
        <v>39842</v>
      </c>
      <c r="F22" s="75">
        <v>90194</v>
      </c>
      <c r="G22" s="28">
        <v>403962.49</v>
      </c>
      <c r="H22" s="75">
        <v>4159</v>
      </c>
      <c r="I22" s="74"/>
      <c r="J22" s="73"/>
      <c r="K22" s="250"/>
      <c r="L22" s="251"/>
      <c r="M22" s="5"/>
      <c r="N22" s="5"/>
      <c r="O22" s="5"/>
      <c r="P22" s="5"/>
    </row>
    <row r="23" spans="1:16" ht="15" customHeight="1">
      <c r="A23" s="18">
        <v>18</v>
      </c>
      <c r="B23" s="19" t="s">
        <v>90</v>
      </c>
      <c r="C23" s="27" t="s">
        <v>71</v>
      </c>
      <c r="D23" s="27" t="s">
        <v>91</v>
      </c>
      <c r="E23" s="97">
        <v>40381</v>
      </c>
      <c r="F23" s="75">
        <v>83724</v>
      </c>
      <c r="G23" s="28">
        <v>378809.36000000098</v>
      </c>
      <c r="H23" s="75">
        <v>3764</v>
      </c>
      <c r="I23" s="74"/>
      <c r="J23" s="73"/>
      <c r="K23" s="250"/>
      <c r="L23" s="251"/>
      <c r="M23" s="5"/>
      <c r="N23" s="5"/>
      <c r="O23" s="5"/>
      <c r="P23" s="5"/>
    </row>
    <row r="24" spans="1:16" ht="15" customHeight="1">
      <c r="A24" s="18">
        <v>19</v>
      </c>
      <c r="B24" s="19" t="s">
        <v>163</v>
      </c>
      <c r="C24" s="27" t="s">
        <v>71</v>
      </c>
      <c r="D24" s="27" t="s">
        <v>34</v>
      </c>
      <c r="E24" s="97">
        <v>43069</v>
      </c>
      <c r="F24" s="75">
        <v>81993</v>
      </c>
      <c r="G24" s="28">
        <v>439713.5</v>
      </c>
      <c r="H24" s="75">
        <v>3833</v>
      </c>
      <c r="I24" s="74"/>
      <c r="J24" s="73"/>
      <c r="K24" s="250"/>
      <c r="L24" s="251"/>
      <c r="M24" s="5"/>
      <c r="N24" s="5"/>
      <c r="O24" s="5"/>
      <c r="P24" s="5"/>
    </row>
    <row r="25" spans="1:16" ht="15" customHeight="1">
      <c r="A25" s="18">
        <v>20</v>
      </c>
      <c r="B25" s="19" t="s">
        <v>92</v>
      </c>
      <c r="C25" s="27" t="s">
        <v>71</v>
      </c>
      <c r="D25" s="27" t="s">
        <v>91</v>
      </c>
      <c r="E25" s="97">
        <v>38330</v>
      </c>
      <c r="F25" s="75">
        <v>74095</v>
      </c>
      <c r="G25" s="28">
        <v>305951.83000000101</v>
      </c>
      <c r="H25" s="75">
        <v>3126</v>
      </c>
      <c r="I25" s="74"/>
      <c r="J25" s="73"/>
      <c r="K25" s="250"/>
      <c r="L25" s="251"/>
      <c r="M25" s="5"/>
      <c r="N25" s="5"/>
      <c r="O25" s="5"/>
      <c r="P25" s="5"/>
    </row>
    <row r="26" spans="1:16" ht="15" customHeight="1">
      <c r="A26" s="18">
        <v>21</v>
      </c>
      <c r="B26" s="19" t="s">
        <v>36</v>
      </c>
      <c r="C26" s="27" t="s">
        <v>71</v>
      </c>
      <c r="D26" s="27" t="s">
        <v>34</v>
      </c>
      <c r="E26" s="97">
        <v>41732</v>
      </c>
      <c r="F26" s="75">
        <v>61730</v>
      </c>
      <c r="G26" s="28">
        <v>315425.90000000002</v>
      </c>
      <c r="H26" s="75">
        <v>3522</v>
      </c>
      <c r="I26" s="74"/>
      <c r="J26" s="73"/>
      <c r="K26" s="250"/>
      <c r="L26" s="251"/>
      <c r="M26" s="5"/>
      <c r="N26" s="5"/>
      <c r="O26" s="5"/>
      <c r="P26" s="5"/>
    </row>
    <row r="27" spans="1:16" ht="15" customHeight="1">
      <c r="A27" s="18">
        <v>22</v>
      </c>
      <c r="B27" s="19" t="s">
        <v>93</v>
      </c>
      <c r="C27" s="27" t="s">
        <v>94</v>
      </c>
      <c r="D27" s="27" t="s">
        <v>95</v>
      </c>
      <c r="E27" s="97">
        <v>38554</v>
      </c>
      <c r="F27" s="75">
        <v>58919</v>
      </c>
      <c r="G27" s="28">
        <v>233897.88</v>
      </c>
      <c r="H27" s="75">
        <v>3011</v>
      </c>
      <c r="I27" s="74"/>
      <c r="J27" s="73"/>
      <c r="K27" s="250"/>
      <c r="L27" s="251"/>
      <c r="M27" s="5"/>
      <c r="N27" s="5"/>
      <c r="O27" s="5"/>
      <c r="P27" s="5"/>
    </row>
    <row r="28" spans="1:16" ht="15" customHeight="1">
      <c r="A28" s="18">
        <v>23</v>
      </c>
      <c r="B28" s="19" t="s">
        <v>96</v>
      </c>
      <c r="C28" s="27" t="s">
        <v>71</v>
      </c>
      <c r="D28" s="27" t="s">
        <v>97</v>
      </c>
      <c r="E28" s="97">
        <v>41354</v>
      </c>
      <c r="F28" s="75">
        <v>58903</v>
      </c>
      <c r="G28" s="28">
        <v>306162.69000000099</v>
      </c>
      <c r="H28" s="75">
        <v>2825</v>
      </c>
      <c r="I28" s="74"/>
      <c r="J28" s="73"/>
      <c r="K28" s="250"/>
      <c r="L28" s="251"/>
      <c r="M28" s="5"/>
      <c r="N28" s="5"/>
      <c r="O28" s="5"/>
      <c r="P28" s="5"/>
    </row>
    <row r="29" spans="1:16" ht="15" customHeight="1">
      <c r="A29" s="18">
        <v>24</v>
      </c>
      <c r="B29" s="19" t="s">
        <v>98</v>
      </c>
      <c r="C29" s="27" t="s">
        <v>71</v>
      </c>
      <c r="D29" s="27" t="s">
        <v>78</v>
      </c>
      <c r="E29" s="97">
        <v>38260</v>
      </c>
      <c r="F29" s="75">
        <v>57610</v>
      </c>
      <c r="G29" s="28">
        <v>234804.76</v>
      </c>
      <c r="H29" s="75">
        <v>2270</v>
      </c>
      <c r="I29" s="74"/>
      <c r="J29" s="73"/>
      <c r="K29" s="250"/>
      <c r="L29" s="251"/>
      <c r="M29" s="5"/>
      <c r="N29" s="5"/>
      <c r="O29" s="5"/>
      <c r="P29" s="5"/>
    </row>
    <row r="30" spans="1:16" ht="15" customHeight="1">
      <c r="A30" s="18">
        <v>25</v>
      </c>
      <c r="B30" s="19" t="s">
        <v>99</v>
      </c>
      <c r="C30" s="27" t="s">
        <v>71</v>
      </c>
      <c r="D30" s="27" t="s">
        <v>100</v>
      </c>
      <c r="E30" s="97">
        <v>41221</v>
      </c>
      <c r="F30" s="75">
        <v>55440</v>
      </c>
      <c r="G30" s="28">
        <v>265396.43</v>
      </c>
      <c r="H30" s="75">
        <v>2816</v>
      </c>
      <c r="I30" s="74"/>
      <c r="J30" s="73"/>
      <c r="K30" s="250"/>
      <c r="L30" s="251"/>
      <c r="M30" s="5"/>
      <c r="N30" s="5"/>
      <c r="O30" s="5"/>
      <c r="P30" s="5"/>
    </row>
    <row r="31" spans="1:16" ht="15" customHeight="1">
      <c r="A31" s="18">
        <v>26</v>
      </c>
      <c r="B31" s="19" t="s">
        <v>101</v>
      </c>
      <c r="C31" s="27" t="s">
        <v>71</v>
      </c>
      <c r="D31" s="27" t="s">
        <v>102</v>
      </c>
      <c r="E31" s="97">
        <v>41942</v>
      </c>
      <c r="F31" s="75">
        <v>51865</v>
      </c>
      <c r="G31" s="28">
        <v>267580.29000000103</v>
      </c>
      <c r="H31" s="75">
        <v>3421</v>
      </c>
      <c r="I31" s="74"/>
      <c r="J31" s="73"/>
      <c r="K31" s="250"/>
      <c r="L31" s="251"/>
      <c r="M31" s="5"/>
      <c r="N31" s="5"/>
      <c r="O31" s="5"/>
      <c r="P31" s="5"/>
    </row>
    <row r="32" spans="1:16" ht="15" customHeight="1">
      <c r="A32" s="18">
        <v>27</v>
      </c>
      <c r="B32" s="19" t="s">
        <v>103</v>
      </c>
      <c r="C32" s="27" t="s">
        <v>71</v>
      </c>
      <c r="D32" s="27" t="s">
        <v>104</v>
      </c>
      <c r="E32" s="97">
        <v>41186</v>
      </c>
      <c r="F32" s="75">
        <v>51346</v>
      </c>
      <c r="G32" s="28">
        <v>231449.76</v>
      </c>
      <c r="H32" s="75">
        <v>2479</v>
      </c>
      <c r="I32" s="74"/>
      <c r="J32" s="73"/>
      <c r="K32" s="250"/>
      <c r="L32" s="251"/>
      <c r="M32" s="5"/>
      <c r="N32" s="5"/>
      <c r="O32" s="5"/>
      <c r="P32" s="5"/>
    </row>
    <row r="33" spans="1:16" ht="15" customHeight="1">
      <c r="A33" s="18">
        <v>28</v>
      </c>
      <c r="B33" s="19" t="s">
        <v>147</v>
      </c>
      <c r="C33" s="27" t="s">
        <v>71</v>
      </c>
      <c r="D33" s="27" t="s">
        <v>148</v>
      </c>
      <c r="E33" s="97">
        <v>42873</v>
      </c>
      <c r="F33" s="75">
        <v>47501</v>
      </c>
      <c r="G33" s="28">
        <v>193643.35</v>
      </c>
      <c r="H33" s="75">
        <v>2948</v>
      </c>
      <c r="I33" s="74"/>
      <c r="J33" s="73"/>
      <c r="K33" s="250"/>
      <c r="L33" s="251"/>
      <c r="M33" s="5"/>
      <c r="N33" s="5"/>
      <c r="O33" s="5"/>
      <c r="P33" s="5"/>
    </row>
    <row r="34" spans="1:16" ht="15" customHeight="1">
      <c r="A34" s="18">
        <v>29</v>
      </c>
      <c r="B34" s="19" t="s">
        <v>1316</v>
      </c>
      <c r="C34" s="27" t="s">
        <v>71</v>
      </c>
      <c r="D34" s="27" t="s">
        <v>1317</v>
      </c>
      <c r="E34" s="97">
        <v>43391</v>
      </c>
      <c r="F34" s="75">
        <v>46717</v>
      </c>
      <c r="G34" s="28">
        <v>184984.38</v>
      </c>
      <c r="H34" s="75">
        <v>1882</v>
      </c>
      <c r="I34" s="74"/>
      <c r="J34" s="73"/>
      <c r="K34" s="250"/>
      <c r="L34" s="251"/>
      <c r="M34" s="5"/>
      <c r="N34" s="5"/>
      <c r="O34" s="5"/>
      <c r="P34" s="5"/>
    </row>
    <row r="35" spans="1:16" ht="15" customHeight="1">
      <c r="A35" s="18">
        <v>30</v>
      </c>
      <c r="B35" s="19" t="s">
        <v>144</v>
      </c>
      <c r="C35" s="27" t="s">
        <v>71</v>
      </c>
      <c r="D35" s="27" t="s">
        <v>116</v>
      </c>
      <c r="E35" s="97">
        <v>42838</v>
      </c>
      <c r="F35" s="75">
        <v>45896</v>
      </c>
      <c r="G35" s="28">
        <v>241872.02</v>
      </c>
      <c r="H35" s="75">
        <v>2199</v>
      </c>
      <c r="I35" s="74"/>
      <c r="J35" s="73"/>
      <c r="K35" s="250"/>
      <c r="L35" s="251"/>
      <c r="M35" s="5"/>
      <c r="N35" s="5"/>
      <c r="O35" s="5"/>
      <c r="P35" s="5"/>
    </row>
    <row r="36" spans="1:16" ht="15" customHeight="1">
      <c r="A36" s="18">
        <v>31</v>
      </c>
      <c r="B36" s="19" t="s">
        <v>237</v>
      </c>
      <c r="C36" s="27" t="s">
        <v>71</v>
      </c>
      <c r="D36" s="27" t="s">
        <v>78</v>
      </c>
      <c r="E36" s="97">
        <v>43118</v>
      </c>
      <c r="F36" s="75">
        <v>45823</v>
      </c>
      <c r="G36" s="28">
        <v>241813.86</v>
      </c>
      <c r="H36" s="75">
        <v>2356</v>
      </c>
      <c r="I36" s="74"/>
      <c r="J36" s="73"/>
      <c r="K36" s="250"/>
      <c r="L36" s="251"/>
      <c r="M36" s="5"/>
      <c r="N36" s="5"/>
      <c r="O36" s="5"/>
      <c r="P36" s="5"/>
    </row>
    <row r="37" spans="1:16" ht="15" customHeight="1">
      <c r="A37" s="18">
        <v>32</v>
      </c>
      <c r="B37" s="19" t="s">
        <v>105</v>
      </c>
      <c r="C37" s="27" t="s">
        <v>71</v>
      </c>
      <c r="D37" s="27" t="s">
        <v>74</v>
      </c>
      <c r="E37" s="97">
        <v>39828</v>
      </c>
      <c r="F37" s="75">
        <v>45570</v>
      </c>
      <c r="G37" s="28">
        <v>205634.02</v>
      </c>
      <c r="H37" s="75">
        <v>2097</v>
      </c>
      <c r="I37" s="74"/>
      <c r="J37" s="73"/>
      <c r="K37" s="250"/>
      <c r="L37" s="251"/>
      <c r="M37" s="5"/>
      <c r="N37" s="5"/>
      <c r="O37" s="5"/>
      <c r="P37" s="5"/>
    </row>
    <row r="38" spans="1:16" ht="15" customHeight="1">
      <c r="A38" s="18">
        <v>33</v>
      </c>
      <c r="B38" s="19" t="s">
        <v>136</v>
      </c>
      <c r="C38" s="27" t="s">
        <v>71</v>
      </c>
      <c r="D38" s="27" t="s">
        <v>115</v>
      </c>
      <c r="E38" s="97">
        <v>42803</v>
      </c>
      <c r="F38" s="75">
        <v>42574</v>
      </c>
      <c r="G38" s="28">
        <v>219347.47999999899</v>
      </c>
      <c r="H38" s="75">
        <v>2397</v>
      </c>
      <c r="I38" s="74"/>
      <c r="J38" s="73"/>
      <c r="K38" s="250"/>
      <c r="L38" s="251"/>
      <c r="M38" s="5"/>
      <c r="N38" s="5"/>
      <c r="O38" s="5"/>
      <c r="P38" s="5"/>
    </row>
    <row r="39" spans="1:16" ht="15" customHeight="1">
      <c r="A39" s="18">
        <v>34</v>
      </c>
      <c r="B39" s="19" t="s">
        <v>106</v>
      </c>
      <c r="C39" s="27" t="s">
        <v>71</v>
      </c>
      <c r="D39" s="27" t="s">
        <v>107</v>
      </c>
      <c r="E39" s="97">
        <v>40976</v>
      </c>
      <c r="F39" s="75">
        <v>42283</v>
      </c>
      <c r="G39" s="28">
        <v>178366.69</v>
      </c>
      <c r="H39" s="75">
        <v>1876</v>
      </c>
      <c r="I39" s="74"/>
      <c r="J39" s="73"/>
      <c r="K39" s="250"/>
      <c r="L39" s="251"/>
      <c r="M39" s="5"/>
      <c r="N39" s="5"/>
      <c r="O39" s="5"/>
      <c r="P39" s="5"/>
    </row>
    <row r="40" spans="1:16" ht="15" customHeight="1">
      <c r="A40" s="18">
        <v>35</v>
      </c>
      <c r="B40" s="19" t="s">
        <v>108</v>
      </c>
      <c r="C40" s="27" t="s">
        <v>71</v>
      </c>
      <c r="D40" s="27" t="s">
        <v>34</v>
      </c>
      <c r="E40" s="97">
        <v>40073</v>
      </c>
      <c r="F40" s="75">
        <v>41135</v>
      </c>
      <c r="G40" s="28">
        <v>175187.62</v>
      </c>
      <c r="H40" s="75">
        <v>3079</v>
      </c>
      <c r="I40" s="74"/>
      <c r="J40" s="73"/>
      <c r="K40" s="250"/>
      <c r="L40" s="251"/>
      <c r="M40" s="5"/>
      <c r="N40" s="5"/>
      <c r="O40" s="5"/>
      <c r="P40" s="5"/>
    </row>
    <row r="41" spans="1:16" ht="15" customHeight="1">
      <c r="A41" s="18">
        <v>36</v>
      </c>
      <c r="B41" s="19" t="s">
        <v>1496</v>
      </c>
      <c r="C41" s="27" t="s">
        <v>71</v>
      </c>
      <c r="D41" s="27" t="s">
        <v>82</v>
      </c>
      <c r="E41" s="97">
        <v>43440</v>
      </c>
      <c r="F41" s="75">
        <v>36403</v>
      </c>
      <c r="G41" s="28">
        <v>194679.3</v>
      </c>
      <c r="H41" s="75">
        <v>2537</v>
      </c>
      <c r="I41" s="74"/>
      <c r="J41" s="73"/>
      <c r="K41" s="250"/>
      <c r="L41" s="251"/>
      <c r="M41" s="5"/>
      <c r="N41" s="5"/>
      <c r="O41" s="5"/>
      <c r="P41" s="5"/>
    </row>
    <row r="42" spans="1:16" ht="15" customHeight="1">
      <c r="A42" s="18">
        <v>37</v>
      </c>
      <c r="B42" s="19" t="s">
        <v>109</v>
      </c>
      <c r="C42" s="27" t="s">
        <v>71</v>
      </c>
      <c r="D42" s="27" t="s">
        <v>110</v>
      </c>
      <c r="E42" s="97">
        <v>41851</v>
      </c>
      <c r="F42" s="75">
        <v>36392</v>
      </c>
      <c r="G42" s="28">
        <v>191330.64</v>
      </c>
      <c r="H42" s="75">
        <v>1646</v>
      </c>
      <c r="I42" s="74"/>
      <c r="J42" s="73"/>
      <c r="K42" s="250"/>
      <c r="L42" s="251"/>
      <c r="M42" s="5"/>
      <c r="N42" s="5"/>
      <c r="O42" s="5"/>
      <c r="P42" s="5"/>
    </row>
    <row r="43" spans="1:16" ht="15" customHeight="1">
      <c r="A43" s="18">
        <v>38</v>
      </c>
      <c r="B43" s="19" t="s">
        <v>125</v>
      </c>
      <c r="C43" s="27" t="s">
        <v>71</v>
      </c>
      <c r="D43" s="27" t="s">
        <v>82</v>
      </c>
      <c r="E43" s="97">
        <v>42362</v>
      </c>
      <c r="F43" s="75">
        <v>36162</v>
      </c>
      <c r="G43" s="28">
        <v>183029.9</v>
      </c>
      <c r="H43" s="75">
        <v>2328</v>
      </c>
      <c r="I43" s="74"/>
      <c r="J43" s="73"/>
      <c r="K43" s="250"/>
      <c r="L43" s="251"/>
      <c r="M43" s="5"/>
      <c r="N43" s="5"/>
      <c r="O43" s="5"/>
      <c r="P43" s="5"/>
    </row>
    <row r="44" spans="1:16" ht="15" customHeight="1">
      <c r="A44" s="18">
        <v>39</v>
      </c>
      <c r="B44" s="19" t="s">
        <v>111</v>
      </c>
      <c r="C44" s="27" t="s">
        <v>112</v>
      </c>
      <c r="D44" s="27" t="s">
        <v>113</v>
      </c>
      <c r="E44" s="97">
        <v>39359</v>
      </c>
      <c r="F44" s="75">
        <v>34382</v>
      </c>
      <c r="G44" s="28">
        <v>141181.82</v>
      </c>
      <c r="H44" s="75">
        <v>1640</v>
      </c>
      <c r="I44" s="74"/>
      <c r="J44" s="73"/>
      <c r="K44" s="250"/>
      <c r="L44" s="251"/>
      <c r="M44" s="5"/>
      <c r="N44" s="5"/>
      <c r="O44" s="5"/>
      <c r="P44" s="5"/>
    </row>
    <row r="45" spans="1:16" ht="15" customHeight="1">
      <c r="A45" s="18">
        <v>40</v>
      </c>
      <c r="B45" s="19" t="s">
        <v>114</v>
      </c>
      <c r="C45" s="27" t="s">
        <v>71</v>
      </c>
      <c r="D45" s="27" t="s">
        <v>115</v>
      </c>
      <c r="E45" s="97">
        <v>38631</v>
      </c>
      <c r="F45" s="75">
        <v>34190</v>
      </c>
      <c r="G45" s="28">
        <v>142161.70000000001</v>
      </c>
      <c r="H45" s="75">
        <v>1558</v>
      </c>
      <c r="I45" s="74"/>
      <c r="J45" s="73"/>
      <c r="K45" s="250"/>
      <c r="L45" s="251"/>
      <c r="M45" s="5"/>
      <c r="N45" s="5"/>
      <c r="O45" s="5"/>
      <c r="P45" s="5"/>
    </row>
  </sheetData>
  <mergeCells count="2">
    <mergeCell ref="A2:H2"/>
    <mergeCell ref="A3:H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11</vt:i4>
      </vt:variant>
    </vt:vector>
  </HeadingPairs>
  <TitlesOfParts>
    <vt:vector size="22" baseType="lpstr">
      <vt:lpstr>MENU</vt:lpstr>
      <vt:lpstr>FDS</vt:lpstr>
      <vt:lpstr>FDS DETALHE</vt:lpstr>
      <vt:lpstr>FIM_DE_SEMANA_ACUMULADOS</vt:lpstr>
      <vt:lpstr>RANKING_SEMANAL</vt:lpstr>
      <vt:lpstr>ACUMULADOS</vt:lpstr>
      <vt:lpstr>ESTREIAS_NACIONAIS</vt:lpstr>
      <vt:lpstr>RANK GERAL DE FILMES</vt:lpstr>
      <vt:lpstr>NACIONAIS</vt:lpstr>
      <vt:lpstr>MAIS_VISTOS_DESDE_2004</vt:lpstr>
      <vt:lpstr>EVOLUCAO SEMANAL</vt:lpstr>
      <vt:lpstr>MAIS_VISTOS_DESDE_2004!_FiltrarBaseDados</vt:lpstr>
      <vt:lpstr>ACUMULADOS!Área_de_Impressão</vt:lpstr>
      <vt:lpstr>ESTREIAS_NACIONAIS!Área_de_Impressão</vt:lpstr>
      <vt:lpstr>'EVOLUCAO SEMANAL'!Área_de_Impressão</vt:lpstr>
      <vt:lpstr>FIM_DE_SEMANA_ACUMULADOS!Área_de_Impressão</vt:lpstr>
      <vt:lpstr>MAIS_VISTOS_DESDE_2004!Área_de_Impressão</vt:lpstr>
      <vt:lpstr>MENU!Área_de_Impressão</vt:lpstr>
      <vt:lpstr>NACIONAIS!Área_de_Impressão</vt:lpstr>
      <vt:lpstr>'RANK GERAL DE FILMES'!Área_de_Impressão</vt:lpstr>
      <vt:lpstr>RANKING_SEMANAL!Área_de_Impressão</vt:lpstr>
      <vt:lpstr>'EVOLUCAO SEMANAL'!Títulos_de_Impressão</vt:lpstr>
    </vt:vector>
  </TitlesOfParts>
  <Company>ICAM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</dc:creator>
  <cp:lastModifiedBy>Nuno Macela</cp:lastModifiedBy>
  <cp:lastPrinted>2019-01-10T12:00:57Z</cp:lastPrinted>
  <dcterms:created xsi:type="dcterms:W3CDTF">2004-04-01T09:24:03Z</dcterms:created>
  <dcterms:modified xsi:type="dcterms:W3CDTF">2019-01-10T12:01:05Z</dcterms:modified>
</cp:coreProperties>
</file>